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LANEACION 2017\MECASUP FINAL 2016\PRONTUARIO UP´S 2016\PRONTUARIO MECASUP 2015 FINAL\"/>
    </mc:Choice>
  </mc:AlternateContent>
  <bookViews>
    <workbookView xWindow="0" yWindow="0" windowWidth="25200" windowHeight="11985" tabRatio="750" activeTab="1"/>
  </bookViews>
  <sheets>
    <sheet name="Programas Educativos " sheetId="1" r:id="rId1"/>
    <sheet name="PE's por Nivel " sheetId="2" r:id="rId2"/>
    <sheet name="Matrícula Total " sheetId="3" r:id="rId3"/>
    <sheet name="Nuevo Ingreso" sheetId="4" r:id="rId4"/>
    <sheet name="Ind. 01 " sheetId="5" r:id="rId5"/>
    <sheet name="Ind. 02 " sheetId="6" r:id="rId6"/>
    <sheet name="Ind. 03 " sheetId="7" r:id="rId7"/>
    <sheet name="Ind. 04 " sheetId="8" r:id="rId8"/>
    <sheet name="Ind. 04 b " sheetId="9" r:id="rId9"/>
    <sheet name="Ind. 05 " sheetId="10" r:id="rId10"/>
    <sheet name="Ind. 06 " sheetId="11" r:id="rId11"/>
    <sheet name="Ind. 07 " sheetId="12" r:id="rId12"/>
    <sheet name="Ind. 07 b " sheetId="13" r:id="rId13"/>
    <sheet name="Ind. 08 " sheetId="14" r:id="rId14"/>
    <sheet name="Ind. 09 " sheetId="15" r:id="rId15"/>
    <sheet name="Ind. 10 " sheetId="16" r:id="rId16"/>
    <sheet name="Ind. 10 b " sheetId="17" r:id="rId17"/>
    <sheet name="Ind. 11 " sheetId="18" r:id="rId18"/>
    <sheet name="Ind. 12 " sheetId="19" r:id="rId19"/>
    <sheet name="Ind. 13 " sheetId="20" r:id="rId20"/>
    <sheet name="Ind. 13 b " sheetId="21" r:id="rId21"/>
    <sheet name="Ind. 13 c " sheetId="22" r:id="rId22"/>
    <sheet name="Ind. 14 " sheetId="23" r:id="rId23"/>
    <sheet name="Ind. 15" sheetId="24" r:id="rId24"/>
    <sheet name="Ind. 16 " sheetId="25" r:id="rId25"/>
    <sheet name="Ind. 17 " sheetId="26" r:id="rId26"/>
    <sheet name="Ind. 18 " sheetId="27" r:id="rId27"/>
    <sheet name="Ind. 19 " sheetId="28" r:id="rId28"/>
    <sheet name="Ind. 19 b " sheetId="29" r:id="rId29"/>
    <sheet name="Ind. 19 c " sheetId="30" r:id="rId30"/>
    <sheet name="Ind. 20 " sheetId="31" r:id="rId31"/>
    <sheet name="Ind. 21 " sheetId="32" r:id="rId32"/>
    <sheet name="Ind. 22 " sheetId="53" r:id="rId33"/>
    <sheet name="Ind. 23 " sheetId="34" r:id="rId34"/>
    <sheet name="Ind. 23 b " sheetId="35" r:id="rId35"/>
    <sheet name="Ind. 24 " sheetId="36" r:id="rId36"/>
    <sheet name="Ind. 24 b " sheetId="37" r:id="rId37"/>
    <sheet name="Ind. 25 " sheetId="38" r:id="rId38"/>
    <sheet name="Ind. 26 " sheetId="39" r:id="rId39"/>
    <sheet name="Ind. 27 " sheetId="40" r:id="rId40"/>
    <sheet name="Ind. 28 " sheetId="41" r:id="rId41"/>
    <sheet name="Ind. 28 b " sheetId="42" r:id="rId42"/>
    <sheet name="Ind. 29 " sheetId="43" r:id="rId43"/>
    <sheet name="Ind. 29 b " sheetId="44" r:id="rId44"/>
    <sheet name="Ind. 30 " sheetId="45" r:id="rId45"/>
    <sheet name="Ind. 31 " sheetId="46" r:id="rId46"/>
    <sheet name="Ind. 31 b " sheetId="47" r:id="rId47"/>
    <sheet name="Ind. 32 " sheetId="48" r:id="rId48"/>
    <sheet name="Ind. 33 " sheetId="49" r:id="rId49"/>
    <sheet name="Ind. 34 " sheetId="50" r:id="rId50"/>
    <sheet name="Ind. 35 " sheetId="51" r:id="rId51"/>
    <sheet name="Ind. 36 " sheetId="52" r:id="rId5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3" l="1"/>
  <c r="D59" i="40"/>
  <c r="E59" i="40"/>
  <c r="F59" i="40"/>
  <c r="C59" i="40"/>
  <c r="G59" i="40"/>
  <c r="G58" i="40"/>
  <c r="G5" i="40"/>
  <c r="G6" i="40"/>
  <c r="G7" i="40"/>
  <c r="G8" i="40"/>
  <c r="G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4" i="40"/>
  <c r="C63" i="26"/>
  <c r="D58" i="19"/>
  <c r="C58" i="19"/>
  <c r="D58" i="18"/>
  <c r="C58" i="18"/>
  <c r="E58" i="10"/>
  <c r="K4" i="7" l="1"/>
  <c r="E4" i="7"/>
  <c r="AT75" i="1"/>
  <c r="BC63" i="1"/>
  <c r="T63" i="1"/>
  <c r="K5" i="50" l="1"/>
  <c r="J5" i="50"/>
  <c r="I5" i="50"/>
  <c r="E63" i="49" l="1"/>
  <c r="E62" i="49"/>
  <c r="D63" i="49"/>
  <c r="C63" i="49" l="1"/>
  <c r="E37" i="49"/>
  <c r="U68" i="8" l="1"/>
  <c r="R68" i="8"/>
  <c r="O68" i="8"/>
  <c r="C63" i="8"/>
  <c r="S64" i="8"/>
  <c r="T64" i="8"/>
  <c r="W64" i="8"/>
  <c r="X64" i="8"/>
  <c r="Z64" i="8"/>
  <c r="AA64" i="8"/>
  <c r="AC64" i="8"/>
  <c r="AD64" i="8"/>
  <c r="AG64" i="8"/>
  <c r="AH64" i="8"/>
  <c r="AJ64" i="8"/>
  <c r="AK64" i="8"/>
  <c r="AM64" i="8"/>
  <c r="AN64" i="8"/>
  <c r="AQ64" i="8"/>
  <c r="AR64" i="8"/>
  <c r="AT64" i="8"/>
  <c r="AU64" i="8"/>
  <c r="AW64" i="8"/>
  <c r="AX64" i="8"/>
  <c r="P64" i="8"/>
  <c r="Q64" i="8"/>
  <c r="M64" i="8"/>
  <c r="N64" i="8"/>
  <c r="F64" i="8"/>
  <c r="G64" i="8"/>
  <c r="I64" i="8"/>
  <c r="J64" i="8"/>
  <c r="D64" i="8"/>
  <c r="C64" i="8"/>
  <c r="R4" i="8"/>
  <c r="Q63" i="8"/>
  <c r="P63" i="8"/>
  <c r="R63" i="8" s="1"/>
  <c r="V68" i="8" l="1"/>
  <c r="BB4" i="8"/>
  <c r="BA4" i="8"/>
  <c r="K34" i="8"/>
  <c r="H34" i="8"/>
  <c r="E34" i="8"/>
  <c r="L34" i="8" s="1"/>
  <c r="BC4" i="8" l="1"/>
  <c r="R5" i="53"/>
  <c r="R6" i="53"/>
  <c r="R7" i="53"/>
  <c r="R8" i="53"/>
  <c r="R9" i="53"/>
  <c r="R10" i="53"/>
  <c r="R11" i="53"/>
  <c r="R12" i="53"/>
  <c r="R13" i="53"/>
  <c r="R14" i="53"/>
  <c r="R15" i="53"/>
  <c r="R16" i="53"/>
  <c r="R17" i="53"/>
  <c r="R18" i="53"/>
  <c r="R19" i="53"/>
  <c r="R20" i="53"/>
  <c r="R21" i="53"/>
  <c r="R22" i="53"/>
  <c r="R23" i="53"/>
  <c r="R24" i="53"/>
  <c r="R25" i="53"/>
  <c r="R26" i="53"/>
  <c r="R27" i="53"/>
  <c r="R28" i="53"/>
  <c r="R29" i="53"/>
  <c r="R30" i="53"/>
  <c r="R31" i="53"/>
  <c r="R32" i="53"/>
  <c r="R33" i="53"/>
  <c r="R34" i="53"/>
  <c r="R35" i="53"/>
  <c r="R36" i="53"/>
  <c r="R37" i="53"/>
  <c r="R38" i="53"/>
  <c r="R39" i="53"/>
  <c r="R40" i="53"/>
  <c r="R41" i="53"/>
  <c r="R42" i="53"/>
  <c r="R43" i="53"/>
  <c r="R44" i="53"/>
  <c r="R45" i="53"/>
  <c r="R46" i="53"/>
  <c r="R47" i="53"/>
  <c r="R48" i="53"/>
  <c r="R49" i="53"/>
  <c r="R50" i="53"/>
  <c r="R51" i="53"/>
  <c r="R52" i="53"/>
  <c r="R53" i="53"/>
  <c r="R54" i="53"/>
  <c r="R55" i="53"/>
  <c r="R56" i="53"/>
  <c r="R57" i="53"/>
  <c r="R58" i="53"/>
  <c r="R59" i="53"/>
  <c r="R60" i="53"/>
  <c r="R61" i="53"/>
  <c r="R62" i="53"/>
  <c r="R63" i="53"/>
  <c r="R4" i="53"/>
  <c r="Q5" i="53"/>
  <c r="Q6" i="53"/>
  <c r="Q7" i="53"/>
  <c r="Q8" i="53"/>
  <c r="Q9" i="53"/>
  <c r="Q10" i="53"/>
  <c r="Q11" i="53"/>
  <c r="Q12" i="53"/>
  <c r="Q13" i="53"/>
  <c r="Q14" i="53"/>
  <c r="Q15" i="53"/>
  <c r="Q16" i="53"/>
  <c r="Q17" i="53"/>
  <c r="Q18" i="53"/>
  <c r="Q19" i="53"/>
  <c r="Q20" i="53"/>
  <c r="Q21" i="53"/>
  <c r="Q22" i="53"/>
  <c r="Q23" i="53"/>
  <c r="Q24" i="53"/>
  <c r="Q25" i="53"/>
  <c r="Q26" i="53"/>
  <c r="Q27" i="53"/>
  <c r="Q28" i="53"/>
  <c r="Q29" i="53"/>
  <c r="Q30" i="53"/>
  <c r="Q31" i="53"/>
  <c r="Q32" i="53"/>
  <c r="Q33" i="53"/>
  <c r="Q34" i="53"/>
  <c r="Q35" i="53"/>
  <c r="Q36" i="53"/>
  <c r="Q37" i="53"/>
  <c r="Q38" i="53"/>
  <c r="Q39" i="53"/>
  <c r="Q40" i="53"/>
  <c r="Q41" i="53"/>
  <c r="Q42" i="53"/>
  <c r="Q43" i="53"/>
  <c r="Q44" i="53"/>
  <c r="Q45" i="53"/>
  <c r="Q46" i="53"/>
  <c r="Q47" i="53"/>
  <c r="Q48" i="53"/>
  <c r="Q49" i="53"/>
  <c r="Q50" i="53"/>
  <c r="Q51" i="53"/>
  <c r="Q52" i="53"/>
  <c r="Q53" i="53"/>
  <c r="Q54" i="53"/>
  <c r="Q55" i="53"/>
  <c r="Q56" i="53"/>
  <c r="Q57" i="53"/>
  <c r="Q58" i="53"/>
  <c r="Q59" i="53"/>
  <c r="Q60" i="53"/>
  <c r="Q61" i="53"/>
  <c r="Q62" i="53"/>
  <c r="Q63" i="53"/>
  <c r="Q4" i="53"/>
  <c r="S6" i="27"/>
  <c r="S7" i="27"/>
  <c r="S8" i="27"/>
  <c r="S9" i="27"/>
  <c r="S10" i="27"/>
  <c r="S11" i="27"/>
  <c r="S12" i="27"/>
  <c r="S13" i="27"/>
  <c r="S14" i="27"/>
  <c r="S15" i="27"/>
  <c r="S16" i="27"/>
  <c r="S17" i="27"/>
  <c r="S18" i="27"/>
  <c r="S19" i="27"/>
  <c r="S20" i="27"/>
  <c r="S21" i="27"/>
  <c r="S22" i="27"/>
  <c r="S23" i="27"/>
  <c r="S24" i="27"/>
  <c r="S25" i="27"/>
  <c r="S26" i="27"/>
  <c r="S27" i="27"/>
  <c r="S28" i="27"/>
  <c r="S29" i="27"/>
  <c r="S30" i="27"/>
  <c r="S31" i="27"/>
  <c r="S32" i="27"/>
  <c r="S33" i="27"/>
  <c r="S34" i="27"/>
  <c r="S35" i="27"/>
  <c r="S36" i="27"/>
  <c r="S37" i="27"/>
  <c r="S38" i="27"/>
  <c r="S39" i="27"/>
  <c r="S40" i="27"/>
  <c r="S41" i="27"/>
  <c r="S42" i="27"/>
  <c r="S43" i="27"/>
  <c r="S44" i="27"/>
  <c r="S45" i="27"/>
  <c r="S46" i="27"/>
  <c r="S47" i="27"/>
  <c r="S48" i="27"/>
  <c r="S49" i="27"/>
  <c r="S50" i="27"/>
  <c r="S51" i="27"/>
  <c r="S52" i="27"/>
  <c r="S53" i="27"/>
  <c r="S54" i="27"/>
  <c r="S55" i="27"/>
  <c r="S56" i="27"/>
  <c r="S57" i="27"/>
  <c r="S58" i="27"/>
  <c r="S59" i="27"/>
  <c r="S60" i="27"/>
  <c r="S61" i="27"/>
  <c r="S62" i="27"/>
  <c r="S63" i="27"/>
  <c r="S5" i="27"/>
  <c r="N64" i="27"/>
  <c r="O64" i="27"/>
  <c r="P64" i="27"/>
  <c r="S64" i="27" s="1"/>
  <c r="Q64" i="27"/>
  <c r="R64" i="27"/>
  <c r="M64" i="27"/>
  <c r="D64" i="43"/>
  <c r="E64" i="43"/>
  <c r="F64" i="43"/>
  <c r="G64" i="43"/>
  <c r="H64" i="43"/>
  <c r="I64" i="43"/>
  <c r="J64" i="43"/>
  <c r="K64" i="43"/>
  <c r="L64" i="43"/>
  <c r="M64" i="43"/>
  <c r="N64" i="43"/>
  <c r="O64" i="43"/>
  <c r="P64" i="43"/>
  <c r="Q64" i="43"/>
  <c r="R64" i="43"/>
  <c r="S64" i="43"/>
  <c r="T64" i="43"/>
  <c r="U64" i="43"/>
  <c r="V64" i="43"/>
  <c r="W64" i="43"/>
  <c r="X64" i="43"/>
  <c r="Y64" i="43"/>
  <c r="Z64" i="43"/>
  <c r="AA64" i="43"/>
  <c r="AB64" i="43"/>
  <c r="AC64" i="43"/>
  <c r="AD64" i="43"/>
  <c r="AE64" i="43"/>
  <c r="AF64" i="43"/>
  <c r="AG64" i="43"/>
  <c r="AH64" i="43"/>
  <c r="AI64" i="43"/>
  <c r="AJ64" i="43"/>
  <c r="AK64" i="43"/>
  <c r="AL64" i="43"/>
  <c r="C64" i="43"/>
  <c r="M63" i="51"/>
  <c r="M62" i="51"/>
  <c r="M61" i="51"/>
  <c r="M60" i="51"/>
  <c r="M59" i="51"/>
  <c r="M58" i="51"/>
  <c r="M57" i="51"/>
  <c r="M56" i="51"/>
  <c r="M55" i="51"/>
  <c r="M54" i="51"/>
  <c r="M53" i="51"/>
  <c r="M52" i="51"/>
  <c r="M51" i="51"/>
  <c r="M50" i="51"/>
  <c r="M49" i="51"/>
  <c r="M48" i="51"/>
  <c r="M47" i="51"/>
  <c r="M46" i="51"/>
  <c r="M45" i="51"/>
  <c r="M44" i="51"/>
  <c r="M43" i="51"/>
  <c r="M42" i="51"/>
  <c r="M41" i="51"/>
  <c r="M40" i="51"/>
  <c r="M39" i="51"/>
  <c r="M38" i="51"/>
  <c r="M37" i="51"/>
  <c r="M36" i="51"/>
  <c r="M35" i="51"/>
  <c r="M34" i="51"/>
  <c r="M33" i="51"/>
  <c r="M32" i="51"/>
  <c r="M31" i="51"/>
  <c r="M30" i="51"/>
  <c r="M29" i="51"/>
  <c r="M28" i="51"/>
  <c r="M27" i="51"/>
  <c r="M26" i="51"/>
  <c r="M25" i="51"/>
  <c r="M24" i="51"/>
  <c r="M23" i="51"/>
  <c r="M22" i="51"/>
  <c r="M21" i="51"/>
  <c r="M20" i="51"/>
  <c r="M19" i="51"/>
  <c r="M18" i="51"/>
  <c r="M17" i="51"/>
  <c r="M16" i="51"/>
  <c r="M15" i="51"/>
  <c r="M14" i="51"/>
  <c r="M13" i="51"/>
  <c r="M12" i="51"/>
  <c r="M11" i="51"/>
  <c r="M10" i="51"/>
  <c r="M9" i="51"/>
  <c r="M8" i="51"/>
  <c r="M7" i="51"/>
  <c r="M6" i="51"/>
  <c r="M5" i="51"/>
  <c r="K64" i="51"/>
  <c r="M64" i="51" s="1"/>
  <c r="L64" i="51"/>
  <c r="N64" i="51"/>
  <c r="J64" i="51"/>
  <c r="H64" i="51"/>
  <c r="G64" i="51"/>
  <c r="D64" i="51"/>
  <c r="C64" i="51"/>
  <c r="E64" i="51"/>
  <c r="I64" i="51"/>
  <c r="I63" i="51"/>
  <c r="I62" i="51"/>
  <c r="I61" i="51"/>
  <c r="I60" i="51"/>
  <c r="I59" i="51"/>
  <c r="I58" i="51"/>
  <c r="I57" i="51"/>
  <c r="I56" i="51"/>
  <c r="I55" i="51"/>
  <c r="I54" i="51"/>
  <c r="I53" i="51"/>
  <c r="I52" i="51"/>
  <c r="I51" i="51"/>
  <c r="I50" i="51"/>
  <c r="I49" i="51"/>
  <c r="I48" i="51"/>
  <c r="I47" i="51"/>
  <c r="I46" i="51"/>
  <c r="I45" i="51"/>
  <c r="I44" i="51"/>
  <c r="I43" i="51"/>
  <c r="I42" i="51"/>
  <c r="I41" i="51"/>
  <c r="I40" i="51"/>
  <c r="I39" i="51"/>
  <c r="I38" i="51"/>
  <c r="I37" i="51"/>
  <c r="I36" i="51"/>
  <c r="I35" i="51"/>
  <c r="I34" i="51"/>
  <c r="I33" i="51"/>
  <c r="I32" i="51"/>
  <c r="I31" i="51"/>
  <c r="I30" i="51"/>
  <c r="I29" i="51"/>
  <c r="I28" i="51"/>
  <c r="I27" i="51"/>
  <c r="I26" i="51"/>
  <c r="I25" i="51"/>
  <c r="I24" i="51"/>
  <c r="I23" i="51"/>
  <c r="I22" i="51"/>
  <c r="I21" i="51"/>
  <c r="I20" i="51"/>
  <c r="I19" i="51"/>
  <c r="I18" i="51"/>
  <c r="I17" i="51"/>
  <c r="I16" i="51"/>
  <c r="I15" i="51"/>
  <c r="I14" i="51"/>
  <c r="I13" i="51"/>
  <c r="I12" i="51"/>
  <c r="I11" i="51"/>
  <c r="I10" i="51"/>
  <c r="I9" i="51"/>
  <c r="I8" i="51"/>
  <c r="I7" i="51"/>
  <c r="I6" i="51"/>
  <c r="I5" i="51"/>
  <c r="F64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62" i="51"/>
  <c r="E63" i="51"/>
  <c r="E5" i="51"/>
  <c r="E5" i="49"/>
  <c r="E6" i="49"/>
  <c r="E7" i="49"/>
  <c r="E8" i="49"/>
  <c r="E9" i="49"/>
  <c r="E10" i="49"/>
  <c r="E11" i="49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8" i="49"/>
  <c r="E39" i="49"/>
  <c r="E40" i="49"/>
  <c r="E41" i="49"/>
  <c r="E42" i="49"/>
  <c r="E43" i="49"/>
  <c r="E44" i="49"/>
  <c r="E45" i="49"/>
  <c r="E46" i="49"/>
  <c r="E47" i="49"/>
  <c r="E48" i="49"/>
  <c r="E49" i="49"/>
  <c r="E50" i="49"/>
  <c r="E51" i="49"/>
  <c r="E52" i="49"/>
  <c r="E53" i="49"/>
  <c r="E54" i="49"/>
  <c r="E55" i="49"/>
  <c r="E56" i="49"/>
  <c r="E57" i="49"/>
  <c r="E58" i="49"/>
  <c r="E59" i="49"/>
  <c r="E60" i="49"/>
  <c r="E61" i="49"/>
  <c r="E4" i="49"/>
  <c r="K63" i="48"/>
  <c r="K62" i="48"/>
  <c r="K61" i="48"/>
  <c r="K60" i="48"/>
  <c r="K59" i="48"/>
  <c r="K58" i="48"/>
  <c r="K57" i="48"/>
  <c r="K56" i="48"/>
  <c r="K55" i="48"/>
  <c r="K54" i="48"/>
  <c r="K53" i="48"/>
  <c r="K52" i="48"/>
  <c r="K51" i="48"/>
  <c r="K50" i="48"/>
  <c r="K49" i="48"/>
  <c r="K48" i="48"/>
  <c r="K47" i="48"/>
  <c r="K46" i="48"/>
  <c r="K45" i="48"/>
  <c r="K44" i="48"/>
  <c r="K43" i="48"/>
  <c r="K42" i="48"/>
  <c r="K41" i="48"/>
  <c r="K40" i="48"/>
  <c r="K39" i="48"/>
  <c r="K38" i="48"/>
  <c r="K37" i="48"/>
  <c r="K36" i="48"/>
  <c r="K35" i="48"/>
  <c r="K34" i="48"/>
  <c r="K33" i="48"/>
  <c r="K32" i="48"/>
  <c r="K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K7" i="48"/>
  <c r="K6" i="48"/>
  <c r="K5" i="48"/>
  <c r="H63" i="48"/>
  <c r="H62" i="48"/>
  <c r="H61" i="48"/>
  <c r="H60" i="48"/>
  <c r="H59" i="48"/>
  <c r="H58" i="48"/>
  <c r="H57" i="48"/>
  <c r="H56" i="48"/>
  <c r="H55" i="48"/>
  <c r="H54" i="48"/>
  <c r="H53" i="48"/>
  <c r="H52" i="48"/>
  <c r="H51" i="48"/>
  <c r="H50" i="48"/>
  <c r="H49" i="48"/>
  <c r="H48" i="48"/>
  <c r="H47" i="48"/>
  <c r="H46" i="48"/>
  <c r="H45" i="48"/>
  <c r="H44" i="48"/>
  <c r="H43" i="48"/>
  <c r="H42" i="48"/>
  <c r="H41" i="48"/>
  <c r="H40" i="48"/>
  <c r="H39" i="48"/>
  <c r="H38" i="48"/>
  <c r="H37" i="48"/>
  <c r="H36" i="48"/>
  <c r="H35" i="48"/>
  <c r="H34" i="48"/>
  <c r="H33" i="48"/>
  <c r="H32" i="48"/>
  <c r="H31" i="48"/>
  <c r="H30" i="48"/>
  <c r="H29" i="48"/>
  <c r="H28" i="48"/>
  <c r="H27" i="48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9" i="48"/>
  <c r="H8" i="48"/>
  <c r="H7" i="48"/>
  <c r="H6" i="48"/>
  <c r="H5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C64" i="48"/>
  <c r="E64" i="48" s="1"/>
  <c r="D64" i="48"/>
  <c r="F64" i="48"/>
  <c r="G64" i="48"/>
  <c r="I64" i="48"/>
  <c r="J64" i="48"/>
  <c r="D63" i="47"/>
  <c r="E63" i="47"/>
  <c r="F63" i="47"/>
  <c r="G63" i="47"/>
  <c r="H63" i="47"/>
  <c r="I63" i="47"/>
  <c r="J63" i="47"/>
  <c r="K63" i="47"/>
  <c r="L63" i="47"/>
  <c r="M63" i="47"/>
  <c r="N63" i="47"/>
  <c r="C63" i="47"/>
  <c r="S64" i="46"/>
  <c r="R64" i="46"/>
  <c r="D64" i="46"/>
  <c r="E64" i="46"/>
  <c r="F64" i="46"/>
  <c r="G64" i="46"/>
  <c r="H64" i="46"/>
  <c r="I64" i="46"/>
  <c r="J64" i="46"/>
  <c r="K64" i="46"/>
  <c r="L64" i="46"/>
  <c r="M64" i="46"/>
  <c r="N64" i="46"/>
  <c r="O64" i="46"/>
  <c r="P64" i="46"/>
  <c r="Q64" i="46"/>
  <c r="T64" i="46"/>
  <c r="U64" i="46"/>
  <c r="V64" i="46"/>
  <c r="C64" i="46"/>
  <c r="J64" i="45"/>
  <c r="J63" i="45"/>
  <c r="J62" i="45"/>
  <c r="J61" i="45"/>
  <c r="J60" i="45"/>
  <c r="J59" i="45"/>
  <c r="J58" i="45"/>
  <c r="J57" i="45"/>
  <c r="J56" i="45"/>
  <c r="J55" i="45"/>
  <c r="J54" i="45"/>
  <c r="J53" i="45"/>
  <c r="J52" i="45"/>
  <c r="J51" i="45"/>
  <c r="J50" i="45"/>
  <c r="J49" i="45"/>
  <c r="J48" i="45"/>
  <c r="J47" i="45"/>
  <c r="J46" i="45"/>
  <c r="J45" i="45"/>
  <c r="J44" i="45"/>
  <c r="J43" i="45"/>
  <c r="J42" i="45"/>
  <c r="J41" i="45"/>
  <c r="J40" i="45"/>
  <c r="J39" i="45"/>
  <c r="J38" i="45"/>
  <c r="J37" i="45"/>
  <c r="J36" i="45"/>
  <c r="J35" i="45"/>
  <c r="J34" i="45"/>
  <c r="J33" i="45"/>
  <c r="J32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J5" i="45"/>
  <c r="F6" i="45"/>
  <c r="F7" i="45"/>
  <c r="F8" i="45"/>
  <c r="F9" i="45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38" i="45"/>
  <c r="F39" i="45"/>
  <c r="F40" i="45"/>
  <c r="F41" i="45"/>
  <c r="F42" i="45"/>
  <c r="F43" i="45"/>
  <c r="F44" i="45"/>
  <c r="F45" i="45"/>
  <c r="F46" i="45"/>
  <c r="F47" i="45"/>
  <c r="F48" i="45"/>
  <c r="F49" i="45"/>
  <c r="F50" i="45"/>
  <c r="F51" i="45"/>
  <c r="F52" i="45"/>
  <c r="F53" i="45"/>
  <c r="F54" i="45"/>
  <c r="F55" i="45"/>
  <c r="F56" i="45"/>
  <c r="F57" i="45"/>
  <c r="F58" i="45"/>
  <c r="F59" i="45"/>
  <c r="F60" i="45"/>
  <c r="F61" i="45"/>
  <c r="F62" i="45"/>
  <c r="F63" i="45"/>
  <c r="F64" i="45"/>
  <c r="F5" i="45"/>
  <c r="K5" i="44"/>
  <c r="K6" i="44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4" i="44"/>
  <c r="K63" i="44" s="1"/>
  <c r="J63" i="44"/>
  <c r="I63" i="44"/>
  <c r="H63" i="44"/>
  <c r="G63" i="44"/>
  <c r="F63" i="44"/>
  <c r="E63" i="44"/>
  <c r="AD64" i="42"/>
  <c r="AD63" i="42"/>
  <c r="AD62" i="42"/>
  <c r="AD61" i="42"/>
  <c r="AD60" i="42"/>
  <c r="AD59" i="42"/>
  <c r="AD58" i="42"/>
  <c r="AD57" i="42"/>
  <c r="AD56" i="42"/>
  <c r="AD55" i="42"/>
  <c r="AD54" i="42"/>
  <c r="AD53" i="42"/>
  <c r="AD52" i="42"/>
  <c r="AD51" i="42"/>
  <c r="AD50" i="42"/>
  <c r="AD49" i="42"/>
  <c r="AD48" i="42"/>
  <c r="AD47" i="42"/>
  <c r="AD46" i="42"/>
  <c r="AD45" i="42"/>
  <c r="AD44" i="42"/>
  <c r="AD43" i="42"/>
  <c r="AD42" i="42"/>
  <c r="AD41" i="42"/>
  <c r="AD40" i="42"/>
  <c r="AD39" i="42"/>
  <c r="AD38" i="42"/>
  <c r="AD37" i="42"/>
  <c r="AD36" i="42"/>
  <c r="AD35" i="42"/>
  <c r="AD34" i="42"/>
  <c r="AD33" i="42"/>
  <c r="AD32" i="42"/>
  <c r="AD31" i="42"/>
  <c r="AD30" i="42"/>
  <c r="AD29" i="42"/>
  <c r="AD28" i="42"/>
  <c r="AD27" i="42"/>
  <c r="AD26" i="42"/>
  <c r="AD25" i="42"/>
  <c r="AD24" i="42"/>
  <c r="AD23" i="42"/>
  <c r="AD22" i="42"/>
  <c r="AD21" i="42"/>
  <c r="AD20" i="42"/>
  <c r="AD19" i="42"/>
  <c r="AD18" i="42"/>
  <c r="AD17" i="42"/>
  <c r="AD16" i="42"/>
  <c r="AD15" i="42"/>
  <c r="AD14" i="42"/>
  <c r="AD13" i="42"/>
  <c r="AD12" i="42"/>
  <c r="AD11" i="42"/>
  <c r="AD10" i="42"/>
  <c r="AD9" i="42"/>
  <c r="AD8" i="42"/>
  <c r="AD7" i="42"/>
  <c r="AD6" i="42"/>
  <c r="AD5" i="42"/>
  <c r="Z63" i="42"/>
  <c r="Z62" i="42"/>
  <c r="Z61" i="42"/>
  <c r="Z60" i="42"/>
  <c r="Z59" i="42"/>
  <c r="Z58" i="42"/>
  <c r="Z57" i="42"/>
  <c r="Z56" i="42"/>
  <c r="Z55" i="42"/>
  <c r="Z54" i="42"/>
  <c r="Z53" i="42"/>
  <c r="Z52" i="42"/>
  <c r="Z51" i="42"/>
  <c r="Z50" i="42"/>
  <c r="Z49" i="42"/>
  <c r="Z48" i="42"/>
  <c r="Z47" i="42"/>
  <c r="Z46" i="42"/>
  <c r="Z45" i="42"/>
  <c r="Z44" i="42"/>
  <c r="Z43" i="42"/>
  <c r="Z42" i="42"/>
  <c r="Z41" i="42"/>
  <c r="Z40" i="42"/>
  <c r="Z39" i="42"/>
  <c r="Z38" i="42"/>
  <c r="Z37" i="42"/>
  <c r="Z36" i="42"/>
  <c r="Z35" i="42"/>
  <c r="Z34" i="42"/>
  <c r="Z33" i="42"/>
  <c r="Z32" i="42"/>
  <c r="Z31" i="42"/>
  <c r="Z30" i="42"/>
  <c r="Z29" i="42"/>
  <c r="Z28" i="42"/>
  <c r="Z27" i="42"/>
  <c r="Z26" i="42"/>
  <c r="Z25" i="42"/>
  <c r="Z24" i="42"/>
  <c r="Z23" i="42"/>
  <c r="Z22" i="42"/>
  <c r="Z21" i="42"/>
  <c r="Z20" i="42"/>
  <c r="Z19" i="42"/>
  <c r="Z18" i="42"/>
  <c r="Z17" i="42"/>
  <c r="Z16" i="42"/>
  <c r="Z15" i="42"/>
  <c r="Z14" i="42"/>
  <c r="Z13" i="42"/>
  <c r="Z12" i="42"/>
  <c r="Z11" i="42"/>
  <c r="Z10" i="42"/>
  <c r="Z9" i="42"/>
  <c r="Z8" i="42"/>
  <c r="Z7" i="42"/>
  <c r="Z6" i="42"/>
  <c r="Z5" i="42"/>
  <c r="V63" i="42"/>
  <c r="V62" i="42"/>
  <c r="AE62" i="42" s="1"/>
  <c r="V61" i="42"/>
  <c r="V60" i="42"/>
  <c r="V59" i="42"/>
  <c r="V58" i="42"/>
  <c r="AE58" i="42" s="1"/>
  <c r="V57" i="42"/>
  <c r="V56" i="42"/>
  <c r="V55" i="42"/>
  <c r="V54" i="42"/>
  <c r="AE54" i="42" s="1"/>
  <c r="V53" i="42"/>
  <c r="V52" i="42"/>
  <c r="V51" i="42"/>
  <c r="V50" i="42"/>
  <c r="AE50" i="42" s="1"/>
  <c r="V49" i="42"/>
  <c r="V48" i="42"/>
  <c r="V47" i="42"/>
  <c r="V46" i="42"/>
  <c r="AE46" i="42" s="1"/>
  <c r="V45" i="42"/>
  <c r="V44" i="42"/>
  <c r="V43" i="42"/>
  <c r="V42" i="42"/>
  <c r="AE42" i="42" s="1"/>
  <c r="V41" i="42"/>
  <c r="V40" i="42"/>
  <c r="V39" i="42"/>
  <c r="V38" i="42"/>
  <c r="AE38" i="42" s="1"/>
  <c r="V37" i="42"/>
  <c r="V36" i="42"/>
  <c r="V35" i="42"/>
  <c r="V34" i="42"/>
  <c r="AE34" i="42" s="1"/>
  <c r="V33" i="42"/>
  <c r="V32" i="42"/>
  <c r="V31" i="42"/>
  <c r="V30" i="42"/>
  <c r="AE30" i="42" s="1"/>
  <c r="V29" i="42"/>
  <c r="V28" i="42"/>
  <c r="V27" i="42"/>
  <c r="V26" i="42"/>
  <c r="AE26" i="42" s="1"/>
  <c r="V25" i="42"/>
  <c r="V24" i="42"/>
  <c r="V23" i="42"/>
  <c r="V22" i="42"/>
  <c r="AE22" i="42" s="1"/>
  <c r="V21" i="42"/>
  <c r="V20" i="42"/>
  <c r="V19" i="42"/>
  <c r="V18" i="42"/>
  <c r="AE18" i="42" s="1"/>
  <c r="V17" i="42"/>
  <c r="V16" i="42"/>
  <c r="V15" i="42"/>
  <c r="V14" i="42"/>
  <c r="AE14" i="42" s="1"/>
  <c r="V13" i="42"/>
  <c r="V12" i="42"/>
  <c r="V11" i="42"/>
  <c r="V10" i="42"/>
  <c r="AE10" i="42" s="1"/>
  <c r="V9" i="42"/>
  <c r="V8" i="42"/>
  <c r="V7" i="42"/>
  <c r="V6" i="42"/>
  <c r="AE6" i="42" s="1"/>
  <c r="V5" i="42"/>
  <c r="R63" i="42"/>
  <c r="R62" i="42"/>
  <c r="R61" i="42"/>
  <c r="R60" i="42"/>
  <c r="R59" i="42"/>
  <c r="R58" i="42"/>
  <c r="R57" i="42"/>
  <c r="R56" i="42"/>
  <c r="R55" i="42"/>
  <c r="R54" i="42"/>
  <c r="R53" i="42"/>
  <c r="R52" i="42"/>
  <c r="R51" i="42"/>
  <c r="R50" i="42"/>
  <c r="R49" i="42"/>
  <c r="R48" i="42"/>
  <c r="R47" i="42"/>
  <c r="R46" i="42"/>
  <c r="R45" i="42"/>
  <c r="R44" i="42"/>
  <c r="R43" i="42"/>
  <c r="R42" i="42"/>
  <c r="R41" i="42"/>
  <c r="R40" i="42"/>
  <c r="R39" i="42"/>
  <c r="R38" i="42"/>
  <c r="R37" i="42"/>
  <c r="R36" i="42"/>
  <c r="R35" i="42"/>
  <c r="R34" i="42"/>
  <c r="R33" i="42"/>
  <c r="R32" i="42"/>
  <c r="R31" i="42"/>
  <c r="R30" i="42"/>
  <c r="R29" i="42"/>
  <c r="R28" i="42"/>
  <c r="R27" i="42"/>
  <c r="R26" i="42"/>
  <c r="R25" i="42"/>
  <c r="R24" i="42"/>
  <c r="R23" i="42"/>
  <c r="R22" i="42"/>
  <c r="R21" i="42"/>
  <c r="R20" i="42"/>
  <c r="R19" i="42"/>
  <c r="R18" i="42"/>
  <c r="R17" i="42"/>
  <c r="R16" i="42"/>
  <c r="R15" i="42"/>
  <c r="R14" i="42"/>
  <c r="R13" i="42"/>
  <c r="R12" i="42"/>
  <c r="R11" i="42"/>
  <c r="R10" i="42"/>
  <c r="R9" i="42"/>
  <c r="R8" i="42"/>
  <c r="R7" i="42"/>
  <c r="R6" i="42"/>
  <c r="R5" i="42"/>
  <c r="N63" i="42"/>
  <c r="N62" i="42"/>
  <c r="N61" i="42"/>
  <c r="N60" i="42"/>
  <c r="N59" i="42"/>
  <c r="N58" i="42"/>
  <c r="N57" i="42"/>
  <c r="N56" i="42"/>
  <c r="N55" i="42"/>
  <c r="N54" i="42"/>
  <c r="N53" i="42"/>
  <c r="N52" i="42"/>
  <c r="N51" i="42"/>
  <c r="N50" i="42"/>
  <c r="N49" i="42"/>
  <c r="N48" i="42"/>
  <c r="N47" i="42"/>
  <c r="N46" i="42"/>
  <c r="N45" i="42"/>
  <c r="N44" i="42"/>
  <c r="N43" i="42"/>
  <c r="N42" i="42"/>
  <c r="N41" i="42"/>
  <c r="N40" i="42"/>
  <c r="N39" i="42"/>
  <c r="N38" i="42"/>
  <c r="N37" i="42"/>
  <c r="N36" i="42"/>
  <c r="N35" i="42"/>
  <c r="N34" i="42"/>
  <c r="N33" i="42"/>
  <c r="N32" i="42"/>
  <c r="N31" i="42"/>
  <c r="N30" i="42"/>
  <c r="N29" i="42"/>
  <c r="N28" i="42"/>
  <c r="N27" i="42"/>
  <c r="N26" i="42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5" i="42"/>
  <c r="J63" i="42"/>
  <c r="J62" i="42"/>
  <c r="J61" i="42"/>
  <c r="J60" i="42"/>
  <c r="J59" i="42"/>
  <c r="J58" i="42"/>
  <c r="J57" i="42"/>
  <c r="J56" i="42"/>
  <c r="J55" i="42"/>
  <c r="J54" i="42"/>
  <c r="J53" i="42"/>
  <c r="J52" i="42"/>
  <c r="J51" i="42"/>
  <c r="J50" i="42"/>
  <c r="J49" i="42"/>
  <c r="J48" i="42"/>
  <c r="J47" i="42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J5" i="42"/>
  <c r="F6" i="42"/>
  <c r="F7" i="42"/>
  <c r="AE7" i="42" s="1"/>
  <c r="F8" i="42"/>
  <c r="AE8" i="42" s="1"/>
  <c r="F9" i="42"/>
  <c r="AE9" i="42" s="1"/>
  <c r="F10" i="42"/>
  <c r="F11" i="42"/>
  <c r="AE11" i="42" s="1"/>
  <c r="F12" i="42"/>
  <c r="AE12" i="42" s="1"/>
  <c r="F13" i="42"/>
  <c r="AE13" i="42" s="1"/>
  <c r="F14" i="42"/>
  <c r="F15" i="42"/>
  <c r="AE15" i="42" s="1"/>
  <c r="F16" i="42"/>
  <c r="AE16" i="42" s="1"/>
  <c r="F17" i="42"/>
  <c r="AE17" i="42" s="1"/>
  <c r="F18" i="42"/>
  <c r="F19" i="42"/>
  <c r="AE19" i="42" s="1"/>
  <c r="F20" i="42"/>
  <c r="AE20" i="42" s="1"/>
  <c r="F21" i="42"/>
  <c r="AE21" i="42" s="1"/>
  <c r="F22" i="42"/>
  <c r="F23" i="42"/>
  <c r="AE23" i="42" s="1"/>
  <c r="F24" i="42"/>
  <c r="AE24" i="42" s="1"/>
  <c r="F25" i="42"/>
  <c r="AE25" i="42" s="1"/>
  <c r="F26" i="42"/>
  <c r="F27" i="42"/>
  <c r="AE27" i="42" s="1"/>
  <c r="F28" i="42"/>
  <c r="AE28" i="42" s="1"/>
  <c r="F29" i="42"/>
  <c r="AE29" i="42" s="1"/>
  <c r="F30" i="42"/>
  <c r="F31" i="42"/>
  <c r="AE31" i="42" s="1"/>
  <c r="F32" i="42"/>
  <c r="AE32" i="42" s="1"/>
  <c r="F33" i="42"/>
  <c r="AE33" i="42" s="1"/>
  <c r="F34" i="42"/>
  <c r="F35" i="42"/>
  <c r="AE35" i="42" s="1"/>
  <c r="F36" i="42"/>
  <c r="AE36" i="42" s="1"/>
  <c r="F37" i="42"/>
  <c r="AE37" i="42" s="1"/>
  <c r="F38" i="42"/>
  <c r="F39" i="42"/>
  <c r="AE39" i="42" s="1"/>
  <c r="F40" i="42"/>
  <c r="AE40" i="42" s="1"/>
  <c r="F41" i="42"/>
  <c r="AE41" i="42" s="1"/>
  <c r="F42" i="42"/>
  <c r="F43" i="42"/>
  <c r="AE43" i="42" s="1"/>
  <c r="F44" i="42"/>
  <c r="AE44" i="42" s="1"/>
  <c r="F45" i="42"/>
  <c r="AE45" i="42" s="1"/>
  <c r="F46" i="42"/>
  <c r="F47" i="42"/>
  <c r="AE47" i="42" s="1"/>
  <c r="F48" i="42"/>
  <c r="AE48" i="42" s="1"/>
  <c r="F49" i="42"/>
  <c r="AE49" i="42" s="1"/>
  <c r="F50" i="42"/>
  <c r="F51" i="42"/>
  <c r="AE51" i="42" s="1"/>
  <c r="F52" i="42"/>
  <c r="AE52" i="42" s="1"/>
  <c r="F53" i="42"/>
  <c r="AE53" i="42" s="1"/>
  <c r="F54" i="42"/>
  <c r="F55" i="42"/>
  <c r="AE55" i="42" s="1"/>
  <c r="F56" i="42"/>
  <c r="AE56" i="42" s="1"/>
  <c r="F57" i="42"/>
  <c r="AE57" i="42" s="1"/>
  <c r="F58" i="42"/>
  <c r="F59" i="42"/>
  <c r="AE59" i="42" s="1"/>
  <c r="F60" i="42"/>
  <c r="AE60" i="42" s="1"/>
  <c r="F61" i="42"/>
  <c r="AE61" i="42" s="1"/>
  <c r="F62" i="42"/>
  <c r="F63" i="42"/>
  <c r="AE63" i="42" s="1"/>
  <c r="F5" i="42"/>
  <c r="AE5" i="42" s="1"/>
  <c r="K64" i="48"/>
  <c r="H64" i="48"/>
  <c r="E64" i="42"/>
  <c r="G64" i="42"/>
  <c r="H64" i="42"/>
  <c r="I64" i="42"/>
  <c r="J64" i="42" s="1"/>
  <c r="K64" i="42"/>
  <c r="L64" i="42"/>
  <c r="M64" i="42"/>
  <c r="O64" i="42"/>
  <c r="P64" i="42"/>
  <c r="Q64" i="42"/>
  <c r="S64" i="42"/>
  <c r="T64" i="42"/>
  <c r="V64" i="42" s="1"/>
  <c r="U64" i="42"/>
  <c r="W64" i="42"/>
  <c r="X64" i="42"/>
  <c r="Y64" i="42"/>
  <c r="Z64" i="42" s="1"/>
  <c r="AA64" i="42"/>
  <c r="AB64" i="42"/>
  <c r="AC64" i="42"/>
  <c r="D64" i="42"/>
  <c r="C64" i="42"/>
  <c r="F64" i="42" s="1"/>
  <c r="AE64" i="42" s="1"/>
  <c r="Y6" i="41"/>
  <c r="Y7" i="41"/>
  <c r="Y8" i="41"/>
  <c r="Y9" i="41"/>
  <c r="Y10" i="41"/>
  <c r="Y11" i="41"/>
  <c r="Y12" i="41"/>
  <c r="Y13" i="41"/>
  <c r="Y14" i="41"/>
  <c r="Y15" i="41"/>
  <c r="Y16" i="41"/>
  <c r="Y17" i="41"/>
  <c r="Y18" i="41"/>
  <c r="Y19" i="41"/>
  <c r="Y20" i="41"/>
  <c r="Y21" i="41"/>
  <c r="Y22" i="41"/>
  <c r="Y23" i="41"/>
  <c r="Y24" i="41"/>
  <c r="Y25" i="41"/>
  <c r="Y26" i="41"/>
  <c r="Y27" i="41"/>
  <c r="Y28" i="41"/>
  <c r="Y29" i="41"/>
  <c r="Y30" i="41"/>
  <c r="Y31" i="41"/>
  <c r="Y32" i="41"/>
  <c r="Y33" i="41"/>
  <c r="Y34" i="41"/>
  <c r="Y35" i="41"/>
  <c r="Y36" i="41"/>
  <c r="Y37" i="41"/>
  <c r="Y38" i="41"/>
  <c r="Y39" i="41"/>
  <c r="Y40" i="41"/>
  <c r="Y41" i="41"/>
  <c r="Y42" i="41"/>
  <c r="Y43" i="41"/>
  <c r="Y44" i="41"/>
  <c r="Y45" i="41"/>
  <c r="Y46" i="41"/>
  <c r="Y47" i="41"/>
  <c r="Y48" i="41"/>
  <c r="Y49" i="41"/>
  <c r="Y50" i="41"/>
  <c r="Y51" i="41"/>
  <c r="Y52" i="41"/>
  <c r="Y53" i="41"/>
  <c r="Y54" i="41"/>
  <c r="Y55" i="41"/>
  <c r="Y56" i="41"/>
  <c r="Y57" i="41"/>
  <c r="Y58" i="41"/>
  <c r="Y59" i="41"/>
  <c r="Y60" i="41"/>
  <c r="Y61" i="41"/>
  <c r="Y62" i="41"/>
  <c r="Y63" i="41"/>
  <c r="Y5" i="41"/>
  <c r="E64" i="41"/>
  <c r="G64" i="41"/>
  <c r="H64" i="41"/>
  <c r="I64" i="41"/>
  <c r="J64" i="41"/>
  <c r="K64" i="41"/>
  <c r="L64" i="41"/>
  <c r="M64" i="41"/>
  <c r="N64" i="41"/>
  <c r="O64" i="41"/>
  <c r="P64" i="41"/>
  <c r="Q64" i="41"/>
  <c r="R64" i="41"/>
  <c r="S64" i="41"/>
  <c r="T64" i="41"/>
  <c r="U64" i="41"/>
  <c r="V64" i="41"/>
  <c r="W64" i="41"/>
  <c r="X64" i="41"/>
  <c r="D64" i="41"/>
  <c r="C64" i="41"/>
  <c r="Y64" i="41" s="1"/>
  <c r="R64" i="42"/>
  <c r="N64" i="42"/>
  <c r="H5" i="40"/>
  <c r="H6" i="40"/>
  <c r="H7" i="40"/>
  <c r="H8" i="40"/>
  <c r="H9" i="40"/>
  <c r="H10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4" i="40"/>
  <c r="P6" i="39"/>
  <c r="P7" i="39"/>
  <c r="P8" i="39"/>
  <c r="P9" i="39"/>
  <c r="P10" i="39"/>
  <c r="P11" i="39"/>
  <c r="P12" i="39"/>
  <c r="P13" i="39"/>
  <c r="P14" i="39"/>
  <c r="P15" i="39"/>
  <c r="P16" i="39"/>
  <c r="P17" i="39"/>
  <c r="P18" i="39"/>
  <c r="P19" i="39"/>
  <c r="P20" i="39"/>
  <c r="P21" i="39"/>
  <c r="P22" i="39"/>
  <c r="P23" i="39"/>
  <c r="P24" i="39"/>
  <c r="P25" i="39"/>
  <c r="P26" i="39"/>
  <c r="P27" i="39"/>
  <c r="P28" i="39"/>
  <c r="P29" i="39"/>
  <c r="P30" i="39"/>
  <c r="P31" i="39"/>
  <c r="P32" i="39"/>
  <c r="P33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48" i="39"/>
  <c r="P49" i="39"/>
  <c r="P50" i="39"/>
  <c r="P51" i="39"/>
  <c r="P52" i="39"/>
  <c r="P53" i="39"/>
  <c r="P54" i="39"/>
  <c r="P55" i="39"/>
  <c r="P56" i="39"/>
  <c r="P57" i="39"/>
  <c r="P58" i="39"/>
  <c r="P59" i="39"/>
  <c r="P60" i="39"/>
  <c r="P61" i="39"/>
  <c r="P62" i="39"/>
  <c r="P63" i="39"/>
  <c r="P64" i="39"/>
  <c r="P5" i="39"/>
  <c r="L62" i="38"/>
  <c r="L61" i="38"/>
  <c r="L60" i="38"/>
  <c r="L59" i="38"/>
  <c r="L58" i="38"/>
  <c r="L57" i="38"/>
  <c r="L56" i="38"/>
  <c r="L55" i="38"/>
  <c r="L54" i="38"/>
  <c r="L53" i="38"/>
  <c r="L52" i="38"/>
  <c r="L51" i="38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L5" i="38"/>
  <c r="L4" i="38"/>
  <c r="L63" i="38" s="1"/>
  <c r="I63" i="38"/>
  <c r="J63" i="38"/>
  <c r="K63" i="38"/>
  <c r="H63" i="38"/>
  <c r="D63" i="38"/>
  <c r="E63" i="38"/>
  <c r="F63" i="38"/>
  <c r="C63" i="38"/>
  <c r="G6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G61" i="38"/>
  <c r="G62" i="38"/>
  <c r="G5" i="38"/>
  <c r="G4" i="38"/>
  <c r="G63" i="38" s="1"/>
  <c r="J6" i="37"/>
  <c r="J7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J39" i="37"/>
  <c r="J40" i="37"/>
  <c r="J41" i="37"/>
  <c r="J42" i="37"/>
  <c r="J43" i="37"/>
  <c r="J44" i="37"/>
  <c r="J45" i="37"/>
  <c r="J46" i="37"/>
  <c r="J47" i="37"/>
  <c r="J48" i="37"/>
  <c r="J49" i="37"/>
  <c r="J50" i="37"/>
  <c r="J51" i="37"/>
  <c r="J52" i="37"/>
  <c r="J53" i="37"/>
  <c r="J54" i="37"/>
  <c r="J55" i="37"/>
  <c r="J56" i="37"/>
  <c r="J57" i="37"/>
  <c r="J58" i="37"/>
  <c r="J59" i="37"/>
  <c r="J60" i="37"/>
  <c r="J61" i="37"/>
  <c r="J62" i="37"/>
  <c r="J63" i="37"/>
  <c r="J5" i="37"/>
  <c r="D64" i="37"/>
  <c r="E64" i="37"/>
  <c r="G64" i="37"/>
  <c r="J64" i="37" s="1"/>
  <c r="H64" i="37"/>
  <c r="I64" i="37"/>
  <c r="C64" i="37"/>
  <c r="F6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46" i="37"/>
  <c r="F47" i="37"/>
  <c r="F48" i="37"/>
  <c r="F49" i="37"/>
  <c r="F50" i="37"/>
  <c r="F51" i="37"/>
  <c r="F52" i="37"/>
  <c r="F53" i="37"/>
  <c r="F54" i="37"/>
  <c r="F55" i="37"/>
  <c r="F56" i="37"/>
  <c r="F57" i="37"/>
  <c r="F58" i="37"/>
  <c r="F59" i="37"/>
  <c r="F60" i="37"/>
  <c r="F61" i="37"/>
  <c r="F62" i="37"/>
  <c r="F63" i="37"/>
  <c r="F5" i="37"/>
  <c r="F64" i="37" s="1"/>
  <c r="P5" i="36"/>
  <c r="P6" i="36"/>
  <c r="P7" i="36"/>
  <c r="P8" i="36"/>
  <c r="P9" i="36"/>
  <c r="P10" i="36"/>
  <c r="P11" i="36"/>
  <c r="P12" i="36"/>
  <c r="P13" i="36"/>
  <c r="P14" i="36"/>
  <c r="P15" i="36"/>
  <c r="P16" i="36"/>
  <c r="P17" i="36"/>
  <c r="P18" i="36"/>
  <c r="P19" i="36"/>
  <c r="P20" i="36"/>
  <c r="P21" i="36"/>
  <c r="P22" i="36"/>
  <c r="P23" i="36"/>
  <c r="P24" i="36"/>
  <c r="P25" i="36"/>
  <c r="P26" i="36"/>
  <c r="P27" i="36"/>
  <c r="P28" i="36"/>
  <c r="P29" i="36"/>
  <c r="P30" i="36"/>
  <c r="P31" i="36"/>
  <c r="P32" i="36"/>
  <c r="P33" i="36"/>
  <c r="P34" i="36"/>
  <c r="P35" i="36"/>
  <c r="P36" i="36"/>
  <c r="P37" i="36"/>
  <c r="P38" i="36"/>
  <c r="P39" i="36"/>
  <c r="P40" i="36"/>
  <c r="P41" i="36"/>
  <c r="P42" i="36"/>
  <c r="P43" i="36"/>
  <c r="P44" i="36"/>
  <c r="P45" i="36"/>
  <c r="P46" i="36"/>
  <c r="P47" i="36"/>
  <c r="P48" i="36"/>
  <c r="P49" i="36"/>
  <c r="P50" i="36"/>
  <c r="P51" i="36"/>
  <c r="P52" i="36"/>
  <c r="P53" i="36"/>
  <c r="P54" i="36"/>
  <c r="P55" i="36"/>
  <c r="P56" i="36"/>
  <c r="P57" i="36"/>
  <c r="P58" i="36"/>
  <c r="P59" i="36"/>
  <c r="P60" i="36"/>
  <c r="P61" i="36"/>
  <c r="P62" i="36"/>
  <c r="P63" i="36"/>
  <c r="P4" i="36"/>
  <c r="D63" i="36"/>
  <c r="K63" i="36" s="1"/>
  <c r="Q63" i="36" s="1"/>
  <c r="E63" i="36"/>
  <c r="F63" i="36"/>
  <c r="G63" i="36"/>
  <c r="H63" i="36"/>
  <c r="I63" i="36"/>
  <c r="J63" i="36"/>
  <c r="C63" i="36"/>
  <c r="K5" i="36"/>
  <c r="Q5" i="36" s="1"/>
  <c r="K6" i="36"/>
  <c r="Q6" i="36" s="1"/>
  <c r="K7" i="36"/>
  <c r="Q7" i="36" s="1"/>
  <c r="K8" i="36"/>
  <c r="Q8" i="36" s="1"/>
  <c r="K9" i="36"/>
  <c r="Q9" i="36" s="1"/>
  <c r="K10" i="36"/>
  <c r="Q10" i="36" s="1"/>
  <c r="K11" i="36"/>
  <c r="Q11" i="36" s="1"/>
  <c r="K12" i="36"/>
  <c r="Q12" i="36" s="1"/>
  <c r="K13" i="36"/>
  <c r="Q13" i="36" s="1"/>
  <c r="K14" i="36"/>
  <c r="Q14" i="36" s="1"/>
  <c r="K15" i="36"/>
  <c r="Q15" i="36" s="1"/>
  <c r="K16" i="36"/>
  <c r="Q16" i="36" s="1"/>
  <c r="K17" i="36"/>
  <c r="Q17" i="36" s="1"/>
  <c r="K18" i="36"/>
  <c r="Q18" i="36" s="1"/>
  <c r="K19" i="36"/>
  <c r="Q19" i="36" s="1"/>
  <c r="K20" i="36"/>
  <c r="Q20" i="36" s="1"/>
  <c r="K21" i="36"/>
  <c r="Q21" i="36" s="1"/>
  <c r="K22" i="36"/>
  <c r="Q22" i="36" s="1"/>
  <c r="K23" i="36"/>
  <c r="Q23" i="36" s="1"/>
  <c r="K24" i="36"/>
  <c r="Q24" i="36" s="1"/>
  <c r="K25" i="36"/>
  <c r="Q25" i="36" s="1"/>
  <c r="K26" i="36"/>
  <c r="Q26" i="36" s="1"/>
  <c r="K27" i="36"/>
  <c r="Q27" i="36" s="1"/>
  <c r="K28" i="36"/>
  <c r="Q28" i="36" s="1"/>
  <c r="K29" i="36"/>
  <c r="Q29" i="36" s="1"/>
  <c r="K30" i="36"/>
  <c r="Q30" i="36" s="1"/>
  <c r="K31" i="36"/>
  <c r="Q31" i="36" s="1"/>
  <c r="K32" i="36"/>
  <c r="Q32" i="36" s="1"/>
  <c r="K33" i="36"/>
  <c r="Q33" i="36" s="1"/>
  <c r="K34" i="36"/>
  <c r="Q34" i="36" s="1"/>
  <c r="K35" i="36"/>
  <c r="Q35" i="36" s="1"/>
  <c r="K36" i="36"/>
  <c r="Q36" i="36" s="1"/>
  <c r="K37" i="36"/>
  <c r="Q37" i="36" s="1"/>
  <c r="K38" i="36"/>
  <c r="Q38" i="36" s="1"/>
  <c r="K39" i="36"/>
  <c r="Q39" i="36" s="1"/>
  <c r="K40" i="36"/>
  <c r="Q40" i="36" s="1"/>
  <c r="K41" i="36"/>
  <c r="Q41" i="36" s="1"/>
  <c r="K42" i="36"/>
  <c r="Q42" i="36" s="1"/>
  <c r="K43" i="36"/>
  <c r="Q43" i="36" s="1"/>
  <c r="K44" i="36"/>
  <c r="Q44" i="36" s="1"/>
  <c r="K45" i="36"/>
  <c r="Q45" i="36" s="1"/>
  <c r="K46" i="36"/>
  <c r="Q46" i="36" s="1"/>
  <c r="K47" i="36"/>
  <c r="Q47" i="36" s="1"/>
  <c r="K48" i="36"/>
  <c r="Q48" i="36" s="1"/>
  <c r="K49" i="36"/>
  <c r="Q49" i="36" s="1"/>
  <c r="K50" i="36"/>
  <c r="Q50" i="36" s="1"/>
  <c r="K51" i="36"/>
  <c r="Q51" i="36" s="1"/>
  <c r="K52" i="36"/>
  <c r="Q52" i="36" s="1"/>
  <c r="K53" i="36"/>
  <c r="Q53" i="36" s="1"/>
  <c r="K54" i="36"/>
  <c r="Q54" i="36" s="1"/>
  <c r="K55" i="36"/>
  <c r="Q55" i="36" s="1"/>
  <c r="K56" i="36"/>
  <c r="Q56" i="36" s="1"/>
  <c r="K57" i="36"/>
  <c r="Q57" i="36" s="1"/>
  <c r="K58" i="36"/>
  <c r="Q58" i="36" s="1"/>
  <c r="K59" i="36"/>
  <c r="Q59" i="36" s="1"/>
  <c r="K60" i="36"/>
  <c r="Q60" i="36" s="1"/>
  <c r="K61" i="36"/>
  <c r="Q61" i="36" s="1"/>
  <c r="K62" i="36"/>
  <c r="Q62" i="36" s="1"/>
  <c r="K4" i="36"/>
  <c r="Q4" i="36" s="1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M41" i="35"/>
  <c r="M42" i="35"/>
  <c r="M43" i="35"/>
  <c r="M44" i="35"/>
  <c r="M45" i="35"/>
  <c r="M46" i="35"/>
  <c r="M47" i="35"/>
  <c r="M48" i="35"/>
  <c r="M49" i="35"/>
  <c r="M50" i="35"/>
  <c r="M51" i="35"/>
  <c r="M52" i="35"/>
  <c r="M53" i="35"/>
  <c r="M54" i="35"/>
  <c r="M55" i="35"/>
  <c r="M56" i="35"/>
  <c r="M57" i="35"/>
  <c r="M58" i="35"/>
  <c r="M59" i="35"/>
  <c r="M60" i="35"/>
  <c r="M61" i="35"/>
  <c r="M62" i="35"/>
  <c r="M63" i="35"/>
  <c r="M5" i="35"/>
  <c r="D64" i="35"/>
  <c r="E64" i="35"/>
  <c r="F64" i="35"/>
  <c r="G64" i="35"/>
  <c r="H64" i="35"/>
  <c r="I64" i="35"/>
  <c r="J64" i="35"/>
  <c r="M64" i="35" s="1"/>
  <c r="K64" i="35"/>
  <c r="L64" i="35"/>
  <c r="C64" i="35"/>
  <c r="P5" i="34"/>
  <c r="Q5" i="34" s="1"/>
  <c r="P6" i="34"/>
  <c r="Q6" i="34" s="1"/>
  <c r="P7" i="34"/>
  <c r="Q7" i="34" s="1"/>
  <c r="P8" i="34"/>
  <c r="Q8" i="34" s="1"/>
  <c r="P9" i="34"/>
  <c r="Q9" i="34" s="1"/>
  <c r="P10" i="34"/>
  <c r="Q10" i="34" s="1"/>
  <c r="P11" i="34"/>
  <c r="Q11" i="34" s="1"/>
  <c r="P12" i="34"/>
  <c r="Q12" i="34" s="1"/>
  <c r="P13" i="34"/>
  <c r="Q13" i="34" s="1"/>
  <c r="P14" i="34"/>
  <c r="Q14" i="34" s="1"/>
  <c r="P15" i="34"/>
  <c r="Q15" i="34" s="1"/>
  <c r="P16" i="34"/>
  <c r="Q16" i="34" s="1"/>
  <c r="P17" i="34"/>
  <c r="Q17" i="34" s="1"/>
  <c r="P18" i="34"/>
  <c r="Q18" i="34" s="1"/>
  <c r="P19" i="34"/>
  <c r="Q19" i="34" s="1"/>
  <c r="P20" i="34"/>
  <c r="Q20" i="34" s="1"/>
  <c r="P21" i="34"/>
  <c r="Q21" i="34" s="1"/>
  <c r="P22" i="34"/>
  <c r="Q22" i="34" s="1"/>
  <c r="P23" i="34"/>
  <c r="Q23" i="34" s="1"/>
  <c r="P24" i="34"/>
  <c r="Q24" i="34" s="1"/>
  <c r="P25" i="34"/>
  <c r="Q25" i="34" s="1"/>
  <c r="P26" i="34"/>
  <c r="Q26" i="34" s="1"/>
  <c r="P27" i="34"/>
  <c r="Q27" i="34" s="1"/>
  <c r="P28" i="34"/>
  <c r="Q28" i="34" s="1"/>
  <c r="P29" i="34"/>
  <c r="Q29" i="34" s="1"/>
  <c r="P30" i="34"/>
  <c r="Q30" i="34" s="1"/>
  <c r="P31" i="34"/>
  <c r="Q31" i="34" s="1"/>
  <c r="P32" i="34"/>
  <c r="Q32" i="34" s="1"/>
  <c r="P33" i="34"/>
  <c r="Q33" i="34" s="1"/>
  <c r="P34" i="34"/>
  <c r="Q34" i="34" s="1"/>
  <c r="P35" i="34"/>
  <c r="Q35" i="34" s="1"/>
  <c r="P36" i="34"/>
  <c r="Q36" i="34" s="1"/>
  <c r="P37" i="34"/>
  <c r="Q37" i="34" s="1"/>
  <c r="P38" i="34"/>
  <c r="Q38" i="34" s="1"/>
  <c r="P39" i="34"/>
  <c r="Q39" i="34" s="1"/>
  <c r="P40" i="34"/>
  <c r="Q40" i="34" s="1"/>
  <c r="P41" i="34"/>
  <c r="Q41" i="34" s="1"/>
  <c r="P42" i="34"/>
  <c r="Q42" i="34" s="1"/>
  <c r="P43" i="34"/>
  <c r="Q43" i="34" s="1"/>
  <c r="P44" i="34"/>
  <c r="Q44" i="34" s="1"/>
  <c r="P45" i="34"/>
  <c r="Q45" i="34" s="1"/>
  <c r="P46" i="34"/>
  <c r="Q46" i="34" s="1"/>
  <c r="P47" i="34"/>
  <c r="Q47" i="34" s="1"/>
  <c r="P48" i="34"/>
  <c r="Q48" i="34" s="1"/>
  <c r="P49" i="34"/>
  <c r="Q49" i="34" s="1"/>
  <c r="P50" i="34"/>
  <c r="Q50" i="34" s="1"/>
  <c r="P51" i="34"/>
  <c r="Q51" i="34" s="1"/>
  <c r="P52" i="34"/>
  <c r="Q52" i="34" s="1"/>
  <c r="P53" i="34"/>
  <c r="Q53" i="34" s="1"/>
  <c r="P54" i="34"/>
  <c r="Q54" i="34" s="1"/>
  <c r="P55" i="34"/>
  <c r="Q55" i="34" s="1"/>
  <c r="P56" i="34"/>
  <c r="Q56" i="34" s="1"/>
  <c r="P57" i="34"/>
  <c r="Q57" i="34" s="1"/>
  <c r="P58" i="34"/>
  <c r="Q58" i="34" s="1"/>
  <c r="P59" i="34"/>
  <c r="Q59" i="34" s="1"/>
  <c r="P60" i="34"/>
  <c r="Q60" i="34" s="1"/>
  <c r="P61" i="34"/>
  <c r="Q61" i="34" s="1"/>
  <c r="P62" i="34"/>
  <c r="Q62" i="34" s="1"/>
  <c r="P4" i="34"/>
  <c r="Q4" i="34" s="1"/>
  <c r="D63" i="34"/>
  <c r="E63" i="34"/>
  <c r="F63" i="34"/>
  <c r="G63" i="34"/>
  <c r="H63" i="34"/>
  <c r="I63" i="34"/>
  <c r="J63" i="34"/>
  <c r="L63" i="34"/>
  <c r="M63" i="34"/>
  <c r="N63" i="34"/>
  <c r="P63" i="34" s="1"/>
  <c r="O63" i="34"/>
  <c r="C63" i="34"/>
  <c r="K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4" i="34"/>
  <c r="K63" i="34" s="1"/>
  <c r="EK64" i="32"/>
  <c r="EJ64" i="32"/>
  <c r="EI64" i="32"/>
  <c r="EH64" i="32"/>
  <c r="EG64" i="32"/>
  <c r="EF64" i="32"/>
  <c r="EE64" i="32"/>
  <c r="ED64" i="32"/>
  <c r="EC64" i="32"/>
  <c r="EA64" i="32"/>
  <c r="DZ64" i="32"/>
  <c r="DY64" i="32"/>
  <c r="DX64" i="32"/>
  <c r="DW64" i="32"/>
  <c r="DV64" i="32"/>
  <c r="DU64" i="32"/>
  <c r="DT64" i="32"/>
  <c r="DS64" i="32"/>
  <c r="DQ64" i="32"/>
  <c r="DP64" i="32"/>
  <c r="DO64" i="32"/>
  <c r="DN64" i="32"/>
  <c r="DM64" i="32"/>
  <c r="DL64" i="32"/>
  <c r="DK64" i="32"/>
  <c r="DJ64" i="32"/>
  <c r="DI64" i="32"/>
  <c r="DG64" i="32"/>
  <c r="DF64" i="32"/>
  <c r="DE64" i="32"/>
  <c r="DD64" i="32"/>
  <c r="DC64" i="32"/>
  <c r="DB64" i="32"/>
  <c r="DA64" i="32"/>
  <c r="CZ64" i="32"/>
  <c r="CY64" i="32"/>
  <c r="CW64" i="32"/>
  <c r="CV64" i="32"/>
  <c r="CU64" i="32"/>
  <c r="CT64" i="32"/>
  <c r="CS64" i="32"/>
  <c r="CR64" i="32"/>
  <c r="CQ64" i="32"/>
  <c r="CP64" i="32"/>
  <c r="CO64" i="32"/>
  <c r="CM64" i="32"/>
  <c r="CL64" i="32"/>
  <c r="CK64" i="32"/>
  <c r="CJ64" i="32"/>
  <c r="CI64" i="32"/>
  <c r="CH64" i="32"/>
  <c r="CG64" i="32"/>
  <c r="CF64" i="32"/>
  <c r="CE64" i="32"/>
  <c r="CC64" i="32"/>
  <c r="CB64" i="32"/>
  <c r="CA64" i="32"/>
  <c r="BZ64" i="32"/>
  <c r="BY64" i="32"/>
  <c r="BX64" i="32"/>
  <c r="BW64" i="32"/>
  <c r="BV64" i="32"/>
  <c r="BU64" i="32"/>
  <c r="BS64" i="32"/>
  <c r="BR64" i="32"/>
  <c r="BQ64" i="32"/>
  <c r="BP64" i="32"/>
  <c r="BO64" i="32"/>
  <c r="BN64" i="32"/>
  <c r="BM64" i="32"/>
  <c r="BL64" i="32"/>
  <c r="BK64" i="32"/>
  <c r="BI64" i="32"/>
  <c r="BH64" i="32"/>
  <c r="BG64" i="32"/>
  <c r="BF64" i="32"/>
  <c r="BE64" i="32"/>
  <c r="BD64" i="32"/>
  <c r="BC64" i="32"/>
  <c r="BB64" i="32"/>
  <c r="BA64" i="32"/>
  <c r="AY64" i="32"/>
  <c r="AX64" i="32"/>
  <c r="AW64" i="32"/>
  <c r="AV64" i="32"/>
  <c r="AU64" i="32"/>
  <c r="AT64" i="32"/>
  <c r="AS64" i="32"/>
  <c r="AR64" i="32"/>
  <c r="AQ64" i="32"/>
  <c r="AO64" i="32"/>
  <c r="AN64" i="32"/>
  <c r="AM64" i="32"/>
  <c r="AL64" i="32"/>
  <c r="AK64" i="32"/>
  <c r="AJ64" i="32"/>
  <c r="AI64" i="32"/>
  <c r="AH64" i="32"/>
  <c r="AG64" i="32"/>
  <c r="AE64" i="32"/>
  <c r="AD64" i="32"/>
  <c r="AC64" i="32"/>
  <c r="AB64" i="32"/>
  <c r="AA64" i="32"/>
  <c r="Z64" i="32"/>
  <c r="Y64" i="32"/>
  <c r="X64" i="32"/>
  <c r="W64" i="32"/>
  <c r="U64" i="32"/>
  <c r="T64" i="32"/>
  <c r="S64" i="32"/>
  <c r="R64" i="32"/>
  <c r="Q64" i="32"/>
  <c r="P64" i="32"/>
  <c r="O64" i="32"/>
  <c r="N64" i="32"/>
  <c r="M64" i="32"/>
  <c r="K64" i="32"/>
  <c r="J64" i="32"/>
  <c r="I64" i="32"/>
  <c r="H64" i="32"/>
  <c r="G64" i="32"/>
  <c r="F64" i="32"/>
  <c r="E64" i="32"/>
  <c r="D64" i="32"/>
  <c r="C64" i="32"/>
  <c r="D64" i="31"/>
  <c r="E64" i="31"/>
  <c r="F64" i="31"/>
  <c r="G64" i="31"/>
  <c r="H64" i="31"/>
  <c r="I64" i="31"/>
  <c r="J64" i="31"/>
  <c r="K64" i="31"/>
  <c r="L64" i="31"/>
  <c r="M64" i="31"/>
  <c r="N64" i="31"/>
  <c r="O64" i="31"/>
  <c r="P64" i="31"/>
  <c r="Q64" i="31"/>
  <c r="R64" i="31"/>
  <c r="S64" i="31"/>
  <c r="T64" i="31"/>
  <c r="U64" i="31"/>
  <c r="V64" i="31"/>
  <c r="W64" i="31"/>
  <c r="X64" i="31"/>
  <c r="Y64" i="31"/>
  <c r="Z64" i="31"/>
  <c r="AA64" i="31"/>
  <c r="AB64" i="31"/>
  <c r="AC64" i="31"/>
  <c r="AD64" i="31"/>
  <c r="AE64" i="31"/>
  <c r="AF64" i="31"/>
  <c r="C64" i="31"/>
  <c r="Y63" i="29"/>
  <c r="Z63" i="29"/>
  <c r="V63" i="29"/>
  <c r="W63" i="29"/>
  <c r="X63" i="29"/>
  <c r="S63" i="29"/>
  <c r="T63" i="29"/>
  <c r="U63" i="29"/>
  <c r="Q63" i="29"/>
  <c r="R63" i="29"/>
  <c r="P63" i="29"/>
  <c r="O63" i="29"/>
  <c r="N63" i="29"/>
  <c r="M63" i="29"/>
  <c r="L63" i="29"/>
  <c r="K63" i="29"/>
  <c r="J63" i="29"/>
  <c r="D63" i="29"/>
  <c r="E63" i="29"/>
  <c r="F63" i="29"/>
  <c r="G63" i="29"/>
  <c r="H63" i="29"/>
  <c r="I63" i="29"/>
  <c r="C63" i="29"/>
  <c r="T6" i="27"/>
  <c r="T7" i="27"/>
  <c r="T8" i="27"/>
  <c r="T9" i="27"/>
  <c r="T10" i="27"/>
  <c r="T11" i="27"/>
  <c r="T12" i="27"/>
  <c r="T13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5" i="27"/>
  <c r="H64" i="27"/>
  <c r="G64" i="27"/>
  <c r="F64" i="27"/>
  <c r="I64" i="27" s="1"/>
  <c r="D64" i="27"/>
  <c r="C64" i="27"/>
  <c r="L7" i="27"/>
  <c r="J9" i="27"/>
  <c r="L11" i="27"/>
  <c r="J13" i="27"/>
  <c r="L15" i="27"/>
  <c r="J17" i="27"/>
  <c r="L19" i="27"/>
  <c r="J21" i="27"/>
  <c r="L23" i="27"/>
  <c r="J25" i="27"/>
  <c r="L27" i="27"/>
  <c r="J29" i="27"/>
  <c r="L31" i="27"/>
  <c r="J33" i="27"/>
  <c r="L35" i="27"/>
  <c r="J37" i="27"/>
  <c r="L39" i="27"/>
  <c r="J41" i="27"/>
  <c r="L43" i="27"/>
  <c r="J45" i="27"/>
  <c r="L47" i="27"/>
  <c r="J49" i="27"/>
  <c r="L51" i="27"/>
  <c r="J53" i="27"/>
  <c r="L55" i="27"/>
  <c r="J57" i="27"/>
  <c r="L59" i="27"/>
  <c r="J61" i="27"/>
  <c r="L63" i="27"/>
  <c r="I6" i="27"/>
  <c r="L6" i="27" s="1"/>
  <c r="I7" i="27"/>
  <c r="J7" i="27" s="1"/>
  <c r="I8" i="27"/>
  <c r="J8" i="27" s="1"/>
  <c r="I9" i="27"/>
  <c r="K9" i="27" s="1"/>
  <c r="I10" i="27"/>
  <c r="L10" i="27" s="1"/>
  <c r="I11" i="27"/>
  <c r="J11" i="27" s="1"/>
  <c r="I12" i="27"/>
  <c r="J12" i="27" s="1"/>
  <c r="I13" i="27"/>
  <c r="K13" i="27" s="1"/>
  <c r="I14" i="27"/>
  <c r="L14" i="27" s="1"/>
  <c r="I15" i="27"/>
  <c r="J15" i="27" s="1"/>
  <c r="I16" i="27"/>
  <c r="J16" i="27" s="1"/>
  <c r="I17" i="27"/>
  <c r="K17" i="27" s="1"/>
  <c r="I18" i="27"/>
  <c r="L18" i="27" s="1"/>
  <c r="I19" i="27"/>
  <c r="J19" i="27" s="1"/>
  <c r="I20" i="27"/>
  <c r="J20" i="27" s="1"/>
  <c r="I21" i="27"/>
  <c r="K21" i="27" s="1"/>
  <c r="I22" i="27"/>
  <c r="L22" i="27" s="1"/>
  <c r="I23" i="27"/>
  <c r="J23" i="27" s="1"/>
  <c r="I24" i="27"/>
  <c r="J24" i="27" s="1"/>
  <c r="I25" i="27"/>
  <c r="K25" i="27" s="1"/>
  <c r="I26" i="27"/>
  <c r="L26" i="27" s="1"/>
  <c r="I27" i="27"/>
  <c r="J27" i="27" s="1"/>
  <c r="I28" i="27"/>
  <c r="J28" i="27" s="1"/>
  <c r="I29" i="27"/>
  <c r="K29" i="27" s="1"/>
  <c r="I30" i="27"/>
  <c r="L30" i="27" s="1"/>
  <c r="I31" i="27"/>
  <c r="J31" i="27" s="1"/>
  <c r="I32" i="27"/>
  <c r="J32" i="27" s="1"/>
  <c r="I33" i="27"/>
  <c r="K33" i="27" s="1"/>
  <c r="I34" i="27"/>
  <c r="L34" i="27" s="1"/>
  <c r="I35" i="27"/>
  <c r="J35" i="27" s="1"/>
  <c r="I36" i="27"/>
  <c r="J36" i="27" s="1"/>
  <c r="I37" i="27"/>
  <c r="K37" i="27" s="1"/>
  <c r="I38" i="27"/>
  <c r="L38" i="27" s="1"/>
  <c r="I39" i="27"/>
  <c r="J39" i="27" s="1"/>
  <c r="I40" i="27"/>
  <c r="J40" i="27" s="1"/>
  <c r="I41" i="27"/>
  <c r="K41" i="27" s="1"/>
  <c r="I42" i="27"/>
  <c r="L42" i="27" s="1"/>
  <c r="I43" i="27"/>
  <c r="J43" i="27" s="1"/>
  <c r="I44" i="27"/>
  <c r="J44" i="27" s="1"/>
  <c r="I45" i="27"/>
  <c r="K45" i="27" s="1"/>
  <c r="I46" i="27"/>
  <c r="L46" i="27" s="1"/>
  <c r="I47" i="27"/>
  <c r="J47" i="27" s="1"/>
  <c r="I48" i="27"/>
  <c r="J48" i="27" s="1"/>
  <c r="I49" i="27"/>
  <c r="K49" i="27" s="1"/>
  <c r="I50" i="27"/>
  <c r="L50" i="27" s="1"/>
  <c r="I51" i="27"/>
  <c r="J51" i="27" s="1"/>
  <c r="I52" i="27"/>
  <c r="J52" i="27" s="1"/>
  <c r="I53" i="27"/>
  <c r="K53" i="27" s="1"/>
  <c r="I54" i="27"/>
  <c r="L54" i="27" s="1"/>
  <c r="I55" i="27"/>
  <c r="J55" i="27" s="1"/>
  <c r="I56" i="27"/>
  <c r="J56" i="27" s="1"/>
  <c r="I57" i="27"/>
  <c r="K57" i="27" s="1"/>
  <c r="I58" i="27"/>
  <c r="L58" i="27" s="1"/>
  <c r="I59" i="27"/>
  <c r="J59" i="27" s="1"/>
  <c r="I60" i="27"/>
  <c r="J60" i="27" s="1"/>
  <c r="I61" i="27"/>
  <c r="K61" i="27" s="1"/>
  <c r="I62" i="27"/>
  <c r="L62" i="27" s="1"/>
  <c r="I63" i="27"/>
  <c r="J63" i="27" s="1"/>
  <c r="I5" i="27"/>
  <c r="L5" i="27" s="1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5" i="27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61" i="25"/>
  <c r="I62" i="25"/>
  <c r="I63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I4" i="25"/>
  <c r="H4" i="25"/>
  <c r="D63" i="22"/>
  <c r="E63" i="22"/>
  <c r="C63" i="22"/>
  <c r="AL64" i="21"/>
  <c r="AK64" i="21"/>
  <c r="AJ64" i="21"/>
  <c r="AI64" i="21"/>
  <c r="AH64" i="21"/>
  <c r="AG64" i="21"/>
  <c r="AE64" i="21"/>
  <c r="AF64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AB64" i="21"/>
  <c r="AC64" i="21"/>
  <c r="AD64" i="21"/>
  <c r="C64" i="21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46" i="20"/>
  <c r="D63" i="30"/>
  <c r="E63" i="30"/>
  <c r="F63" i="30"/>
  <c r="G63" i="30"/>
  <c r="H63" i="30"/>
  <c r="I63" i="30"/>
  <c r="J63" i="30"/>
  <c r="K63" i="30"/>
  <c r="L63" i="30"/>
  <c r="M63" i="30"/>
  <c r="N63" i="30"/>
  <c r="O63" i="30"/>
  <c r="C63" i="30"/>
  <c r="D63" i="28"/>
  <c r="E63" i="28"/>
  <c r="F63" i="28"/>
  <c r="G63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V63" i="28"/>
  <c r="W63" i="28"/>
  <c r="X63" i="28"/>
  <c r="Y63" i="28"/>
  <c r="Z63" i="28"/>
  <c r="C63" i="28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4" i="26"/>
  <c r="E63" i="26"/>
  <c r="G63" i="25"/>
  <c r="F63" i="25"/>
  <c r="E63" i="25"/>
  <c r="D63" i="25"/>
  <c r="C63" i="25"/>
  <c r="H63" i="25" s="1"/>
  <c r="D64" i="24"/>
  <c r="E64" i="24"/>
  <c r="F64" i="24"/>
  <c r="G64" i="24"/>
  <c r="H64" i="24"/>
  <c r="I64" i="24"/>
  <c r="J64" i="24"/>
  <c r="K64" i="24"/>
  <c r="L64" i="24"/>
  <c r="M64" i="24"/>
  <c r="N64" i="24"/>
  <c r="O64" i="24"/>
  <c r="P64" i="24"/>
  <c r="Q64" i="24"/>
  <c r="R64" i="24"/>
  <c r="S64" i="24"/>
  <c r="T64" i="24"/>
  <c r="U64" i="24"/>
  <c r="V64" i="24"/>
  <c r="W64" i="24"/>
  <c r="X64" i="24"/>
  <c r="Y64" i="24"/>
  <c r="Z64" i="24"/>
  <c r="AA64" i="24"/>
  <c r="AB64" i="24"/>
  <c r="AC64" i="24"/>
  <c r="AD64" i="24"/>
  <c r="AE64" i="24"/>
  <c r="AF64" i="24"/>
  <c r="AG64" i="24"/>
  <c r="AH64" i="24"/>
  <c r="AI64" i="24"/>
  <c r="AJ64" i="24"/>
  <c r="AK64" i="24"/>
  <c r="AL64" i="24"/>
  <c r="AM64" i="24"/>
  <c r="AN64" i="24"/>
  <c r="AO64" i="24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4" i="23" s="1"/>
  <c r="N6" i="23"/>
  <c r="N5" i="23"/>
  <c r="D64" i="23"/>
  <c r="E64" i="23"/>
  <c r="F64" i="23"/>
  <c r="G64" i="23"/>
  <c r="C64" i="23"/>
  <c r="H6" i="23"/>
  <c r="H64" i="23" s="1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5" i="23"/>
  <c r="AP64" i="24"/>
  <c r="C64" i="24"/>
  <c r="D63" i="20"/>
  <c r="E63" i="20"/>
  <c r="F63" i="20"/>
  <c r="G63" i="20" s="1"/>
  <c r="C63" i="20"/>
  <c r="AL63" i="17"/>
  <c r="AK63" i="17"/>
  <c r="AJ63" i="17"/>
  <c r="AI63" i="17"/>
  <c r="AH63" i="17"/>
  <c r="AG63" i="17"/>
  <c r="AF63" i="17"/>
  <c r="AE63" i="17"/>
  <c r="AB63" i="17"/>
  <c r="AA63" i="17"/>
  <c r="Z63" i="17"/>
  <c r="Y63" i="17"/>
  <c r="X63" i="17"/>
  <c r="W63" i="17"/>
  <c r="V63" i="17"/>
  <c r="U63" i="17"/>
  <c r="S63" i="17"/>
  <c r="R63" i="17"/>
  <c r="Q63" i="17"/>
  <c r="P63" i="17"/>
  <c r="O63" i="17"/>
  <c r="N63" i="17"/>
  <c r="M63" i="17"/>
  <c r="L63" i="17"/>
  <c r="D63" i="17"/>
  <c r="E63" i="17"/>
  <c r="F63" i="17"/>
  <c r="G63" i="17"/>
  <c r="H63" i="17"/>
  <c r="I63" i="17"/>
  <c r="J63" i="17"/>
  <c r="C63" i="17"/>
  <c r="CH64" i="16"/>
  <c r="CG64" i="16"/>
  <c r="CF64" i="16"/>
  <c r="CE64" i="16"/>
  <c r="CD64" i="16"/>
  <c r="CC64" i="16"/>
  <c r="CB64" i="16"/>
  <c r="CA64" i="16"/>
  <c r="BZ64" i="16"/>
  <c r="BY64" i="16"/>
  <c r="BX64" i="16"/>
  <c r="BW64" i="16"/>
  <c r="BV64" i="16"/>
  <c r="BU64" i="16"/>
  <c r="BT64" i="16"/>
  <c r="BS64" i="16"/>
  <c r="BR64" i="16"/>
  <c r="BQ64" i="16"/>
  <c r="BP64" i="16"/>
  <c r="BO64" i="16"/>
  <c r="BL64" i="16"/>
  <c r="BK64" i="16"/>
  <c r="BJ64" i="16"/>
  <c r="BI64" i="16"/>
  <c r="BH64" i="16"/>
  <c r="BG64" i="16"/>
  <c r="BF64" i="16"/>
  <c r="BE64" i="16"/>
  <c r="BD64" i="16"/>
  <c r="BC64" i="16"/>
  <c r="BB64" i="16"/>
  <c r="BA64" i="16"/>
  <c r="AZ64" i="16"/>
  <c r="AY64" i="16"/>
  <c r="AX64" i="16"/>
  <c r="AW64" i="16"/>
  <c r="AV64" i="16"/>
  <c r="AU64" i="16"/>
  <c r="AT64" i="16"/>
  <c r="AS64" i="16"/>
  <c r="AQ64" i="16"/>
  <c r="AP64" i="16"/>
  <c r="AO64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S64" i="16"/>
  <c r="R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T64" i="16"/>
  <c r="U64" i="16"/>
  <c r="V64" i="16"/>
  <c r="C64" i="16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5" i="15"/>
  <c r="M64" i="15"/>
  <c r="L64" i="15"/>
  <c r="N64" i="15" s="1"/>
  <c r="J64" i="15"/>
  <c r="I64" i="15"/>
  <c r="K64" i="15" s="1"/>
  <c r="G64" i="15"/>
  <c r="H64" i="15" s="1"/>
  <c r="F64" i="15"/>
  <c r="D64" i="15"/>
  <c r="C64" i="15"/>
  <c r="E64" i="15"/>
  <c r="M63" i="14"/>
  <c r="L63" i="14"/>
  <c r="N63" i="14" s="1"/>
  <c r="K63" i="14"/>
  <c r="J63" i="14"/>
  <c r="I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H6" i="14"/>
  <c r="H10" i="14"/>
  <c r="H14" i="14"/>
  <c r="H18" i="14"/>
  <c r="H22" i="14"/>
  <c r="H26" i="14"/>
  <c r="H30" i="14"/>
  <c r="H34" i="14"/>
  <c r="H38" i="14"/>
  <c r="H42" i="14"/>
  <c r="H46" i="14"/>
  <c r="H50" i="14"/>
  <c r="H54" i="14"/>
  <c r="H58" i="14"/>
  <c r="H62" i="14"/>
  <c r="F6" i="14"/>
  <c r="F7" i="14"/>
  <c r="H7" i="14" s="1"/>
  <c r="F8" i="14"/>
  <c r="H8" i="14" s="1"/>
  <c r="F9" i="14"/>
  <c r="H9" i="14" s="1"/>
  <c r="F10" i="14"/>
  <c r="F11" i="14"/>
  <c r="H11" i="14" s="1"/>
  <c r="F12" i="14"/>
  <c r="H12" i="14" s="1"/>
  <c r="F13" i="14"/>
  <c r="H13" i="14" s="1"/>
  <c r="F14" i="14"/>
  <c r="F15" i="14"/>
  <c r="H15" i="14" s="1"/>
  <c r="F16" i="14"/>
  <c r="H16" i="14" s="1"/>
  <c r="F17" i="14"/>
  <c r="H17" i="14" s="1"/>
  <c r="F18" i="14"/>
  <c r="F19" i="14"/>
  <c r="H19" i="14" s="1"/>
  <c r="F20" i="14"/>
  <c r="H20" i="14" s="1"/>
  <c r="F21" i="14"/>
  <c r="H21" i="14" s="1"/>
  <c r="F22" i="14"/>
  <c r="F23" i="14"/>
  <c r="H23" i="14" s="1"/>
  <c r="F24" i="14"/>
  <c r="H24" i="14" s="1"/>
  <c r="F25" i="14"/>
  <c r="H25" i="14" s="1"/>
  <c r="F26" i="14"/>
  <c r="F27" i="14"/>
  <c r="H27" i="14" s="1"/>
  <c r="F28" i="14"/>
  <c r="H28" i="14" s="1"/>
  <c r="F29" i="14"/>
  <c r="H29" i="14" s="1"/>
  <c r="F30" i="14"/>
  <c r="F31" i="14"/>
  <c r="H31" i="14" s="1"/>
  <c r="F32" i="14"/>
  <c r="H32" i="14" s="1"/>
  <c r="F33" i="14"/>
  <c r="H33" i="14" s="1"/>
  <c r="F34" i="14"/>
  <c r="F35" i="14"/>
  <c r="H35" i="14" s="1"/>
  <c r="F36" i="14"/>
  <c r="H36" i="14" s="1"/>
  <c r="F37" i="14"/>
  <c r="H37" i="14" s="1"/>
  <c r="F38" i="14"/>
  <c r="F39" i="14"/>
  <c r="H39" i="14" s="1"/>
  <c r="F40" i="14"/>
  <c r="H40" i="14" s="1"/>
  <c r="F41" i="14"/>
  <c r="H41" i="14" s="1"/>
  <c r="F42" i="14"/>
  <c r="F43" i="14"/>
  <c r="H43" i="14" s="1"/>
  <c r="F44" i="14"/>
  <c r="H44" i="14" s="1"/>
  <c r="F45" i="14"/>
  <c r="H45" i="14" s="1"/>
  <c r="F46" i="14"/>
  <c r="F47" i="14"/>
  <c r="H47" i="14" s="1"/>
  <c r="F48" i="14"/>
  <c r="H48" i="14" s="1"/>
  <c r="F49" i="14"/>
  <c r="H49" i="14" s="1"/>
  <c r="F50" i="14"/>
  <c r="F51" i="14"/>
  <c r="H51" i="14" s="1"/>
  <c r="F52" i="14"/>
  <c r="H52" i="14" s="1"/>
  <c r="F53" i="14"/>
  <c r="H53" i="14" s="1"/>
  <c r="F54" i="14"/>
  <c r="F55" i="14"/>
  <c r="H55" i="14" s="1"/>
  <c r="F56" i="14"/>
  <c r="H56" i="14" s="1"/>
  <c r="F57" i="14"/>
  <c r="H57" i="14" s="1"/>
  <c r="F58" i="14"/>
  <c r="F59" i="14"/>
  <c r="H59" i="14" s="1"/>
  <c r="F60" i="14"/>
  <c r="H60" i="14" s="1"/>
  <c r="F61" i="14"/>
  <c r="H61" i="14" s="1"/>
  <c r="F62" i="14"/>
  <c r="F63" i="14"/>
  <c r="F4" i="14"/>
  <c r="H4" i="14" s="1"/>
  <c r="F5" i="14"/>
  <c r="H5" i="14" s="1"/>
  <c r="AR63" i="13"/>
  <c r="AQ63" i="13"/>
  <c r="AP63" i="13"/>
  <c r="AO63" i="13"/>
  <c r="AN63" i="13"/>
  <c r="AM63" i="13"/>
  <c r="AL63" i="13"/>
  <c r="AK63" i="13"/>
  <c r="AJ63" i="13"/>
  <c r="AG63" i="13"/>
  <c r="AF63" i="13"/>
  <c r="AE63" i="13"/>
  <c r="AD63" i="13"/>
  <c r="AC63" i="13"/>
  <c r="AB63" i="13"/>
  <c r="AA63" i="13"/>
  <c r="Z63" i="13"/>
  <c r="Y63" i="13"/>
  <c r="W63" i="13"/>
  <c r="V63" i="13"/>
  <c r="U63" i="13"/>
  <c r="T63" i="13"/>
  <c r="S63" i="13"/>
  <c r="R63" i="13"/>
  <c r="Q63" i="13"/>
  <c r="P63" i="13"/>
  <c r="O63" i="13"/>
  <c r="F63" i="13"/>
  <c r="G63" i="13"/>
  <c r="H63" i="13"/>
  <c r="I63" i="13"/>
  <c r="J63" i="13"/>
  <c r="K63" i="13"/>
  <c r="L63" i="13"/>
  <c r="M63" i="13"/>
  <c r="E63" i="13"/>
  <c r="CH64" i="12"/>
  <c r="CG64" i="12"/>
  <c r="CF64" i="12"/>
  <c r="CE64" i="12"/>
  <c r="CD64" i="12"/>
  <c r="CC64" i="12"/>
  <c r="CB64" i="12"/>
  <c r="CA64" i="12"/>
  <c r="BZ64" i="12"/>
  <c r="BY64" i="12"/>
  <c r="BX64" i="12"/>
  <c r="BW64" i="12"/>
  <c r="BV64" i="12"/>
  <c r="BU64" i="12"/>
  <c r="BT64" i="12"/>
  <c r="BS64" i="12"/>
  <c r="BR64" i="12"/>
  <c r="BQ64" i="12"/>
  <c r="BP64" i="12"/>
  <c r="BO64" i="12"/>
  <c r="BL64" i="12"/>
  <c r="BK64" i="12"/>
  <c r="BJ64" i="12"/>
  <c r="BI64" i="12"/>
  <c r="BH64" i="12"/>
  <c r="BG64" i="12"/>
  <c r="BF64" i="12"/>
  <c r="BE64" i="12"/>
  <c r="BD64" i="12"/>
  <c r="BC64" i="12"/>
  <c r="BB64" i="12"/>
  <c r="BA64" i="12"/>
  <c r="AZ64" i="12"/>
  <c r="AY64" i="12"/>
  <c r="AX64" i="12"/>
  <c r="AW64" i="12"/>
  <c r="AV64" i="12"/>
  <c r="AU64" i="12"/>
  <c r="AT64" i="12"/>
  <c r="AS64" i="12"/>
  <c r="AQ64" i="12"/>
  <c r="AP64" i="12"/>
  <c r="AO64" i="12"/>
  <c r="AN64" i="12"/>
  <c r="AM64" i="12"/>
  <c r="AL64" i="12"/>
  <c r="AK64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S64" i="12"/>
  <c r="R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T64" i="12"/>
  <c r="U64" i="12"/>
  <c r="V64" i="12"/>
  <c r="C64" i="12"/>
  <c r="EG63" i="11"/>
  <c r="EG62" i="11"/>
  <c r="EG61" i="11"/>
  <c r="EG60" i="11"/>
  <c r="EG59" i="11"/>
  <c r="EG58" i="11"/>
  <c r="EG57" i="11"/>
  <c r="EG56" i="11"/>
  <c r="EG55" i="11"/>
  <c r="EG54" i="11"/>
  <c r="EG53" i="11"/>
  <c r="EG52" i="11"/>
  <c r="EG51" i="11"/>
  <c r="EG50" i="11"/>
  <c r="EG49" i="11"/>
  <c r="EG48" i="11"/>
  <c r="EG47" i="11"/>
  <c r="EG46" i="11"/>
  <c r="EG45" i="11"/>
  <c r="EG44" i="11"/>
  <c r="EG43" i="11"/>
  <c r="EG42" i="11"/>
  <c r="EG41" i="11"/>
  <c r="EG40" i="11"/>
  <c r="EG39" i="11"/>
  <c r="EG38" i="11"/>
  <c r="EG37" i="11"/>
  <c r="EG36" i="11"/>
  <c r="EG35" i="11"/>
  <c r="EG34" i="11"/>
  <c r="EG33" i="11"/>
  <c r="EG32" i="11"/>
  <c r="EG31" i="11"/>
  <c r="EG30" i="11"/>
  <c r="EG29" i="11"/>
  <c r="EG28" i="11"/>
  <c r="EG27" i="11"/>
  <c r="EG26" i="11"/>
  <c r="EG25" i="11"/>
  <c r="EG24" i="11"/>
  <c r="EG23" i="11"/>
  <c r="EG22" i="11"/>
  <c r="EG21" i="11"/>
  <c r="EG20" i="11"/>
  <c r="EG19" i="11"/>
  <c r="EG18" i="11"/>
  <c r="EG17" i="11"/>
  <c r="EG16" i="11"/>
  <c r="EG15" i="11"/>
  <c r="EG14" i="11"/>
  <c r="EG13" i="11"/>
  <c r="EG12" i="11"/>
  <c r="EG11" i="11"/>
  <c r="EG10" i="11"/>
  <c r="EG9" i="11"/>
  <c r="EG8" i="11"/>
  <c r="EG7" i="11"/>
  <c r="EG6" i="11"/>
  <c r="EG5" i="11"/>
  <c r="DW63" i="11"/>
  <c r="DW62" i="11"/>
  <c r="DW61" i="11"/>
  <c r="DW60" i="11"/>
  <c r="DW59" i="11"/>
  <c r="DW58" i="11"/>
  <c r="DW57" i="11"/>
  <c r="DW56" i="11"/>
  <c r="DW55" i="11"/>
  <c r="DW54" i="11"/>
  <c r="DW53" i="11"/>
  <c r="DW52" i="11"/>
  <c r="DW51" i="11"/>
  <c r="DW50" i="11"/>
  <c r="DW49" i="11"/>
  <c r="DW48" i="11"/>
  <c r="DW47" i="11"/>
  <c r="DW46" i="11"/>
  <c r="DW45" i="11"/>
  <c r="DW44" i="11"/>
  <c r="DW43" i="11"/>
  <c r="DW42" i="11"/>
  <c r="DW41" i="11"/>
  <c r="DW40" i="11"/>
  <c r="DW39" i="11"/>
  <c r="DW38" i="11"/>
  <c r="DW37" i="11"/>
  <c r="DW36" i="11"/>
  <c r="DW35" i="11"/>
  <c r="DW34" i="11"/>
  <c r="DW33" i="11"/>
  <c r="DW32" i="11"/>
  <c r="DW31" i="11"/>
  <c r="DW30" i="11"/>
  <c r="DW29" i="11"/>
  <c r="DW28" i="11"/>
  <c r="DW27" i="11"/>
  <c r="DW26" i="11"/>
  <c r="DW25" i="11"/>
  <c r="DW24" i="11"/>
  <c r="DW23" i="11"/>
  <c r="DW22" i="11"/>
  <c r="DW21" i="11"/>
  <c r="DW20" i="11"/>
  <c r="DW19" i="11"/>
  <c r="DW18" i="11"/>
  <c r="DW17" i="11"/>
  <c r="DW16" i="11"/>
  <c r="DW15" i="11"/>
  <c r="DW14" i="11"/>
  <c r="DW13" i="11"/>
  <c r="DW12" i="11"/>
  <c r="DW11" i="11"/>
  <c r="DW10" i="11"/>
  <c r="DW9" i="11"/>
  <c r="DW8" i="11"/>
  <c r="DW7" i="11"/>
  <c r="DW6" i="11"/>
  <c r="DW5" i="11"/>
  <c r="DM63" i="11"/>
  <c r="DM62" i="11"/>
  <c r="DM61" i="11"/>
  <c r="DM60" i="11"/>
  <c r="DM59" i="11"/>
  <c r="DM58" i="11"/>
  <c r="DM57" i="11"/>
  <c r="DM56" i="11"/>
  <c r="DM55" i="11"/>
  <c r="DM54" i="11"/>
  <c r="DM53" i="11"/>
  <c r="DM52" i="11"/>
  <c r="DM51" i="11"/>
  <c r="DM50" i="11"/>
  <c r="DM49" i="11"/>
  <c r="DM48" i="11"/>
  <c r="DM47" i="11"/>
  <c r="DM46" i="11"/>
  <c r="DM45" i="11"/>
  <c r="DM44" i="11"/>
  <c r="DM43" i="11"/>
  <c r="DM42" i="11"/>
  <c r="DM41" i="11"/>
  <c r="DM40" i="11"/>
  <c r="DM39" i="11"/>
  <c r="DM38" i="11"/>
  <c r="DM37" i="11"/>
  <c r="DM36" i="11"/>
  <c r="DM35" i="11"/>
  <c r="DM34" i="11"/>
  <c r="DM33" i="11"/>
  <c r="DM32" i="11"/>
  <c r="DM31" i="11"/>
  <c r="DM30" i="11"/>
  <c r="DM29" i="11"/>
  <c r="DM28" i="11"/>
  <c r="DM27" i="11"/>
  <c r="DM26" i="11"/>
  <c r="DM25" i="11"/>
  <c r="DM24" i="11"/>
  <c r="DM23" i="11"/>
  <c r="DM22" i="11"/>
  <c r="DM21" i="11"/>
  <c r="DM20" i="11"/>
  <c r="DM19" i="11"/>
  <c r="DM18" i="11"/>
  <c r="DM17" i="11"/>
  <c r="DM16" i="11"/>
  <c r="DM15" i="11"/>
  <c r="DM14" i="11"/>
  <c r="DM13" i="11"/>
  <c r="DM12" i="11"/>
  <c r="DM11" i="11"/>
  <c r="DM10" i="11"/>
  <c r="DM9" i="11"/>
  <c r="DM8" i="11"/>
  <c r="DM7" i="11"/>
  <c r="DM6" i="11"/>
  <c r="DM5" i="11"/>
  <c r="DC63" i="11"/>
  <c r="DC62" i="11"/>
  <c r="DC61" i="11"/>
  <c r="DC60" i="11"/>
  <c r="DC59" i="11"/>
  <c r="DC58" i="11"/>
  <c r="DC57" i="11"/>
  <c r="DC56" i="11"/>
  <c r="DC55" i="11"/>
  <c r="DC54" i="11"/>
  <c r="DC53" i="11"/>
  <c r="DC52" i="11"/>
  <c r="DC51" i="11"/>
  <c r="DC50" i="11"/>
  <c r="DC49" i="11"/>
  <c r="DC48" i="11"/>
  <c r="DC47" i="11"/>
  <c r="DC46" i="11"/>
  <c r="DC45" i="11"/>
  <c r="DC44" i="11"/>
  <c r="DC43" i="11"/>
  <c r="DC42" i="11"/>
  <c r="DC41" i="11"/>
  <c r="DC40" i="11"/>
  <c r="DC39" i="11"/>
  <c r="DC38" i="11"/>
  <c r="DC37" i="11"/>
  <c r="DC36" i="11"/>
  <c r="DC35" i="11"/>
  <c r="DC34" i="11"/>
  <c r="DC33" i="11"/>
  <c r="DC32" i="11"/>
  <c r="DC31" i="11"/>
  <c r="DC30" i="11"/>
  <c r="DC29" i="11"/>
  <c r="DC28" i="11"/>
  <c r="DC27" i="11"/>
  <c r="DC26" i="11"/>
  <c r="DC25" i="11"/>
  <c r="DC24" i="11"/>
  <c r="DC23" i="11"/>
  <c r="DC22" i="11"/>
  <c r="DC21" i="11"/>
  <c r="DC20" i="11"/>
  <c r="DC19" i="11"/>
  <c r="DC18" i="11"/>
  <c r="DC17" i="11"/>
  <c r="DC16" i="11"/>
  <c r="DC15" i="11"/>
  <c r="DC14" i="11"/>
  <c r="DC13" i="11"/>
  <c r="DC12" i="11"/>
  <c r="DC11" i="11"/>
  <c r="DC10" i="11"/>
  <c r="DC9" i="11"/>
  <c r="DC8" i="11"/>
  <c r="DC7" i="11"/>
  <c r="DC6" i="11"/>
  <c r="DC5" i="11"/>
  <c r="CS63" i="11"/>
  <c r="CS62" i="11"/>
  <c r="CS61" i="11"/>
  <c r="CS60" i="11"/>
  <c r="CS59" i="11"/>
  <c r="CS58" i="11"/>
  <c r="CS57" i="11"/>
  <c r="CS56" i="11"/>
  <c r="CS55" i="11"/>
  <c r="CS54" i="11"/>
  <c r="CS53" i="11"/>
  <c r="CS52" i="11"/>
  <c r="CS51" i="11"/>
  <c r="CS50" i="11"/>
  <c r="CS49" i="11"/>
  <c r="CS48" i="11"/>
  <c r="CS47" i="11"/>
  <c r="CS46" i="11"/>
  <c r="CS45" i="11"/>
  <c r="CS44" i="11"/>
  <c r="CS43" i="11"/>
  <c r="CS42" i="11"/>
  <c r="CS41" i="11"/>
  <c r="CS40" i="11"/>
  <c r="CS39" i="11"/>
  <c r="CS38" i="11"/>
  <c r="CS37" i="11"/>
  <c r="CS36" i="11"/>
  <c r="CS35" i="11"/>
  <c r="CS34" i="11"/>
  <c r="CS33" i="11"/>
  <c r="CS32" i="11"/>
  <c r="CS31" i="11"/>
  <c r="CS30" i="11"/>
  <c r="CS29" i="11"/>
  <c r="CS28" i="11"/>
  <c r="CS27" i="11"/>
  <c r="CS26" i="11"/>
  <c r="CS25" i="11"/>
  <c r="CS24" i="11"/>
  <c r="CS23" i="11"/>
  <c r="CS22" i="11"/>
  <c r="CS21" i="11"/>
  <c r="CS20" i="11"/>
  <c r="CS19" i="11"/>
  <c r="CS18" i="11"/>
  <c r="CS17" i="11"/>
  <c r="CS16" i="11"/>
  <c r="CS15" i="11"/>
  <c r="CS14" i="11"/>
  <c r="CS13" i="11"/>
  <c r="CS12" i="11"/>
  <c r="CS11" i="11"/>
  <c r="CS10" i="11"/>
  <c r="CS9" i="11"/>
  <c r="CS8" i="11"/>
  <c r="CS7" i="11"/>
  <c r="CS6" i="11"/>
  <c r="CS5" i="11"/>
  <c r="CI63" i="11"/>
  <c r="CI62" i="11"/>
  <c r="CI61" i="11"/>
  <c r="CI60" i="11"/>
  <c r="CI59" i="11"/>
  <c r="CI58" i="11"/>
  <c r="CI57" i="11"/>
  <c r="CI56" i="11"/>
  <c r="CI55" i="11"/>
  <c r="CI54" i="11"/>
  <c r="CI53" i="11"/>
  <c r="CI52" i="11"/>
  <c r="CI51" i="11"/>
  <c r="CI50" i="11"/>
  <c r="CI49" i="11"/>
  <c r="CI48" i="11"/>
  <c r="CI47" i="11"/>
  <c r="CI46" i="11"/>
  <c r="CI45" i="11"/>
  <c r="CI44" i="11"/>
  <c r="CI43" i="11"/>
  <c r="CI42" i="11"/>
  <c r="CI41" i="11"/>
  <c r="CI40" i="11"/>
  <c r="CI39" i="11"/>
  <c r="CI38" i="11"/>
  <c r="CI37" i="11"/>
  <c r="CI36" i="11"/>
  <c r="CI35" i="11"/>
  <c r="CI34" i="11"/>
  <c r="CI33" i="11"/>
  <c r="CI32" i="11"/>
  <c r="CI31" i="11"/>
  <c r="CI30" i="11"/>
  <c r="CI29" i="11"/>
  <c r="CI28" i="11"/>
  <c r="CI27" i="11"/>
  <c r="CI26" i="11"/>
  <c r="CI25" i="11"/>
  <c r="CI24" i="11"/>
  <c r="CI23" i="11"/>
  <c r="CI22" i="11"/>
  <c r="CI21" i="11"/>
  <c r="CI20" i="11"/>
  <c r="CI19" i="11"/>
  <c r="CI18" i="11"/>
  <c r="CI17" i="11"/>
  <c r="CI16" i="11"/>
  <c r="CI15" i="11"/>
  <c r="CI14" i="11"/>
  <c r="CI13" i="11"/>
  <c r="CI12" i="11"/>
  <c r="CI11" i="11"/>
  <c r="CI10" i="11"/>
  <c r="CI9" i="11"/>
  <c r="CI8" i="11"/>
  <c r="CI7" i="11"/>
  <c r="CI6" i="11"/>
  <c r="CI5" i="11"/>
  <c r="BY63" i="11"/>
  <c r="BY62" i="11"/>
  <c r="BY61" i="11"/>
  <c r="BY60" i="11"/>
  <c r="BY59" i="11"/>
  <c r="BY58" i="11"/>
  <c r="BY57" i="11"/>
  <c r="BY56" i="11"/>
  <c r="BY55" i="11"/>
  <c r="BY54" i="11"/>
  <c r="BY53" i="11"/>
  <c r="BY52" i="11"/>
  <c r="BY51" i="11"/>
  <c r="BY50" i="11"/>
  <c r="BY49" i="11"/>
  <c r="BY48" i="11"/>
  <c r="BY47" i="11"/>
  <c r="BY46" i="11"/>
  <c r="BY45" i="11"/>
  <c r="BY44" i="11"/>
  <c r="BY43" i="11"/>
  <c r="BY42" i="11"/>
  <c r="BY41" i="11"/>
  <c r="BY40" i="11"/>
  <c r="BY39" i="11"/>
  <c r="BY38" i="11"/>
  <c r="BY37" i="11"/>
  <c r="BY36" i="11"/>
  <c r="BY35" i="11"/>
  <c r="BY34" i="11"/>
  <c r="BY33" i="11"/>
  <c r="BY32" i="11"/>
  <c r="BY31" i="11"/>
  <c r="BY30" i="11"/>
  <c r="BY29" i="11"/>
  <c r="BY28" i="11"/>
  <c r="BY27" i="11"/>
  <c r="BY26" i="11"/>
  <c r="BY25" i="11"/>
  <c r="BY24" i="11"/>
  <c r="BY23" i="11"/>
  <c r="BY22" i="11"/>
  <c r="BY21" i="11"/>
  <c r="BY20" i="11"/>
  <c r="BY19" i="11"/>
  <c r="BY18" i="11"/>
  <c r="BY17" i="11"/>
  <c r="BY16" i="11"/>
  <c r="BY15" i="11"/>
  <c r="BY14" i="11"/>
  <c r="BY13" i="11"/>
  <c r="BY12" i="11"/>
  <c r="BY11" i="11"/>
  <c r="BY10" i="11"/>
  <c r="BY9" i="11"/>
  <c r="BY8" i="11"/>
  <c r="BY7" i="11"/>
  <c r="BY6" i="11"/>
  <c r="BY5" i="11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5" i="11"/>
  <c r="BD63" i="11"/>
  <c r="BD62" i="11"/>
  <c r="BD61" i="11"/>
  <c r="BD60" i="11"/>
  <c r="BD59" i="11"/>
  <c r="BD58" i="11"/>
  <c r="BD57" i="11"/>
  <c r="BD56" i="11"/>
  <c r="BD55" i="11"/>
  <c r="BD54" i="11"/>
  <c r="BD53" i="11"/>
  <c r="BD52" i="11"/>
  <c r="BD51" i="11"/>
  <c r="BD50" i="11"/>
  <c r="BD49" i="11"/>
  <c r="BD48" i="11"/>
  <c r="BD47" i="11"/>
  <c r="BD46" i="11"/>
  <c r="BD45" i="11"/>
  <c r="BD44" i="11"/>
  <c r="BD43" i="11"/>
  <c r="BD42" i="11"/>
  <c r="BD41" i="11"/>
  <c r="BD40" i="11"/>
  <c r="BD39" i="11"/>
  <c r="BD38" i="11"/>
  <c r="BD37" i="11"/>
  <c r="BD36" i="11"/>
  <c r="BD35" i="11"/>
  <c r="BD34" i="11"/>
  <c r="BD33" i="11"/>
  <c r="BD32" i="11"/>
  <c r="BD31" i="11"/>
  <c r="BD30" i="11"/>
  <c r="BD29" i="11"/>
  <c r="BD28" i="11"/>
  <c r="BD27" i="11"/>
  <c r="BD26" i="11"/>
  <c r="BD25" i="11"/>
  <c r="BD24" i="11"/>
  <c r="BD23" i="11"/>
  <c r="BD22" i="11"/>
  <c r="BD21" i="11"/>
  <c r="BD20" i="11"/>
  <c r="BD19" i="11"/>
  <c r="BD18" i="11"/>
  <c r="BD17" i="11"/>
  <c r="BD16" i="11"/>
  <c r="BD15" i="11"/>
  <c r="BD14" i="11"/>
  <c r="BD13" i="11"/>
  <c r="BD12" i="11"/>
  <c r="BD11" i="11"/>
  <c r="BD10" i="11"/>
  <c r="BD9" i="11"/>
  <c r="BD8" i="11"/>
  <c r="BD7" i="11"/>
  <c r="BD6" i="11"/>
  <c r="BD5" i="11"/>
  <c r="AZ63" i="11"/>
  <c r="AZ62" i="11"/>
  <c r="AZ61" i="11"/>
  <c r="AZ60" i="11"/>
  <c r="AZ59" i="11"/>
  <c r="AZ58" i="11"/>
  <c r="AZ57" i="11"/>
  <c r="AZ56" i="11"/>
  <c r="AZ55" i="11"/>
  <c r="AZ54" i="11"/>
  <c r="AZ53" i="11"/>
  <c r="AZ52" i="11"/>
  <c r="AZ51" i="11"/>
  <c r="AZ50" i="11"/>
  <c r="AZ49" i="11"/>
  <c r="AZ48" i="11"/>
  <c r="AZ47" i="11"/>
  <c r="AZ46" i="11"/>
  <c r="AZ45" i="11"/>
  <c r="AZ44" i="11"/>
  <c r="AZ43" i="11"/>
  <c r="AZ42" i="11"/>
  <c r="AZ41" i="11"/>
  <c r="AZ40" i="11"/>
  <c r="AZ39" i="11"/>
  <c r="AZ38" i="11"/>
  <c r="AZ37" i="11"/>
  <c r="AZ36" i="11"/>
  <c r="AZ35" i="11"/>
  <c r="AZ34" i="11"/>
  <c r="AZ33" i="11"/>
  <c r="AZ32" i="11"/>
  <c r="AZ31" i="11"/>
  <c r="AZ30" i="11"/>
  <c r="AZ29" i="11"/>
  <c r="AZ28" i="11"/>
  <c r="AZ27" i="11"/>
  <c r="AZ26" i="11"/>
  <c r="AZ25" i="11"/>
  <c r="AZ24" i="11"/>
  <c r="AZ23" i="11"/>
  <c r="AZ22" i="11"/>
  <c r="AZ21" i="11"/>
  <c r="AZ20" i="11"/>
  <c r="AZ19" i="11"/>
  <c r="AZ18" i="11"/>
  <c r="AZ17" i="11"/>
  <c r="AZ16" i="11"/>
  <c r="AZ15" i="11"/>
  <c r="AZ14" i="11"/>
  <c r="AZ13" i="11"/>
  <c r="AZ12" i="11"/>
  <c r="AZ11" i="11"/>
  <c r="AZ10" i="11"/>
  <c r="AZ9" i="11"/>
  <c r="AZ8" i="11"/>
  <c r="AZ7" i="11"/>
  <c r="AZ6" i="11"/>
  <c r="AZ5" i="11"/>
  <c r="AV63" i="11"/>
  <c r="AV62" i="11"/>
  <c r="AV61" i="11"/>
  <c r="AV60" i="11"/>
  <c r="AV59" i="11"/>
  <c r="AV58" i="11"/>
  <c r="AV57" i="11"/>
  <c r="AV56" i="11"/>
  <c r="AV55" i="11"/>
  <c r="AV54" i="11"/>
  <c r="AV53" i="11"/>
  <c r="AV52" i="11"/>
  <c r="AV51" i="11"/>
  <c r="AV50" i="11"/>
  <c r="AV49" i="11"/>
  <c r="AV48" i="11"/>
  <c r="AV47" i="11"/>
  <c r="AV46" i="11"/>
  <c r="AV45" i="11"/>
  <c r="AV44" i="11"/>
  <c r="AV43" i="11"/>
  <c r="AV42" i="11"/>
  <c r="AV41" i="11"/>
  <c r="AV40" i="11"/>
  <c r="AV39" i="11"/>
  <c r="AV38" i="11"/>
  <c r="AV37" i="11"/>
  <c r="AV36" i="11"/>
  <c r="AV35" i="11"/>
  <c r="AV34" i="11"/>
  <c r="AV33" i="11"/>
  <c r="AV32" i="11"/>
  <c r="AV31" i="11"/>
  <c r="AV30" i="11"/>
  <c r="AV29" i="11"/>
  <c r="AV28" i="11"/>
  <c r="AV27" i="11"/>
  <c r="AV26" i="11"/>
  <c r="AV25" i="11"/>
  <c r="AV24" i="11"/>
  <c r="AV23" i="11"/>
  <c r="AV22" i="11"/>
  <c r="AV21" i="11"/>
  <c r="AV20" i="11"/>
  <c r="AV19" i="11"/>
  <c r="AV18" i="11"/>
  <c r="AV17" i="11"/>
  <c r="AV16" i="11"/>
  <c r="AV15" i="11"/>
  <c r="AV14" i="11"/>
  <c r="AV13" i="11"/>
  <c r="AV12" i="11"/>
  <c r="AV11" i="11"/>
  <c r="AV10" i="11"/>
  <c r="AV9" i="11"/>
  <c r="AV8" i="11"/>
  <c r="AV7" i="11"/>
  <c r="AV6" i="11"/>
  <c r="AV5" i="11"/>
  <c r="AR63" i="11"/>
  <c r="AR62" i="11"/>
  <c r="AR61" i="11"/>
  <c r="AR60" i="11"/>
  <c r="AR59" i="11"/>
  <c r="AR58" i="11"/>
  <c r="AR57" i="11"/>
  <c r="AR56" i="11"/>
  <c r="AR55" i="11"/>
  <c r="AR54" i="11"/>
  <c r="AR53" i="11"/>
  <c r="AR52" i="11"/>
  <c r="AR51" i="11"/>
  <c r="AR50" i="11"/>
  <c r="AR49" i="11"/>
  <c r="AR48" i="11"/>
  <c r="AR47" i="11"/>
  <c r="AR46" i="11"/>
  <c r="AR45" i="11"/>
  <c r="AR44" i="11"/>
  <c r="AR43" i="11"/>
  <c r="AR42" i="11"/>
  <c r="AR41" i="11"/>
  <c r="AR40" i="11"/>
  <c r="AR39" i="11"/>
  <c r="AR38" i="11"/>
  <c r="AR37" i="11"/>
  <c r="AR36" i="11"/>
  <c r="AR35" i="11"/>
  <c r="AR34" i="11"/>
  <c r="AR33" i="11"/>
  <c r="AR32" i="11"/>
  <c r="AR31" i="11"/>
  <c r="AR30" i="11"/>
  <c r="AR29" i="11"/>
  <c r="AR28" i="11"/>
  <c r="AR27" i="11"/>
  <c r="AR26" i="11"/>
  <c r="AR25" i="11"/>
  <c r="AR24" i="11"/>
  <c r="AR23" i="11"/>
  <c r="AR22" i="11"/>
  <c r="AR21" i="11"/>
  <c r="AR20" i="11"/>
  <c r="AR19" i="11"/>
  <c r="AR18" i="11"/>
  <c r="AR17" i="11"/>
  <c r="AR16" i="11"/>
  <c r="AR15" i="11"/>
  <c r="AR14" i="11"/>
  <c r="AR13" i="11"/>
  <c r="AR12" i="11"/>
  <c r="AR11" i="11"/>
  <c r="AR10" i="11"/>
  <c r="AR9" i="11"/>
  <c r="AR8" i="11"/>
  <c r="AR7" i="11"/>
  <c r="AR6" i="11"/>
  <c r="AR5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J10" i="11"/>
  <c r="AJ9" i="11"/>
  <c r="AJ8" i="11"/>
  <c r="AJ7" i="11"/>
  <c r="AJ6" i="11"/>
  <c r="AJ5" i="11"/>
  <c r="AF63" i="11"/>
  <c r="AF62" i="11"/>
  <c r="AF61" i="11"/>
  <c r="AF60" i="11"/>
  <c r="AF59" i="11"/>
  <c r="AF58" i="11"/>
  <c r="AF57" i="11"/>
  <c r="AF56" i="11"/>
  <c r="AF55" i="11"/>
  <c r="AF54" i="11"/>
  <c r="AF53" i="11"/>
  <c r="AF52" i="11"/>
  <c r="AF51" i="11"/>
  <c r="AF50" i="11"/>
  <c r="AF49" i="11"/>
  <c r="AF48" i="11"/>
  <c r="AF47" i="11"/>
  <c r="AF46" i="11"/>
  <c r="AF45" i="11"/>
  <c r="AF44" i="11"/>
  <c r="AF43" i="11"/>
  <c r="AF42" i="11"/>
  <c r="AF41" i="11"/>
  <c r="AF40" i="11"/>
  <c r="AF39" i="11"/>
  <c r="AF38" i="11"/>
  <c r="AF37" i="11"/>
  <c r="AF36" i="11"/>
  <c r="AF35" i="11"/>
  <c r="AF34" i="11"/>
  <c r="AF33" i="11"/>
  <c r="AF32" i="11"/>
  <c r="AF31" i="11"/>
  <c r="AF30" i="11"/>
  <c r="AF29" i="11"/>
  <c r="AF28" i="11"/>
  <c r="AF27" i="11"/>
  <c r="AF26" i="11"/>
  <c r="AF25" i="11"/>
  <c r="AF24" i="11"/>
  <c r="AF23" i="11"/>
  <c r="AF22" i="11"/>
  <c r="AF21" i="11"/>
  <c r="AF20" i="11"/>
  <c r="AF19" i="11"/>
  <c r="AF18" i="11"/>
  <c r="AF17" i="11"/>
  <c r="AF16" i="11"/>
  <c r="AF15" i="11"/>
  <c r="AF14" i="11"/>
  <c r="AF13" i="11"/>
  <c r="AF12" i="11"/>
  <c r="AF11" i="11"/>
  <c r="AF10" i="11"/>
  <c r="AF9" i="11"/>
  <c r="AF8" i="11"/>
  <c r="AF7" i="11"/>
  <c r="AF6" i="11"/>
  <c r="AF5" i="11"/>
  <c r="AB7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5" i="11"/>
  <c r="AB6" i="11"/>
  <c r="AC64" i="11"/>
  <c r="AF64" i="11" s="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D5" i="5"/>
  <c r="F9" i="5"/>
  <c r="F15" i="5"/>
  <c r="F31" i="5"/>
  <c r="F47" i="5"/>
  <c r="J6" i="5"/>
  <c r="F6" i="5" s="1"/>
  <c r="J7" i="5"/>
  <c r="F7" i="5" s="1"/>
  <c r="J8" i="5"/>
  <c r="D8" i="5" s="1"/>
  <c r="J9" i="5"/>
  <c r="D9" i="5" s="1"/>
  <c r="J10" i="5"/>
  <c r="D10" i="5" s="1"/>
  <c r="J11" i="5"/>
  <c r="F11" i="5" s="1"/>
  <c r="J12" i="5"/>
  <c r="D12" i="5" s="1"/>
  <c r="J13" i="5"/>
  <c r="F13" i="5" s="1"/>
  <c r="J14" i="5"/>
  <c r="F14" i="5" s="1"/>
  <c r="J15" i="5"/>
  <c r="D15" i="5" s="1"/>
  <c r="J16" i="5"/>
  <c r="F16" i="5" s="1"/>
  <c r="J17" i="5"/>
  <c r="F17" i="5" s="1"/>
  <c r="J18" i="5"/>
  <c r="D18" i="5" s="1"/>
  <c r="J19" i="5"/>
  <c r="F19" i="5" s="1"/>
  <c r="J20" i="5"/>
  <c r="D20" i="5" s="1"/>
  <c r="J21" i="5"/>
  <c r="F21" i="5" s="1"/>
  <c r="J22" i="5"/>
  <c r="F22" i="5" s="1"/>
  <c r="J23" i="5"/>
  <c r="F23" i="5" s="1"/>
  <c r="J24" i="5"/>
  <c r="D24" i="5" s="1"/>
  <c r="J25" i="5"/>
  <c r="D25" i="5" s="1"/>
  <c r="J26" i="5"/>
  <c r="D26" i="5" s="1"/>
  <c r="J27" i="5"/>
  <c r="F27" i="5" s="1"/>
  <c r="J28" i="5"/>
  <c r="D28" i="5" s="1"/>
  <c r="J29" i="5"/>
  <c r="F29" i="5" s="1"/>
  <c r="J30" i="5"/>
  <c r="D30" i="5" s="1"/>
  <c r="J31" i="5"/>
  <c r="D31" i="5" s="1"/>
  <c r="J32" i="5"/>
  <c r="F32" i="5" s="1"/>
  <c r="J33" i="5"/>
  <c r="D33" i="5" s="1"/>
  <c r="J34" i="5"/>
  <c r="D34" i="5" s="1"/>
  <c r="J35" i="5"/>
  <c r="F35" i="5" s="1"/>
  <c r="J36" i="5"/>
  <c r="D36" i="5" s="1"/>
  <c r="J37" i="5"/>
  <c r="D37" i="5" s="1"/>
  <c r="J38" i="5"/>
  <c r="F38" i="5" s="1"/>
  <c r="J39" i="5"/>
  <c r="F39" i="5" s="1"/>
  <c r="J40" i="5"/>
  <c r="D40" i="5" s="1"/>
  <c r="J41" i="5"/>
  <c r="D41" i="5" s="1"/>
  <c r="J42" i="5"/>
  <c r="D42" i="5" s="1"/>
  <c r="J43" i="5"/>
  <c r="F43" i="5" s="1"/>
  <c r="J44" i="5"/>
  <c r="D44" i="5" s="1"/>
  <c r="J45" i="5"/>
  <c r="F45" i="5" s="1"/>
  <c r="J46" i="5"/>
  <c r="D46" i="5" s="1"/>
  <c r="J47" i="5"/>
  <c r="D47" i="5" s="1"/>
  <c r="J48" i="5"/>
  <c r="F48" i="5" s="1"/>
  <c r="J49" i="5"/>
  <c r="D49" i="5" s="1"/>
  <c r="J50" i="5"/>
  <c r="D50" i="5" s="1"/>
  <c r="J51" i="5"/>
  <c r="F51" i="5" s="1"/>
  <c r="J52" i="5"/>
  <c r="D52" i="5" s="1"/>
  <c r="J53" i="5"/>
  <c r="F53" i="5" s="1"/>
  <c r="J54" i="5"/>
  <c r="F54" i="5" s="1"/>
  <c r="J55" i="5"/>
  <c r="F55" i="5" s="1"/>
  <c r="J56" i="5"/>
  <c r="D56" i="5" s="1"/>
  <c r="J57" i="5"/>
  <c r="D57" i="5" s="1"/>
  <c r="J58" i="5"/>
  <c r="D58" i="5" s="1"/>
  <c r="J59" i="5"/>
  <c r="F59" i="5" s="1"/>
  <c r="J60" i="5"/>
  <c r="D60" i="5" s="1"/>
  <c r="J61" i="5"/>
  <c r="F61" i="5" s="1"/>
  <c r="J62" i="5"/>
  <c r="D62" i="5" s="1"/>
  <c r="J5" i="5"/>
  <c r="F5" i="5" s="1"/>
  <c r="J4" i="5"/>
  <c r="F4" i="5" s="1"/>
  <c r="D4" i="5"/>
  <c r="D61" i="5"/>
  <c r="D45" i="5"/>
  <c r="D29" i="5"/>
  <c r="D14" i="5"/>
  <c r="F57" i="5"/>
  <c r="F41" i="5"/>
  <c r="F33" i="5"/>
  <c r="F25" i="5"/>
  <c r="F10" i="5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4" i="2"/>
  <c r="E58" i="18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5" i="11"/>
  <c r="D64" i="11"/>
  <c r="F64" i="11"/>
  <c r="H64" i="11"/>
  <c r="I64" i="11"/>
  <c r="K64" i="11"/>
  <c r="L64" i="11" s="1"/>
  <c r="M64" i="11"/>
  <c r="N64" i="11"/>
  <c r="P64" i="11"/>
  <c r="Q64" i="11"/>
  <c r="R64" i="11"/>
  <c r="S64" i="11"/>
  <c r="U64" i="11"/>
  <c r="V64" i="11"/>
  <c r="O64" i="11"/>
  <c r="T64" i="11"/>
  <c r="J64" i="11"/>
  <c r="BG64" i="11"/>
  <c r="BH64" i="11"/>
  <c r="BI64" i="11"/>
  <c r="BJ64" i="11"/>
  <c r="BK64" i="11"/>
  <c r="BL64" i="11"/>
  <c r="BM64" i="11"/>
  <c r="BN64" i="11"/>
  <c r="BP64" i="11"/>
  <c r="BQ64" i="11"/>
  <c r="BR64" i="11"/>
  <c r="BY64" i="11" s="1"/>
  <c r="BS64" i="11"/>
  <c r="BT64" i="11"/>
  <c r="BU64" i="11"/>
  <c r="BV64" i="11"/>
  <c r="BW64" i="11"/>
  <c r="BX64" i="11"/>
  <c r="BZ64" i="11"/>
  <c r="CA64" i="11"/>
  <c r="CB64" i="11"/>
  <c r="CC64" i="11"/>
  <c r="CD64" i="11"/>
  <c r="CE64" i="11"/>
  <c r="CF64" i="11"/>
  <c r="CG64" i="11"/>
  <c r="CH64" i="11"/>
  <c r="CJ64" i="11"/>
  <c r="CS64" i="11" s="1"/>
  <c r="CK64" i="11"/>
  <c r="CL64" i="11"/>
  <c r="CM64" i="11"/>
  <c r="CN64" i="11"/>
  <c r="CO64" i="11"/>
  <c r="CP64" i="11"/>
  <c r="CQ64" i="11"/>
  <c r="CR64" i="11"/>
  <c r="CT64" i="11"/>
  <c r="DC64" i="11" s="1"/>
  <c r="CU64" i="11"/>
  <c r="CV64" i="11"/>
  <c r="CW64" i="11"/>
  <c r="CX64" i="11"/>
  <c r="CY64" i="11"/>
  <c r="CZ64" i="11"/>
  <c r="DA64" i="11"/>
  <c r="DB64" i="11"/>
  <c r="DD64" i="11"/>
  <c r="DE64" i="11"/>
  <c r="DF64" i="11"/>
  <c r="DG64" i="11"/>
  <c r="DH64" i="11"/>
  <c r="DI64" i="11"/>
  <c r="DJ64" i="11"/>
  <c r="DK64" i="11"/>
  <c r="DL64" i="11"/>
  <c r="DN64" i="11"/>
  <c r="DO64" i="11"/>
  <c r="DP64" i="11"/>
  <c r="DW64" i="11" s="1"/>
  <c r="DQ64" i="11"/>
  <c r="DR64" i="11"/>
  <c r="DS64" i="11"/>
  <c r="DT64" i="11"/>
  <c r="DU64" i="11"/>
  <c r="DV64" i="11"/>
  <c r="DX64" i="11"/>
  <c r="EG64" i="11" s="1"/>
  <c r="DY64" i="11"/>
  <c r="DZ64" i="11"/>
  <c r="EA64" i="11"/>
  <c r="EB64" i="11"/>
  <c r="EC64" i="11"/>
  <c r="ED64" i="11"/>
  <c r="EE64" i="11"/>
  <c r="EF64" i="11"/>
  <c r="BF64" i="11"/>
  <c r="BO64" i="11" s="1"/>
  <c r="Z64" i="11"/>
  <c r="AA64" i="11"/>
  <c r="AD64" i="11"/>
  <c r="AE64" i="11"/>
  <c r="AG64" i="11"/>
  <c r="AH64" i="11"/>
  <c r="AI64" i="11"/>
  <c r="AK64" i="11"/>
  <c r="AN64" i="11" s="1"/>
  <c r="AL64" i="11"/>
  <c r="AM64" i="11"/>
  <c r="AO64" i="11"/>
  <c r="AR64" i="11" s="1"/>
  <c r="AP64" i="11"/>
  <c r="AQ64" i="11"/>
  <c r="AS64" i="11"/>
  <c r="AT64" i="11"/>
  <c r="AU64" i="11"/>
  <c r="AV64" i="11" s="1"/>
  <c r="AW64" i="11"/>
  <c r="AX64" i="11"/>
  <c r="AY64" i="11"/>
  <c r="BA64" i="11"/>
  <c r="BD64" i="11" s="1"/>
  <c r="BB64" i="11"/>
  <c r="BC64" i="11"/>
  <c r="Y64" i="11"/>
  <c r="C64" i="11"/>
  <c r="E64" i="11" s="1"/>
  <c r="DM64" i="11"/>
  <c r="CI64" i="11"/>
  <c r="AZ64" i="11"/>
  <c r="AJ64" i="11"/>
  <c r="AB64" i="11"/>
  <c r="BE63" i="10"/>
  <c r="BE62" i="10"/>
  <c r="BE61" i="10"/>
  <c r="BE60" i="10"/>
  <c r="BE59" i="10"/>
  <c r="BE58" i="10"/>
  <c r="BE57" i="10"/>
  <c r="BE56" i="10"/>
  <c r="BE55" i="10"/>
  <c r="BE54" i="10"/>
  <c r="BE53" i="10"/>
  <c r="BE52" i="10"/>
  <c r="BE51" i="10"/>
  <c r="BE50" i="10"/>
  <c r="BE49" i="10"/>
  <c r="BE48" i="10"/>
  <c r="BE47" i="10"/>
  <c r="BE46" i="10"/>
  <c r="BE45" i="10"/>
  <c r="BE44" i="10"/>
  <c r="BE43" i="10"/>
  <c r="BE42" i="10"/>
  <c r="BE41" i="10"/>
  <c r="BE40" i="10"/>
  <c r="BE39" i="10"/>
  <c r="BE38" i="10"/>
  <c r="BE37" i="10"/>
  <c r="BE36" i="10"/>
  <c r="BE35" i="10"/>
  <c r="BE34" i="10"/>
  <c r="BE33" i="10"/>
  <c r="BE32" i="10"/>
  <c r="BE31" i="10"/>
  <c r="BE30" i="10"/>
  <c r="BE29" i="10"/>
  <c r="BE28" i="10"/>
  <c r="BE27" i="10"/>
  <c r="BE26" i="10"/>
  <c r="BE25" i="10"/>
  <c r="BE24" i="10"/>
  <c r="BE23" i="10"/>
  <c r="BE22" i="10"/>
  <c r="BE21" i="10"/>
  <c r="BE20" i="10"/>
  <c r="BE19" i="10"/>
  <c r="BE18" i="10"/>
  <c r="BE17" i="10"/>
  <c r="BE16" i="10"/>
  <c r="BE15" i="10"/>
  <c r="BE14" i="10"/>
  <c r="BE13" i="10"/>
  <c r="BE12" i="10"/>
  <c r="BE11" i="10"/>
  <c r="BE10" i="10"/>
  <c r="BE9" i="10"/>
  <c r="BE8" i="10"/>
  <c r="BE7" i="10"/>
  <c r="BE6" i="10"/>
  <c r="BE5" i="10"/>
  <c r="BC63" i="10"/>
  <c r="BC62" i="10"/>
  <c r="BC61" i="10"/>
  <c r="BC60" i="10"/>
  <c r="BC59" i="10"/>
  <c r="BC58" i="10"/>
  <c r="BC57" i="10"/>
  <c r="BC56" i="10"/>
  <c r="BC55" i="10"/>
  <c r="BC54" i="10"/>
  <c r="BC53" i="10"/>
  <c r="BC52" i="10"/>
  <c r="BC51" i="10"/>
  <c r="BC50" i="10"/>
  <c r="BC49" i="10"/>
  <c r="BC48" i="10"/>
  <c r="BC47" i="10"/>
  <c r="BC46" i="10"/>
  <c r="BC45" i="10"/>
  <c r="BC44" i="10"/>
  <c r="BC43" i="10"/>
  <c r="BC42" i="10"/>
  <c r="BC41" i="10"/>
  <c r="BC40" i="10"/>
  <c r="BC39" i="10"/>
  <c r="BC38" i="10"/>
  <c r="BC37" i="10"/>
  <c r="BC36" i="10"/>
  <c r="BC35" i="10"/>
  <c r="BC34" i="10"/>
  <c r="BC33" i="10"/>
  <c r="BC32" i="10"/>
  <c r="BC31" i="10"/>
  <c r="BC30" i="10"/>
  <c r="BC29" i="10"/>
  <c r="BC28" i="10"/>
  <c r="BC27" i="10"/>
  <c r="BC26" i="10"/>
  <c r="BC25" i="10"/>
  <c r="BC24" i="10"/>
  <c r="BC23" i="10"/>
  <c r="BC22" i="10"/>
  <c r="BC21" i="10"/>
  <c r="BC20" i="10"/>
  <c r="BC19" i="10"/>
  <c r="BC18" i="10"/>
  <c r="BC17" i="10"/>
  <c r="BC16" i="10"/>
  <c r="BC15" i="10"/>
  <c r="BC14" i="10"/>
  <c r="BC13" i="10"/>
  <c r="BC12" i="10"/>
  <c r="BC11" i="10"/>
  <c r="BC10" i="10"/>
  <c r="BC9" i="10"/>
  <c r="BC8" i="10"/>
  <c r="BC7" i="10"/>
  <c r="BC6" i="10"/>
  <c r="BC5" i="10"/>
  <c r="AZ63" i="10"/>
  <c r="AZ62" i="10"/>
  <c r="AZ61" i="10"/>
  <c r="AZ60" i="10"/>
  <c r="AZ59" i="10"/>
  <c r="AZ58" i="10"/>
  <c r="AZ57" i="10"/>
  <c r="AZ56" i="10"/>
  <c r="AZ55" i="10"/>
  <c r="AZ54" i="10"/>
  <c r="AZ53" i="10"/>
  <c r="AZ52" i="10"/>
  <c r="AZ51" i="10"/>
  <c r="AZ50" i="10"/>
  <c r="AZ49" i="10"/>
  <c r="AZ48" i="10"/>
  <c r="AZ47" i="10"/>
  <c r="AZ46" i="10"/>
  <c r="AZ45" i="10"/>
  <c r="AZ44" i="10"/>
  <c r="AZ43" i="10"/>
  <c r="AZ42" i="10"/>
  <c r="AZ41" i="10"/>
  <c r="AZ40" i="10"/>
  <c r="AZ39" i="10"/>
  <c r="AZ38" i="10"/>
  <c r="AZ37" i="10"/>
  <c r="AZ36" i="10"/>
  <c r="AZ35" i="10"/>
  <c r="AZ34" i="10"/>
  <c r="AZ33" i="10"/>
  <c r="AZ32" i="10"/>
  <c r="AZ3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Z14" i="10"/>
  <c r="AZ13" i="10"/>
  <c r="AZ12" i="10"/>
  <c r="AZ11" i="10"/>
  <c r="AZ10" i="10"/>
  <c r="AZ9" i="10"/>
  <c r="AZ8" i="10"/>
  <c r="AZ7" i="10"/>
  <c r="AZ6" i="10"/>
  <c r="AZ5" i="10"/>
  <c r="AX63" i="10"/>
  <c r="AX62" i="10"/>
  <c r="AX61" i="10"/>
  <c r="AX60" i="10"/>
  <c r="AX59" i="10"/>
  <c r="AX58" i="10"/>
  <c r="AX57" i="10"/>
  <c r="AX56" i="10"/>
  <c r="AX55" i="10"/>
  <c r="AX54" i="10"/>
  <c r="AX53" i="10"/>
  <c r="AX52" i="10"/>
  <c r="AX51" i="10"/>
  <c r="AX50" i="10"/>
  <c r="AX49" i="10"/>
  <c r="AX48" i="10"/>
  <c r="AX47" i="10"/>
  <c r="AX46" i="10"/>
  <c r="AX45" i="10"/>
  <c r="AX44" i="10"/>
  <c r="AX43" i="10"/>
  <c r="AX42" i="10"/>
  <c r="AX41" i="10"/>
  <c r="AX40" i="10"/>
  <c r="AX39" i="10"/>
  <c r="AX38" i="10"/>
  <c r="AX37" i="10"/>
  <c r="AX36" i="10"/>
  <c r="AX35" i="10"/>
  <c r="AX34" i="10"/>
  <c r="AX33" i="10"/>
  <c r="AX32" i="10"/>
  <c r="AX31" i="10"/>
  <c r="AX30" i="10"/>
  <c r="AX29" i="10"/>
  <c r="AX28" i="10"/>
  <c r="AX27" i="10"/>
  <c r="AX26" i="10"/>
  <c r="AX25" i="10"/>
  <c r="AX24" i="10"/>
  <c r="AX23" i="10"/>
  <c r="AX22" i="10"/>
  <c r="AX21" i="10"/>
  <c r="AX20" i="10"/>
  <c r="AX19" i="10"/>
  <c r="AX18" i="10"/>
  <c r="AX17" i="10"/>
  <c r="AX16" i="10"/>
  <c r="AX15" i="10"/>
  <c r="AX14" i="10"/>
  <c r="AX13" i="10"/>
  <c r="AX12" i="10"/>
  <c r="AX11" i="10"/>
  <c r="AX10" i="10"/>
  <c r="AX9" i="10"/>
  <c r="AX8" i="10"/>
  <c r="AX7" i="10"/>
  <c r="AX6" i="10"/>
  <c r="AX5" i="10"/>
  <c r="AU63" i="10"/>
  <c r="AU62" i="10"/>
  <c r="AU61" i="10"/>
  <c r="AU60" i="10"/>
  <c r="AU59" i="10"/>
  <c r="AU58" i="10"/>
  <c r="AU57" i="10"/>
  <c r="AU56" i="10"/>
  <c r="AU55" i="10"/>
  <c r="AU54" i="10"/>
  <c r="AU53" i="10"/>
  <c r="AU52" i="10"/>
  <c r="AU51" i="10"/>
  <c r="AU50" i="10"/>
  <c r="AU49" i="10"/>
  <c r="AU48" i="10"/>
  <c r="AU47" i="10"/>
  <c r="AU46" i="10"/>
  <c r="AU45" i="10"/>
  <c r="AU44" i="10"/>
  <c r="AU43" i="10"/>
  <c r="AU42" i="10"/>
  <c r="AU41" i="10"/>
  <c r="AU40" i="10"/>
  <c r="AU39" i="10"/>
  <c r="AU38" i="10"/>
  <c r="AU37" i="10"/>
  <c r="AU36" i="10"/>
  <c r="AU35" i="10"/>
  <c r="AU34" i="10"/>
  <c r="AU33" i="10"/>
  <c r="AU32" i="10"/>
  <c r="AU31" i="10"/>
  <c r="AU30" i="10"/>
  <c r="AU29" i="10"/>
  <c r="AU28" i="10"/>
  <c r="AU27" i="10"/>
  <c r="AU26" i="10"/>
  <c r="AU25" i="10"/>
  <c r="AU24" i="10"/>
  <c r="AU23" i="10"/>
  <c r="AU22" i="10"/>
  <c r="AU21" i="10"/>
  <c r="AU20" i="10"/>
  <c r="AU19" i="10"/>
  <c r="AU18" i="10"/>
  <c r="AU17" i="10"/>
  <c r="AU16" i="10"/>
  <c r="AU15" i="10"/>
  <c r="AU14" i="10"/>
  <c r="AU13" i="10"/>
  <c r="AU12" i="10"/>
  <c r="AU11" i="10"/>
  <c r="AU10" i="10"/>
  <c r="AU9" i="10"/>
  <c r="AU8" i="10"/>
  <c r="AU7" i="10"/>
  <c r="AU6" i="10"/>
  <c r="AU5" i="10"/>
  <c r="AS63" i="10"/>
  <c r="AS62" i="10"/>
  <c r="AS61" i="10"/>
  <c r="AS60" i="10"/>
  <c r="AS59" i="10"/>
  <c r="AS58" i="10"/>
  <c r="AS57" i="10"/>
  <c r="AS56" i="10"/>
  <c r="AS55" i="10"/>
  <c r="AS54" i="10"/>
  <c r="AS53" i="10"/>
  <c r="AS52" i="10"/>
  <c r="AS51" i="10"/>
  <c r="AS50" i="10"/>
  <c r="AS49" i="10"/>
  <c r="AS48" i="10"/>
  <c r="AS47" i="10"/>
  <c r="AS46" i="10"/>
  <c r="AS45" i="10"/>
  <c r="AS44" i="10"/>
  <c r="AS43" i="10"/>
  <c r="AS42" i="10"/>
  <c r="AS41" i="10"/>
  <c r="AS40" i="10"/>
  <c r="AS39" i="10"/>
  <c r="AS38" i="10"/>
  <c r="AS37" i="10"/>
  <c r="AS36" i="10"/>
  <c r="AS35" i="10"/>
  <c r="AS34" i="10"/>
  <c r="AS33" i="10"/>
  <c r="AS32" i="10"/>
  <c r="AS31" i="10"/>
  <c r="AS30" i="10"/>
  <c r="AS29" i="10"/>
  <c r="AS28" i="10"/>
  <c r="AS27" i="10"/>
  <c r="AS26" i="10"/>
  <c r="AS25" i="10"/>
  <c r="AS24" i="10"/>
  <c r="AS23" i="10"/>
  <c r="AS22" i="10"/>
  <c r="AS21" i="10"/>
  <c r="AS20" i="10"/>
  <c r="AS19" i="10"/>
  <c r="AS18" i="10"/>
  <c r="AS17" i="10"/>
  <c r="AS16" i="10"/>
  <c r="AS15" i="10"/>
  <c r="AS14" i="10"/>
  <c r="AS13" i="10"/>
  <c r="AS12" i="10"/>
  <c r="AS11" i="10"/>
  <c r="AS10" i="10"/>
  <c r="AS9" i="10"/>
  <c r="AS8" i="10"/>
  <c r="AS7" i="10"/>
  <c r="AS6" i="10"/>
  <c r="AS5" i="10"/>
  <c r="AP63" i="10"/>
  <c r="AP62" i="10"/>
  <c r="AP61" i="10"/>
  <c r="AP60" i="10"/>
  <c r="AP59" i="10"/>
  <c r="AP58" i="10"/>
  <c r="AP57" i="10"/>
  <c r="AP56" i="10"/>
  <c r="AP55" i="10"/>
  <c r="AP54" i="10"/>
  <c r="AP53" i="10"/>
  <c r="AP52" i="10"/>
  <c r="AP51" i="10"/>
  <c r="AP50" i="10"/>
  <c r="AP49" i="10"/>
  <c r="AP48" i="10"/>
  <c r="AP47" i="10"/>
  <c r="AP46" i="10"/>
  <c r="AP45" i="10"/>
  <c r="AP44" i="10"/>
  <c r="AP43" i="10"/>
  <c r="AP42" i="10"/>
  <c r="AP41" i="10"/>
  <c r="AP40" i="10"/>
  <c r="AP39" i="10"/>
  <c r="AP38" i="10"/>
  <c r="AP37" i="10"/>
  <c r="AP36" i="10"/>
  <c r="AP35" i="10"/>
  <c r="AP34" i="10"/>
  <c r="AP33" i="10"/>
  <c r="AP32" i="10"/>
  <c r="AP31" i="10"/>
  <c r="AP30" i="10"/>
  <c r="AP29" i="10"/>
  <c r="AP28" i="10"/>
  <c r="AP27" i="10"/>
  <c r="AP26" i="10"/>
  <c r="AP25" i="10"/>
  <c r="AP24" i="10"/>
  <c r="AP23" i="10"/>
  <c r="AP22" i="10"/>
  <c r="AP21" i="10"/>
  <c r="AP20" i="10"/>
  <c r="AP19" i="10"/>
  <c r="AP18" i="10"/>
  <c r="AP17" i="10"/>
  <c r="AP16" i="10"/>
  <c r="AP15" i="10"/>
  <c r="AP14" i="10"/>
  <c r="AP13" i="10"/>
  <c r="AP12" i="10"/>
  <c r="AP11" i="10"/>
  <c r="AP10" i="10"/>
  <c r="AP9" i="10"/>
  <c r="AP8" i="10"/>
  <c r="AP7" i="10"/>
  <c r="AP6" i="10"/>
  <c r="AP5" i="10"/>
  <c r="AN63" i="10"/>
  <c r="AN62" i="10"/>
  <c r="AN61" i="10"/>
  <c r="AN60" i="10"/>
  <c r="AN59" i="10"/>
  <c r="AN58" i="10"/>
  <c r="AN57" i="10"/>
  <c r="AN56" i="10"/>
  <c r="AN55" i="10"/>
  <c r="AN54" i="10"/>
  <c r="AN53" i="10"/>
  <c r="AN52" i="10"/>
  <c r="AN51" i="10"/>
  <c r="AN50" i="10"/>
  <c r="AN49" i="10"/>
  <c r="AN48" i="10"/>
  <c r="AN47" i="10"/>
  <c r="AN46" i="10"/>
  <c r="AN45" i="10"/>
  <c r="AN44" i="10"/>
  <c r="AN43" i="10"/>
  <c r="AN42" i="10"/>
  <c r="AN41" i="10"/>
  <c r="AN40" i="10"/>
  <c r="AN39" i="10"/>
  <c r="AN38" i="10"/>
  <c r="AN37" i="10"/>
  <c r="AN36" i="10"/>
  <c r="AN35" i="10"/>
  <c r="AN34" i="10"/>
  <c r="AN33" i="10"/>
  <c r="AN32" i="10"/>
  <c r="AN31" i="10"/>
  <c r="AN30" i="10"/>
  <c r="AN29" i="10"/>
  <c r="AN28" i="10"/>
  <c r="AN27" i="10"/>
  <c r="AN26" i="10"/>
  <c r="AN25" i="10"/>
  <c r="AN24" i="10"/>
  <c r="AN23" i="10"/>
  <c r="AN22" i="10"/>
  <c r="AN21" i="10"/>
  <c r="AN20" i="10"/>
  <c r="AN19" i="10"/>
  <c r="AN18" i="10"/>
  <c r="AN17" i="10"/>
  <c r="AN16" i="10"/>
  <c r="AN15" i="10"/>
  <c r="AN14" i="10"/>
  <c r="AN13" i="10"/>
  <c r="AN12" i="10"/>
  <c r="AN11" i="10"/>
  <c r="AN10" i="10"/>
  <c r="AN9" i="10"/>
  <c r="AN8" i="10"/>
  <c r="AN7" i="10"/>
  <c r="AN6" i="10"/>
  <c r="AN5" i="10"/>
  <c r="AK63" i="10"/>
  <c r="AK62" i="10"/>
  <c r="AK61" i="10"/>
  <c r="AK60" i="10"/>
  <c r="AK59" i="10"/>
  <c r="AK58" i="10"/>
  <c r="AK57" i="10"/>
  <c r="AK56" i="10"/>
  <c r="AK55" i="10"/>
  <c r="AK54" i="10"/>
  <c r="AK53" i="10"/>
  <c r="AK52" i="10"/>
  <c r="AK51" i="10"/>
  <c r="AK50" i="10"/>
  <c r="AK49" i="10"/>
  <c r="AK48" i="10"/>
  <c r="AK47" i="10"/>
  <c r="AK46" i="10"/>
  <c r="AK45" i="10"/>
  <c r="AK44" i="10"/>
  <c r="AK43" i="10"/>
  <c r="AK42" i="10"/>
  <c r="AK41" i="10"/>
  <c r="AK40" i="10"/>
  <c r="AK39" i="10"/>
  <c r="AK38" i="10"/>
  <c r="AK37" i="10"/>
  <c r="AK36" i="10"/>
  <c r="AK35" i="10"/>
  <c r="AK34" i="10"/>
  <c r="AK33" i="10"/>
  <c r="AK32" i="10"/>
  <c r="AK31" i="10"/>
  <c r="AK30" i="10"/>
  <c r="AK29" i="10"/>
  <c r="AK28" i="10"/>
  <c r="AK27" i="10"/>
  <c r="AK26" i="10"/>
  <c r="AK25" i="10"/>
  <c r="AK24" i="10"/>
  <c r="AK23" i="10"/>
  <c r="AK22" i="10"/>
  <c r="AK21" i="10"/>
  <c r="AK20" i="10"/>
  <c r="AK19" i="10"/>
  <c r="AK18" i="10"/>
  <c r="AK17" i="10"/>
  <c r="AK16" i="10"/>
  <c r="AK15" i="10"/>
  <c r="AK14" i="10"/>
  <c r="AK13" i="10"/>
  <c r="AK12" i="10"/>
  <c r="AK11" i="10"/>
  <c r="AK10" i="10"/>
  <c r="AK9" i="10"/>
  <c r="AK8" i="10"/>
  <c r="AK7" i="10"/>
  <c r="AK6" i="10"/>
  <c r="AK5" i="10"/>
  <c r="AI63" i="10"/>
  <c r="AI62" i="10"/>
  <c r="AI61" i="10"/>
  <c r="AI60" i="10"/>
  <c r="AI59" i="10"/>
  <c r="AI58" i="10"/>
  <c r="AI57" i="10"/>
  <c r="AI56" i="10"/>
  <c r="AI55" i="10"/>
  <c r="AI54" i="10"/>
  <c r="AI53" i="10"/>
  <c r="AI52" i="10"/>
  <c r="AI51" i="10"/>
  <c r="AI50" i="10"/>
  <c r="AI49" i="10"/>
  <c r="AI48" i="10"/>
  <c r="AI47" i="10"/>
  <c r="AI46" i="10"/>
  <c r="AI45" i="10"/>
  <c r="AI44" i="10"/>
  <c r="AI43" i="10"/>
  <c r="AI42" i="10"/>
  <c r="AI41" i="10"/>
  <c r="AI40" i="10"/>
  <c r="AI39" i="10"/>
  <c r="AI38" i="10"/>
  <c r="AI37" i="10"/>
  <c r="AI36" i="10"/>
  <c r="AI35" i="10"/>
  <c r="AI34" i="10"/>
  <c r="AI33" i="10"/>
  <c r="AI32" i="10"/>
  <c r="AI31" i="10"/>
  <c r="AI30" i="10"/>
  <c r="AI29" i="10"/>
  <c r="AI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AI5" i="10"/>
  <c r="AF63" i="10"/>
  <c r="AF62" i="10"/>
  <c r="AF61" i="10"/>
  <c r="AF60" i="10"/>
  <c r="AF59" i="10"/>
  <c r="AF58" i="10"/>
  <c r="AF57" i="10"/>
  <c r="AF56" i="10"/>
  <c r="AF55" i="10"/>
  <c r="AF54" i="10"/>
  <c r="AF53" i="10"/>
  <c r="AF52" i="10"/>
  <c r="AF51" i="10"/>
  <c r="AF50" i="10"/>
  <c r="AF49" i="10"/>
  <c r="AF48" i="10"/>
  <c r="AF47" i="10"/>
  <c r="AF46" i="10"/>
  <c r="AF45" i="10"/>
  <c r="AF44" i="10"/>
  <c r="AF43" i="10"/>
  <c r="AF42" i="10"/>
  <c r="AF41" i="10"/>
  <c r="AF40" i="10"/>
  <c r="AF39" i="10"/>
  <c r="AF38" i="10"/>
  <c r="AF37" i="10"/>
  <c r="AF36" i="10"/>
  <c r="AF35" i="10"/>
  <c r="AF34" i="10"/>
  <c r="AF33" i="10"/>
  <c r="AF32" i="10"/>
  <c r="AF31" i="10"/>
  <c r="AF30" i="10"/>
  <c r="AF29" i="10"/>
  <c r="AF28" i="10"/>
  <c r="AF27" i="10"/>
  <c r="AF26" i="10"/>
  <c r="AF25" i="10"/>
  <c r="AF24" i="10"/>
  <c r="AF23" i="10"/>
  <c r="AF22" i="10"/>
  <c r="AF21" i="10"/>
  <c r="AF20" i="10"/>
  <c r="AF19" i="10"/>
  <c r="AF18" i="10"/>
  <c r="AF17" i="10"/>
  <c r="AF16" i="10"/>
  <c r="AF15" i="10"/>
  <c r="AF14" i="10"/>
  <c r="AF13" i="10"/>
  <c r="AF12" i="10"/>
  <c r="AF11" i="10"/>
  <c r="AF10" i="10"/>
  <c r="AF9" i="10"/>
  <c r="AF8" i="10"/>
  <c r="AF7" i="10"/>
  <c r="AF6" i="10"/>
  <c r="AF5" i="10"/>
  <c r="AD63" i="10"/>
  <c r="AD62" i="10"/>
  <c r="AD61" i="10"/>
  <c r="AD60" i="10"/>
  <c r="AD59" i="10"/>
  <c r="AD58" i="10"/>
  <c r="AD57" i="10"/>
  <c r="AD56" i="10"/>
  <c r="AD55" i="10"/>
  <c r="AD54" i="10"/>
  <c r="AD53" i="10"/>
  <c r="AD52" i="10"/>
  <c r="AD51" i="10"/>
  <c r="AD50" i="10"/>
  <c r="AD49" i="10"/>
  <c r="AD48" i="10"/>
  <c r="AD47" i="10"/>
  <c r="AD46" i="10"/>
  <c r="AD45" i="10"/>
  <c r="AD44" i="10"/>
  <c r="AD43" i="10"/>
  <c r="AD42" i="10"/>
  <c r="AD41" i="10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AD5" i="10"/>
  <c r="AA63" i="10"/>
  <c r="AA62" i="10"/>
  <c r="AA61" i="10"/>
  <c r="AA60" i="10"/>
  <c r="AA59" i="10"/>
  <c r="AA58" i="10"/>
  <c r="AA57" i="10"/>
  <c r="AA56" i="10"/>
  <c r="AA55" i="10"/>
  <c r="AA54" i="10"/>
  <c r="AA53" i="10"/>
  <c r="AA52" i="10"/>
  <c r="AA51" i="10"/>
  <c r="AA50" i="10"/>
  <c r="AA49" i="10"/>
  <c r="AA48" i="10"/>
  <c r="AA47" i="10"/>
  <c r="AA46" i="10"/>
  <c r="AA45" i="10"/>
  <c r="AA44" i="10"/>
  <c r="AA43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AA18" i="10"/>
  <c r="AA17" i="10"/>
  <c r="AA16" i="10"/>
  <c r="AA15" i="10"/>
  <c r="AA14" i="10"/>
  <c r="AA13" i="10"/>
  <c r="AA12" i="10"/>
  <c r="AA11" i="10"/>
  <c r="AA10" i="10"/>
  <c r="AA9" i="10"/>
  <c r="AA8" i="10"/>
  <c r="AA7" i="10"/>
  <c r="AA6" i="10"/>
  <c r="AA5" i="10"/>
  <c r="AB64" i="10"/>
  <c r="Y63" i="10"/>
  <c r="Y62" i="10"/>
  <c r="Y61" i="10"/>
  <c r="Y60" i="10"/>
  <c r="Y59" i="10"/>
  <c r="Y58" i="10"/>
  <c r="Y57" i="10"/>
  <c r="Y56" i="10"/>
  <c r="Y55" i="10"/>
  <c r="Y54" i="10"/>
  <c r="Y53" i="10"/>
  <c r="Y52" i="10"/>
  <c r="Y51" i="10"/>
  <c r="Y50" i="10"/>
  <c r="Y49" i="10"/>
  <c r="Y48" i="10"/>
  <c r="Y47" i="10"/>
  <c r="Y46" i="10"/>
  <c r="Y45" i="10"/>
  <c r="Y44" i="10"/>
  <c r="Y43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Y6" i="10"/>
  <c r="Y5" i="10"/>
  <c r="V63" i="10"/>
  <c r="V62" i="10"/>
  <c r="V61" i="10"/>
  <c r="V60" i="10"/>
  <c r="V59" i="10"/>
  <c r="V58" i="10"/>
  <c r="V57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V6" i="10"/>
  <c r="V5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T63" i="10"/>
  <c r="T62" i="10"/>
  <c r="T61" i="10"/>
  <c r="T60" i="10"/>
  <c r="T59" i="10"/>
  <c r="T58" i="10"/>
  <c r="T57" i="10"/>
  <c r="T56" i="10"/>
  <c r="T55" i="10"/>
  <c r="T54" i="10"/>
  <c r="T53" i="10"/>
  <c r="T52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T6" i="10"/>
  <c r="T5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9" i="10"/>
  <c r="E60" i="10"/>
  <c r="E61" i="10"/>
  <c r="E62" i="10"/>
  <c r="E63" i="10"/>
  <c r="E5" i="10"/>
  <c r="D64" i="10"/>
  <c r="F64" i="10"/>
  <c r="H64" i="10"/>
  <c r="I64" i="10"/>
  <c r="J64" i="10" s="1"/>
  <c r="K64" i="10"/>
  <c r="M64" i="10"/>
  <c r="O64" i="10" s="1"/>
  <c r="N64" i="10"/>
  <c r="P64" i="10"/>
  <c r="R64" i="10"/>
  <c r="V64" i="10" s="1"/>
  <c r="S64" i="10"/>
  <c r="U64" i="10"/>
  <c r="W64" i="10"/>
  <c r="X64" i="10"/>
  <c r="Z64" i="10"/>
  <c r="AC64" i="10"/>
  <c r="AD64" i="10" s="1"/>
  <c r="AE64" i="10"/>
  <c r="AF64" i="10" s="1"/>
  <c r="AG64" i="10"/>
  <c r="AI64" i="10" s="1"/>
  <c r="AH64" i="10"/>
  <c r="AJ64" i="10"/>
  <c r="AL64" i="10"/>
  <c r="AM64" i="10"/>
  <c r="AO64" i="10"/>
  <c r="AQ64" i="10"/>
  <c r="AR64" i="10"/>
  <c r="AS64" i="10" s="1"/>
  <c r="AT64" i="10"/>
  <c r="AV64" i="10"/>
  <c r="AW64" i="10"/>
  <c r="AX64" i="10" s="1"/>
  <c r="AY64" i="10"/>
  <c r="AZ64" i="10" s="1"/>
  <c r="BA64" i="10"/>
  <c r="BB64" i="10"/>
  <c r="BD64" i="10"/>
  <c r="C64" i="10"/>
  <c r="G64" i="10" s="1"/>
  <c r="FQ63" i="9"/>
  <c r="FP63" i="9"/>
  <c r="FR63" i="9" s="1"/>
  <c r="FO63" i="9"/>
  <c r="FQ62" i="9"/>
  <c r="FP62" i="9"/>
  <c r="FO62" i="9"/>
  <c r="FR62" i="9" s="1"/>
  <c r="FQ61" i="9"/>
  <c r="FP61" i="9"/>
  <c r="FO61" i="9"/>
  <c r="FR61" i="9" s="1"/>
  <c r="FQ60" i="9"/>
  <c r="FP60" i="9"/>
  <c r="FO60" i="9"/>
  <c r="FR60" i="9" s="1"/>
  <c r="FQ59" i="9"/>
  <c r="FP59" i="9"/>
  <c r="FO59" i="9"/>
  <c r="FQ58" i="9"/>
  <c r="FP58" i="9"/>
  <c r="FR58" i="9" s="1"/>
  <c r="FO58" i="9"/>
  <c r="FQ57" i="9"/>
  <c r="FP57" i="9"/>
  <c r="FR57" i="9" s="1"/>
  <c r="FO57" i="9"/>
  <c r="FQ56" i="9"/>
  <c r="FR56" i="9" s="1"/>
  <c r="FP56" i="9"/>
  <c r="FO56" i="9"/>
  <c r="FQ55" i="9"/>
  <c r="FP55" i="9"/>
  <c r="FR55" i="9" s="1"/>
  <c r="FO55" i="9"/>
  <c r="FQ54" i="9"/>
  <c r="FP54" i="9"/>
  <c r="FO54" i="9"/>
  <c r="FR54" i="9" s="1"/>
  <c r="FQ53" i="9"/>
  <c r="FP53" i="9"/>
  <c r="FO53" i="9"/>
  <c r="FR53" i="9" s="1"/>
  <c r="FQ52" i="9"/>
  <c r="FP52" i="9"/>
  <c r="FO52" i="9"/>
  <c r="FR52" i="9" s="1"/>
  <c r="FQ51" i="9"/>
  <c r="FP51" i="9"/>
  <c r="FO51" i="9"/>
  <c r="FQ50" i="9"/>
  <c r="FP50" i="9"/>
  <c r="FO50" i="9"/>
  <c r="FR50" i="9" s="1"/>
  <c r="FQ49" i="9"/>
  <c r="FP49" i="9"/>
  <c r="FO49" i="9"/>
  <c r="FR49" i="9" s="1"/>
  <c r="FQ48" i="9"/>
  <c r="FP48" i="9"/>
  <c r="FO48" i="9"/>
  <c r="FQ47" i="9"/>
  <c r="FP47" i="9"/>
  <c r="FR47" i="9" s="1"/>
  <c r="FO47" i="9"/>
  <c r="FQ46" i="9"/>
  <c r="FP46" i="9"/>
  <c r="FO46" i="9"/>
  <c r="FR46" i="9" s="1"/>
  <c r="FQ45" i="9"/>
  <c r="FP45" i="9"/>
  <c r="FO45" i="9"/>
  <c r="FR45" i="9" s="1"/>
  <c r="FQ44" i="9"/>
  <c r="FP44" i="9"/>
  <c r="FO44" i="9"/>
  <c r="FR44" i="9" s="1"/>
  <c r="FQ43" i="9"/>
  <c r="FP43" i="9"/>
  <c r="FO43" i="9"/>
  <c r="FQ42" i="9"/>
  <c r="FP42" i="9"/>
  <c r="FO42" i="9"/>
  <c r="FR42" i="9" s="1"/>
  <c r="FQ41" i="9"/>
  <c r="FP41" i="9"/>
  <c r="FO41" i="9"/>
  <c r="FR41" i="9" s="1"/>
  <c r="FQ40" i="9"/>
  <c r="FR40" i="9" s="1"/>
  <c r="FP40" i="9"/>
  <c r="FO40" i="9"/>
  <c r="FQ39" i="9"/>
  <c r="FP39" i="9"/>
  <c r="FR39" i="9" s="1"/>
  <c r="FO39" i="9"/>
  <c r="FQ38" i="9"/>
  <c r="FP38" i="9"/>
  <c r="FO38" i="9"/>
  <c r="FR38" i="9" s="1"/>
  <c r="FQ37" i="9"/>
  <c r="FP37" i="9"/>
  <c r="FO37" i="9"/>
  <c r="FR37" i="9" s="1"/>
  <c r="FQ36" i="9"/>
  <c r="FP36" i="9"/>
  <c r="FO36" i="9"/>
  <c r="FR36" i="9" s="1"/>
  <c r="FQ35" i="9"/>
  <c r="FP35" i="9"/>
  <c r="FO35" i="9"/>
  <c r="FQ34" i="9"/>
  <c r="FP34" i="9"/>
  <c r="FO34" i="9"/>
  <c r="FR34" i="9" s="1"/>
  <c r="FQ33" i="9"/>
  <c r="FP33" i="9"/>
  <c r="FO33" i="9"/>
  <c r="FR33" i="9" s="1"/>
  <c r="FQ32" i="9"/>
  <c r="FP32" i="9"/>
  <c r="FO32" i="9"/>
  <c r="FQ31" i="9"/>
  <c r="FP31" i="9"/>
  <c r="FR31" i="9" s="1"/>
  <c r="FO31" i="9"/>
  <c r="FQ30" i="9"/>
  <c r="FP30" i="9"/>
  <c r="FO30" i="9"/>
  <c r="FR30" i="9" s="1"/>
  <c r="FQ29" i="9"/>
  <c r="FP29" i="9"/>
  <c r="FO29" i="9"/>
  <c r="FR29" i="9" s="1"/>
  <c r="FQ28" i="9"/>
  <c r="FP28" i="9"/>
  <c r="FO28" i="9"/>
  <c r="FR28" i="9" s="1"/>
  <c r="FQ27" i="9"/>
  <c r="FP27" i="9"/>
  <c r="FO27" i="9"/>
  <c r="FQ26" i="9"/>
  <c r="FP26" i="9"/>
  <c r="FO26" i="9"/>
  <c r="FR26" i="9" s="1"/>
  <c r="FQ25" i="9"/>
  <c r="FP25" i="9"/>
  <c r="FO25" i="9"/>
  <c r="FR25" i="9" s="1"/>
  <c r="FQ24" i="9"/>
  <c r="FR24" i="9" s="1"/>
  <c r="FP24" i="9"/>
  <c r="FO24" i="9"/>
  <c r="FQ23" i="9"/>
  <c r="FP23" i="9"/>
  <c r="FR23" i="9" s="1"/>
  <c r="FO23" i="9"/>
  <c r="FQ22" i="9"/>
  <c r="FP22" i="9"/>
  <c r="FR22" i="9" s="1"/>
  <c r="FO22" i="9"/>
  <c r="FQ21" i="9"/>
  <c r="FP21" i="9"/>
  <c r="FR21" i="9" s="1"/>
  <c r="FO21" i="9"/>
  <c r="FQ20" i="9"/>
  <c r="FP20" i="9"/>
  <c r="FO20" i="9"/>
  <c r="FR20" i="9" s="1"/>
  <c r="FQ19" i="9"/>
  <c r="FP19" i="9"/>
  <c r="FO19" i="9"/>
  <c r="FR19" i="9"/>
  <c r="FQ18" i="9"/>
  <c r="FP18" i="9"/>
  <c r="FO18" i="9"/>
  <c r="FR18" i="9"/>
  <c r="FQ17" i="9"/>
  <c r="FP17" i="9"/>
  <c r="FO17" i="9"/>
  <c r="FQ16" i="9"/>
  <c r="FR16" i="9" s="1"/>
  <c r="FP16" i="9"/>
  <c r="FO16" i="9"/>
  <c r="FQ15" i="9"/>
  <c r="FP15" i="9"/>
  <c r="FO15" i="9"/>
  <c r="FR15" i="9" s="1"/>
  <c r="FQ14" i="9"/>
  <c r="FP14" i="9"/>
  <c r="FO14" i="9"/>
  <c r="FR14" i="9" s="1"/>
  <c r="FQ13" i="9"/>
  <c r="FP13" i="9"/>
  <c r="FR13" i="9" s="1"/>
  <c r="FO13" i="9"/>
  <c r="FQ12" i="9"/>
  <c r="FP12" i="9"/>
  <c r="FO12" i="9"/>
  <c r="FR12" i="9" s="1"/>
  <c r="FQ11" i="9"/>
  <c r="FP11" i="9"/>
  <c r="FO11" i="9"/>
  <c r="FR11" i="9"/>
  <c r="FQ10" i="9"/>
  <c r="FP10" i="9"/>
  <c r="FO10" i="9"/>
  <c r="FR10" i="9"/>
  <c r="FQ9" i="9"/>
  <c r="FP9" i="9"/>
  <c r="FO9" i="9"/>
  <c r="FQ8" i="9"/>
  <c r="FP8" i="9"/>
  <c r="FO8" i="9"/>
  <c r="FQ7" i="9"/>
  <c r="FP7" i="9"/>
  <c r="FO7" i="9"/>
  <c r="FR7" i="9" s="1"/>
  <c r="FQ6" i="9"/>
  <c r="FP6" i="9"/>
  <c r="FO6" i="9"/>
  <c r="FR6" i="9" s="1"/>
  <c r="FQ5" i="9"/>
  <c r="FP5" i="9"/>
  <c r="FR5" i="9" s="1"/>
  <c r="FO5" i="9"/>
  <c r="DZ63" i="9"/>
  <c r="DY63" i="9"/>
  <c r="DX63" i="9"/>
  <c r="EA63" i="9" s="1"/>
  <c r="DZ62" i="9"/>
  <c r="DY62" i="9"/>
  <c r="DX62" i="9"/>
  <c r="DZ61" i="9"/>
  <c r="DY61" i="9"/>
  <c r="EA61" i="9" s="1"/>
  <c r="DX61" i="9"/>
  <c r="DZ60" i="9"/>
  <c r="DY60" i="9"/>
  <c r="DX60" i="9"/>
  <c r="DZ59" i="9"/>
  <c r="DY59" i="9"/>
  <c r="EA59" i="9" s="1"/>
  <c r="DX59" i="9"/>
  <c r="DZ58" i="9"/>
  <c r="DY58" i="9"/>
  <c r="DX58" i="9"/>
  <c r="EA58" i="9" s="1"/>
  <c r="DZ57" i="9"/>
  <c r="DY57" i="9"/>
  <c r="DX57" i="9"/>
  <c r="EA57" i="9"/>
  <c r="DZ56" i="9"/>
  <c r="DY56" i="9"/>
  <c r="DX56" i="9"/>
  <c r="DZ55" i="9"/>
  <c r="DY55" i="9"/>
  <c r="DX55" i="9"/>
  <c r="DZ54" i="9"/>
  <c r="DY54" i="9"/>
  <c r="EA54" i="9" s="1"/>
  <c r="DX54" i="9"/>
  <c r="DZ53" i="9"/>
  <c r="DY53" i="9"/>
  <c r="DX53" i="9"/>
  <c r="EA53" i="9" s="1"/>
  <c r="DZ52" i="9"/>
  <c r="DY52" i="9"/>
  <c r="DX52" i="9"/>
  <c r="EA52" i="9" s="1"/>
  <c r="DZ51" i="9"/>
  <c r="DY51" i="9"/>
  <c r="DX51" i="9"/>
  <c r="DZ50" i="9"/>
  <c r="DY50" i="9"/>
  <c r="DX50" i="9"/>
  <c r="DZ49" i="9"/>
  <c r="DY49" i="9"/>
  <c r="DX49" i="9"/>
  <c r="EA49" i="9" s="1"/>
  <c r="DZ48" i="9"/>
  <c r="DY48" i="9"/>
  <c r="EA48" i="9" s="1"/>
  <c r="DX48" i="9"/>
  <c r="DZ47" i="9"/>
  <c r="DY47" i="9"/>
  <c r="DX47" i="9"/>
  <c r="EA47" i="9" s="1"/>
  <c r="DZ46" i="9"/>
  <c r="DY46" i="9"/>
  <c r="DX46" i="9"/>
  <c r="DZ45" i="9"/>
  <c r="DY45" i="9"/>
  <c r="DX45" i="9"/>
  <c r="EA45" i="9" s="1"/>
  <c r="DZ44" i="9"/>
  <c r="DY44" i="9"/>
  <c r="DX44" i="9"/>
  <c r="DZ43" i="9"/>
  <c r="DY43" i="9"/>
  <c r="EA43" i="9" s="1"/>
  <c r="DX43" i="9"/>
  <c r="DZ42" i="9"/>
  <c r="DY42" i="9"/>
  <c r="DX42" i="9"/>
  <c r="EA42" i="9" s="1"/>
  <c r="DZ41" i="9"/>
  <c r="DY41" i="9"/>
  <c r="DX41" i="9"/>
  <c r="EA41" i="9"/>
  <c r="DZ40" i="9"/>
  <c r="DY40" i="9"/>
  <c r="DX40" i="9"/>
  <c r="DZ39" i="9"/>
  <c r="DY39" i="9"/>
  <c r="DX39" i="9"/>
  <c r="DZ38" i="9"/>
  <c r="DY38" i="9"/>
  <c r="EA38" i="9" s="1"/>
  <c r="DX38" i="9"/>
  <c r="DZ37" i="9"/>
  <c r="DY37" i="9"/>
  <c r="DX37" i="9"/>
  <c r="EA37" i="9" s="1"/>
  <c r="DZ36" i="9"/>
  <c r="DY36" i="9"/>
  <c r="DX36" i="9"/>
  <c r="EA36" i="9" s="1"/>
  <c r="DZ35" i="9"/>
  <c r="DY35" i="9"/>
  <c r="DX35" i="9"/>
  <c r="DZ34" i="9"/>
  <c r="DY34" i="9"/>
  <c r="DX34" i="9"/>
  <c r="DZ33" i="9"/>
  <c r="DY33" i="9"/>
  <c r="DX33" i="9"/>
  <c r="EA33" i="9" s="1"/>
  <c r="DZ32" i="9"/>
  <c r="DY32" i="9"/>
  <c r="EA32" i="9" s="1"/>
  <c r="DX32" i="9"/>
  <c r="DZ31" i="9"/>
  <c r="DY31" i="9"/>
  <c r="DX31" i="9"/>
  <c r="EA31" i="9" s="1"/>
  <c r="DZ30" i="9"/>
  <c r="DY30" i="9"/>
  <c r="DX30" i="9"/>
  <c r="DZ29" i="9"/>
  <c r="DY29" i="9"/>
  <c r="DX29" i="9"/>
  <c r="EA29" i="9" s="1"/>
  <c r="DZ28" i="9"/>
  <c r="DY28" i="9"/>
  <c r="DX28" i="9"/>
  <c r="DZ27" i="9"/>
  <c r="DY27" i="9"/>
  <c r="EA27" i="9" s="1"/>
  <c r="DX27" i="9"/>
  <c r="DZ26" i="9"/>
  <c r="DY26" i="9"/>
  <c r="DX26" i="9"/>
  <c r="EA26" i="9" s="1"/>
  <c r="DZ25" i="9"/>
  <c r="DY25" i="9"/>
  <c r="DX25" i="9"/>
  <c r="EA25" i="9"/>
  <c r="DZ24" i="9"/>
  <c r="DY24" i="9"/>
  <c r="DX24" i="9"/>
  <c r="DZ23" i="9"/>
  <c r="EA23" i="9" s="1"/>
  <c r="DY23" i="9"/>
  <c r="DX23" i="9"/>
  <c r="DZ22" i="9"/>
  <c r="DY22" i="9"/>
  <c r="DX22" i="9"/>
  <c r="EA22" i="9" s="1"/>
  <c r="DZ21" i="9"/>
  <c r="DY21" i="9"/>
  <c r="EA21" i="9" s="1"/>
  <c r="DX21" i="9"/>
  <c r="DZ20" i="9"/>
  <c r="DY20" i="9"/>
  <c r="DX20" i="9"/>
  <c r="DZ19" i="9"/>
  <c r="DY19" i="9"/>
  <c r="DX19" i="9"/>
  <c r="DZ18" i="9"/>
  <c r="DY18" i="9"/>
  <c r="DX18" i="9"/>
  <c r="EA18" i="9" s="1"/>
  <c r="DZ17" i="9"/>
  <c r="EA17" i="9" s="1"/>
  <c r="DY17" i="9"/>
  <c r="DX17" i="9"/>
  <c r="DZ16" i="9"/>
  <c r="DY16" i="9"/>
  <c r="EA16" i="9" s="1"/>
  <c r="DX16" i="9"/>
  <c r="DZ15" i="9"/>
  <c r="DY15" i="9"/>
  <c r="DX15" i="9"/>
  <c r="EA15" i="9" s="1"/>
  <c r="DZ14" i="9"/>
  <c r="DY14" i="9"/>
  <c r="DX14" i="9"/>
  <c r="EA14" i="9"/>
  <c r="DZ13" i="9"/>
  <c r="DY13" i="9"/>
  <c r="DX13" i="9"/>
  <c r="DZ12" i="9"/>
  <c r="EA12" i="9" s="1"/>
  <c r="DY12" i="9"/>
  <c r="DX12" i="9"/>
  <c r="DZ11" i="9"/>
  <c r="DY11" i="9"/>
  <c r="EA11" i="9" s="1"/>
  <c r="DX11" i="9"/>
  <c r="DZ10" i="9"/>
  <c r="DY10" i="9"/>
  <c r="DX10" i="9"/>
  <c r="EA10" i="9" s="1"/>
  <c r="DZ9" i="9"/>
  <c r="DY9" i="9"/>
  <c r="DX9" i="9"/>
  <c r="EA9" i="9" s="1"/>
  <c r="DZ8" i="9"/>
  <c r="DY8" i="9"/>
  <c r="DX8" i="9"/>
  <c r="DZ7" i="9"/>
  <c r="EA7" i="9" s="1"/>
  <c r="DY7" i="9"/>
  <c r="DX7" i="9"/>
  <c r="DZ6" i="9"/>
  <c r="DY6" i="9"/>
  <c r="EA6" i="9" s="1"/>
  <c r="DX6" i="9"/>
  <c r="DZ5" i="9"/>
  <c r="DY5" i="9"/>
  <c r="DX5" i="9"/>
  <c r="EA5" i="9" s="1"/>
  <c r="CI63" i="9"/>
  <c r="CH63" i="9"/>
  <c r="CG63" i="9"/>
  <c r="CI62" i="9"/>
  <c r="CH62" i="9"/>
  <c r="CG62" i="9"/>
  <c r="CJ62" i="9" s="1"/>
  <c r="CI61" i="9"/>
  <c r="CH61" i="9"/>
  <c r="CG61" i="9"/>
  <c r="CI60" i="9"/>
  <c r="CH60" i="9"/>
  <c r="CG60" i="9"/>
  <c r="CI59" i="9"/>
  <c r="CH59" i="9"/>
  <c r="CG59" i="9"/>
  <c r="CJ59" i="9" s="1"/>
  <c r="CI58" i="9"/>
  <c r="CH58" i="9"/>
  <c r="CG58" i="9"/>
  <c r="CJ58" i="9"/>
  <c r="CI57" i="9"/>
  <c r="CH57" i="9"/>
  <c r="CG57" i="9"/>
  <c r="CI56" i="9"/>
  <c r="CJ56" i="9" s="1"/>
  <c r="CH56" i="9"/>
  <c r="CG56" i="9"/>
  <c r="CI55" i="9"/>
  <c r="CH55" i="9"/>
  <c r="CJ55" i="9" s="1"/>
  <c r="CG55" i="9"/>
  <c r="CI54" i="9"/>
  <c r="CH54" i="9"/>
  <c r="CG54" i="9"/>
  <c r="CJ54" i="9" s="1"/>
  <c r="CI53" i="9"/>
  <c r="CH53" i="9"/>
  <c r="CG53" i="9"/>
  <c r="CJ53" i="9" s="1"/>
  <c r="CI52" i="9"/>
  <c r="CH52" i="9"/>
  <c r="CG52" i="9"/>
  <c r="CI51" i="9"/>
  <c r="CJ51" i="9" s="1"/>
  <c r="CH51" i="9"/>
  <c r="CG51" i="9"/>
  <c r="CI50" i="9"/>
  <c r="CH50" i="9"/>
  <c r="CG50" i="9"/>
  <c r="CJ50" i="9" s="1"/>
  <c r="CI49" i="9"/>
  <c r="CH49" i="9"/>
  <c r="CJ49" i="9" s="1"/>
  <c r="CG49" i="9"/>
  <c r="CI48" i="9"/>
  <c r="CH48" i="9"/>
  <c r="CG48" i="9"/>
  <c r="CJ48" i="9" s="1"/>
  <c r="CI47" i="9"/>
  <c r="CH47" i="9"/>
  <c r="CG47" i="9"/>
  <c r="CI46" i="9"/>
  <c r="CH46" i="9"/>
  <c r="CG46" i="9"/>
  <c r="CJ46" i="9" s="1"/>
  <c r="CI45" i="9"/>
  <c r="CH45" i="9"/>
  <c r="CG45" i="9"/>
  <c r="CI44" i="9"/>
  <c r="CH44" i="9"/>
  <c r="CG44" i="9"/>
  <c r="CI43" i="9"/>
  <c r="CH43" i="9"/>
  <c r="CG43" i="9"/>
  <c r="CJ43" i="9" s="1"/>
  <c r="CI42" i="9"/>
  <c r="CH42" i="9"/>
  <c r="CG42" i="9"/>
  <c r="CJ42" i="9"/>
  <c r="CI41" i="9"/>
  <c r="CH41" i="9"/>
  <c r="CG41" i="9"/>
  <c r="CI40" i="9"/>
  <c r="CJ40" i="9" s="1"/>
  <c r="CH40" i="9"/>
  <c r="CG40" i="9"/>
  <c r="CI39" i="9"/>
  <c r="CH39" i="9"/>
  <c r="CJ39" i="9" s="1"/>
  <c r="CG39" i="9"/>
  <c r="CI38" i="9"/>
  <c r="CH38" i="9"/>
  <c r="CG38" i="9"/>
  <c r="CJ38" i="9" s="1"/>
  <c r="CI37" i="9"/>
  <c r="CH37" i="9"/>
  <c r="CG37" i="9"/>
  <c r="CJ37" i="9" s="1"/>
  <c r="CI36" i="9"/>
  <c r="CH36" i="9"/>
  <c r="CG36" i="9"/>
  <c r="CI35" i="9"/>
  <c r="CJ35" i="9" s="1"/>
  <c r="CH35" i="9"/>
  <c r="CG35" i="9"/>
  <c r="CI34" i="9"/>
  <c r="CH34" i="9"/>
  <c r="CG34" i="9"/>
  <c r="CJ34" i="9" s="1"/>
  <c r="CI33" i="9"/>
  <c r="CH33" i="9"/>
  <c r="CJ33" i="9" s="1"/>
  <c r="CG33" i="9"/>
  <c r="CI32" i="9"/>
  <c r="CH32" i="9"/>
  <c r="CG32" i="9"/>
  <c r="CJ32" i="9" s="1"/>
  <c r="CI31" i="9"/>
  <c r="CH31" i="9"/>
  <c r="CG31" i="9"/>
  <c r="CI30" i="9"/>
  <c r="CH30" i="9"/>
  <c r="CG30" i="9"/>
  <c r="CJ30" i="9" s="1"/>
  <c r="CI29" i="9"/>
  <c r="CH29" i="9"/>
  <c r="CG29" i="9"/>
  <c r="CI28" i="9"/>
  <c r="CH28" i="9"/>
  <c r="CG28" i="9"/>
  <c r="CI27" i="9"/>
  <c r="CH27" i="9"/>
  <c r="CG27" i="9"/>
  <c r="CJ27" i="9" s="1"/>
  <c r="CI26" i="9"/>
  <c r="CH26" i="9"/>
  <c r="CG26" i="9"/>
  <c r="CJ26" i="9"/>
  <c r="CI25" i="9"/>
  <c r="CH25" i="9"/>
  <c r="CG25" i="9"/>
  <c r="CI24" i="9"/>
  <c r="CJ24" i="9" s="1"/>
  <c r="CH24" i="9"/>
  <c r="CG24" i="9"/>
  <c r="CI23" i="9"/>
  <c r="CH23" i="9"/>
  <c r="CG23" i="9"/>
  <c r="CJ23" i="9" s="1"/>
  <c r="CI22" i="9"/>
  <c r="CH22" i="9"/>
  <c r="CJ22" i="9" s="1"/>
  <c r="CG22" i="9"/>
  <c r="CI21" i="9"/>
  <c r="CH21" i="9"/>
  <c r="CG21" i="9"/>
  <c r="CJ21" i="9" s="1"/>
  <c r="CI20" i="9"/>
  <c r="CH20" i="9"/>
  <c r="CG20" i="9"/>
  <c r="CI19" i="9"/>
  <c r="CH19" i="9"/>
  <c r="CG19" i="9"/>
  <c r="CJ19" i="9" s="1"/>
  <c r="CI18" i="9"/>
  <c r="CJ18" i="9" s="1"/>
  <c r="CH18" i="9"/>
  <c r="CG18" i="9"/>
  <c r="CI17" i="9"/>
  <c r="CH17" i="9"/>
  <c r="CJ17" i="9" s="1"/>
  <c r="CG17" i="9"/>
  <c r="CI16" i="9"/>
  <c r="CH16" i="9"/>
  <c r="CG16" i="9"/>
  <c r="CJ16" i="9" s="1"/>
  <c r="CI15" i="9"/>
  <c r="CH15" i="9"/>
  <c r="CG15" i="9"/>
  <c r="CJ15" i="9"/>
  <c r="CI14" i="9"/>
  <c r="CH14" i="9"/>
  <c r="CG14" i="9"/>
  <c r="CI13" i="9"/>
  <c r="CH13" i="9"/>
  <c r="CG13" i="9"/>
  <c r="CI12" i="9"/>
  <c r="CH12" i="9"/>
  <c r="CG12" i="9"/>
  <c r="CI11" i="9"/>
  <c r="CH11" i="9"/>
  <c r="CG11" i="9"/>
  <c r="CJ11" i="9" s="1"/>
  <c r="CI10" i="9"/>
  <c r="CH10" i="9"/>
  <c r="CG10" i="9"/>
  <c r="CJ10" i="9" s="1"/>
  <c r="CI9" i="9"/>
  <c r="CH9" i="9"/>
  <c r="CG9" i="9"/>
  <c r="CI8" i="9"/>
  <c r="CJ8" i="9" s="1"/>
  <c r="CH8" i="9"/>
  <c r="CG8" i="9"/>
  <c r="CI7" i="9"/>
  <c r="CH7" i="9"/>
  <c r="CG7" i="9"/>
  <c r="CJ7" i="9" s="1"/>
  <c r="CI6" i="9"/>
  <c r="CH6" i="9"/>
  <c r="CJ6" i="9" s="1"/>
  <c r="CG6" i="9"/>
  <c r="CI5" i="9"/>
  <c r="CH5" i="9"/>
  <c r="CG5" i="9"/>
  <c r="CJ5" i="9" s="1"/>
  <c r="CK64" i="9"/>
  <c r="CJ14" i="9"/>
  <c r="CJ25" i="9"/>
  <c r="CJ29" i="9"/>
  <c r="CJ41" i="9"/>
  <c r="CJ45" i="9"/>
  <c r="CJ57" i="9"/>
  <c r="CJ61" i="9"/>
  <c r="EA13" i="9"/>
  <c r="EA24" i="9"/>
  <c r="EA28" i="9"/>
  <c r="EA40" i="9"/>
  <c r="EA44" i="9"/>
  <c r="EA56" i="9"/>
  <c r="EA60" i="9"/>
  <c r="FR9" i="9"/>
  <c r="FR17" i="9"/>
  <c r="FR32" i="9"/>
  <c r="FR48" i="9"/>
  <c r="FR8" i="9"/>
  <c r="FR27" i="9"/>
  <c r="FR35" i="9"/>
  <c r="FR43" i="9"/>
  <c r="FR51" i="9"/>
  <c r="FR59" i="9"/>
  <c r="CJ9" i="9"/>
  <c r="CJ13" i="9"/>
  <c r="CJ28" i="9"/>
  <c r="CJ36" i="9"/>
  <c r="CJ44" i="9"/>
  <c r="CJ52" i="9"/>
  <c r="CJ60" i="9"/>
  <c r="EA8" i="9"/>
  <c r="EA20" i="9"/>
  <c r="EA35" i="9"/>
  <c r="EA39" i="9"/>
  <c r="EA51" i="9"/>
  <c r="EA55" i="9"/>
  <c r="CJ12" i="9"/>
  <c r="CJ20" i="9"/>
  <c r="CJ31" i="9"/>
  <c r="CJ47" i="9"/>
  <c r="CJ63" i="9"/>
  <c r="EA19" i="9"/>
  <c r="EA30" i="9"/>
  <c r="EA34" i="9"/>
  <c r="EA46" i="9"/>
  <c r="EA50" i="9"/>
  <c r="EA62" i="9"/>
  <c r="AP6" i="9"/>
  <c r="AS6" i="9" s="1"/>
  <c r="AQ6" i="9"/>
  <c r="AR6" i="9"/>
  <c r="AP7" i="9"/>
  <c r="AQ7" i="9"/>
  <c r="AS7" i="9" s="1"/>
  <c r="AR7" i="9"/>
  <c r="AP8" i="9"/>
  <c r="AQ8" i="9"/>
  <c r="AR8" i="9"/>
  <c r="AS8" i="9" s="1"/>
  <c r="AP9" i="9"/>
  <c r="AQ9" i="9"/>
  <c r="AR9" i="9"/>
  <c r="AP10" i="9"/>
  <c r="AS10" i="9" s="1"/>
  <c r="AQ10" i="9"/>
  <c r="AR10" i="9"/>
  <c r="AP11" i="9"/>
  <c r="AQ11" i="9"/>
  <c r="AS11" i="9" s="1"/>
  <c r="AR11" i="9"/>
  <c r="AP12" i="9"/>
  <c r="AQ12" i="9"/>
  <c r="AR12" i="9"/>
  <c r="AP13" i="9"/>
  <c r="AQ13" i="9"/>
  <c r="AR13" i="9"/>
  <c r="AP14" i="9"/>
  <c r="AS14" i="9" s="1"/>
  <c r="AQ14" i="9"/>
  <c r="AR14" i="9"/>
  <c r="AP15" i="9"/>
  <c r="AQ15" i="9"/>
  <c r="AS15" i="9" s="1"/>
  <c r="AR15" i="9"/>
  <c r="AP16" i="9"/>
  <c r="AQ16" i="9"/>
  <c r="AR16" i="9"/>
  <c r="AS16" i="9" s="1"/>
  <c r="AP17" i="9"/>
  <c r="AQ17" i="9"/>
  <c r="AR17" i="9"/>
  <c r="AP18" i="9"/>
  <c r="AQ18" i="9"/>
  <c r="AR18" i="9"/>
  <c r="AP19" i="9"/>
  <c r="AQ19" i="9"/>
  <c r="AR19" i="9"/>
  <c r="AP20" i="9"/>
  <c r="AQ20" i="9"/>
  <c r="AR20" i="9"/>
  <c r="AS20" i="9" s="1"/>
  <c r="AP21" i="9"/>
  <c r="AQ21" i="9"/>
  <c r="AR21" i="9"/>
  <c r="AP22" i="9"/>
  <c r="AS22" i="9" s="1"/>
  <c r="AQ22" i="9"/>
  <c r="AR22" i="9"/>
  <c r="AP23" i="9"/>
  <c r="AQ23" i="9"/>
  <c r="AS23" i="9" s="1"/>
  <c r="AR23" i="9"/>
  <c r="AP24" i="9"/>
  <c r="AQ24" i="9"/>
  <c r="AR24" i="9"/>
  <c r="AS24" i="9" s="1"/>
  <c r="AP25" i="9"/>
  <c r="AQ25" i="9"/>
  <c r="AR25" i="9"/>
  <c r="AP26" i="9"/>
  <c r="AS26" i="9" s="1"/>
  <c r="AQ26" i="9"/>
  <c r="AR26" i="9"/>
  <c r="AP27" i="9"/>
  <c r="AQ27" i="9"/>
  <c r="AS27" i="9" s="1"/>
  <c r="AR27" i="9"/>
  <c r="AP28" i="9"/>
  <c r="AQ28" i="9"/>
  <c r="AR28" i="9"/>
  <c r="AS28" i="9" s="1"/>
  <c r="AP29" i="9"/>
  <c r="AQ29" i="9"/>
  <c r="AR29" i="9"/>
  <c r="AP30" i="9"/>
  <c r="AS30" i="9" s="1"/>
  <c r="AQ30" i="9"/>
  <c r="AR30" i="9"/>
  <c r="AP31" i="9"/>
  <c r="AQ31" i="9"/>
  <c r="AR31" i="9"/>
  <c r="AP32" i="9"/>
  <c r="AQ32" i="9"/>
  <c r="AR32" i="9"/>
  <c r="AS32" i="9" s="1"/>
  <c r="AP33" i="9"/>
  <c r="AQ33" i="9"/>
  <c r="AR33" i="9"/>
  <c r="AP34" i="9"/>
  <c r="AQ34" i="9"/>
  <c r="AR34" i="9"/>
  <c r="AP35" i="9"/>
  <c r="AQ35" i="9"/>
  <c r="AS35" i="9" s="1"/>
  <c r="AR35" i="9"/>
  <c r="AP36" i="9"/>
  <c r="AQ36" i="9"/>
  <c r="AR36" i="9"/>
  <c r="AP37" i="9"/>
  <c r="AQ37" i="9"/>
  <c r="AR37" i="9"/>
  <c r="AP38" i="9"/>
  <c r="AS38" i="9" s="1"/>
  <c r="AQ38" i="9"/>
  <c r="AR38" i="9"/>
  <c r="AP39" i="9"/>
  <c r="AQ39" i="9"/>
  <c r="AS39" i="9" s="1"/>
  <c r="AR39" i="9"/>
  <c r="AP40" i="9"/>
  <c r="AQ40" i="9"/>
  <c r="AR40" i="9"/>
  <c r="AS40" i="9" s="1"/>
  <c r="AP41" i="9"/>
  <c r="AQ41" i="9"/>
  <c r="AR41" i="9"/>
  <c r="AP42" i="9"/>
  <c r="AS42" i="9" s="1"/>
  <c r="AQ42" i="9"/>
  <c r="AR42" i="9"/>
  <c r="AP43" i="9"/>
  <c r="AQ43" i="9"/>
  <c r="AS43" i="9" s="1"/>
  <c r="AR43" i="9"/>
  <c r="AP44" i="9"/>
  <c r="AQ44" i="9"/>
  <c r="AR44" i="9"/>
  <c r="AS44" i="9" s="1"/>
  <c r="AP45" i="9"/>
  <c r="AQ45" i="9"/>
  <c r="AR45" i="9"/>
  <c r="AP46" i="9"/>
  <c r="AS46" i="9" s="1"/>
  <c r="AQ46" i="9"/>
  <c r="AR46" i="9"/>
  <c r="AP47" i="9"/>
  <c r="AQ47" i="9"/>
  <c r="AR47" i="9"/>
  <c r="AP48" i="9"/>
  <c r="AQ48" i="9"/>
  <c r="AR48" i="9"/>
  <c r="AS48" i="9" s="1"/>
  <c r="AP49" i="9"/>
  <c r="AQ49" i="9"/>
  <c r="AR49" i="9"/>
  <c r="AP50" i="9"/>
  <c r="AQ50" i="9"/>
  <c r="AR50" i="9"/>
  <c r="AP51" i="9"/>
  <c r="AQ51" i="9"/>
  <c r="AS51" i="9" s="1"/>
  <c r="AR51" i="9"/>
  <c r="AP52" i="9"/>
  <c r="AQ52" i="9"/>
  <c r="AR52" i="9"/>
  <c r="AP53" i="9"/>
  <c r="AQ53" i="9"/>
  <c r="AR53" i="9"/>
  <c r="AP54" i="9"/>
  <c r="AS54" i="9" s="1"/>
  <c r="AQ54" i="9"/>
  <c r="AR54" i="9"/>
  <c r="AP55" i="9"/>
  <c r="AQ55" i="9"/>
  <c r="AS55" i="9" s="1"/>
  <c r="AR55" i="9"/>
  <c r="AP56" i="9"/>
  <c r="AQ56" i="9"/>
  <c r="AR56" i="9"/>
  <c r="AS56" i="9" s="1"/>
  <c r="AP57" i="9"/>
  <c r="AQ57" i="9"/>
  <c r="AR57" i="9"/>
  <c r="AP58" i="9"/>
  <c r="AS58" i="9" s="1"/>
  <c r="AQ58" i="9"/>
  <c r="AR58" i="9"/>
  <c r="AP59" i="9"/>
  <c r="AQ59" i="9"/>
  <c r="AS59" i="9" s="1"/>
  <c r="AR59" i="9"/>
  <c r="AP60" i="9"/>
  <c r="AQ60" i="9"/>
  <c r="AR60" i="9"/>
  <c r="AS60" i="9" s="1"/>
  <c r="AP61" i="9"/>
  <c r="AQ61" i="9"/>
  <c r="AR61" i="9"/>
  <c r="AP62" i="9"/>
  <c r="AS62" i="9" s="1"/>
  <c r="AQ62" i="9"/>
  <c r="AR62" i="9"/>
  <c r="AP63" i="9"/>
  <c r="AQ63" i="9"/>
  <c r="AR63" i="9"/>
  <c r="AR5" i="9"/>
  <c r="AQ5" i="9"/>
  <c r="AP5" i="9"/>
  <c r="E64" i="9"/>
  <c r="F64" i="9"/>
  <c r="G64" i="9"/>
  <c r="H64" i="9"/>
  <c r="AR64" i="9" s="1"/>
  <c r="I64" i="9"/>
  <c r="J64" i="9"/>
  <c r="K64" i="9"/>
  <c r="L64" i="9"/>
  <c r="M64" i="9"/>
  <c r="N64" i="9"/>
  <c r="O64" i="9"/>
  <c r="P64" i="9"/>
  <c r="AQ64" i="9" s="1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T64" i="9"/>
  <c r="AU64" i="9"/>
  <c r="AV64" i="9"/>
  <c r="CI64" i="9" s="1"/>
  <c r="AW64" i="9"/>
  <c r="AX64" i="9"/>
  <c r="AY64" i="9"/>
  <c r="AZ64" i="9"/>
  <c r="CG64" i="9" s="1"/>
  <c r="BA64" i="9"/>
  <c r="BB64" i="9"/>
  <c r="BC64" i="9"/>
  <c r="BD64" i="9"/>
  <c r="CH64" i="9" s="1"/>
  <c r="BE64" i="9"/>
  <c r="BF64" i="9"/>
  <c r="BG64" i="9"/>
  <c r="BH64" i="9"/>
  <c r="BI64" i="9"/>
  <c r="BJ64" i="9"/>
  <c r="BK64" i="9"/>
  <c r="BL64" i="9"/>
  <c r="BM64" i="9"/>
  <c r="BN64" i="9"/>
  <c r="BO64" i="9"/>
  <c r="BP64" i="9"/>
  <c r="BQ64" i="9"/>
  <c r="BR64" i="9"/>
  <c r="BS64" i="9"/>
  <c r="BT64" i="9"/>
  <c r="BU64" i="9"/>
  <c r="BV64" i="9"/>
  <c r="BW64" i="9"/>
  <c r="BX64" i="9"/>
  <c r="BY64" i="9"/>
  <c r="BZ64" i="9"/>
  <c r="CA64" i="9"/>
  <c r="CB64" i="9"/>
  <c r="CC64" i="9"/>
  <c r="CD64" i="9"/>
  <c r="CE64" i="9"/>
  <c r="CF64" i="9"/>
  <c r="CL64" i="9"/>
  <c r="CM64" i="9"/>
  <c r="CN64" i="9"/>
  <c r="CO64" i="9"/>
  <c r="DY64" i="9" s="1"/>
  <c r="CP64" i="9"/>
  <c r="CQ64" i="9"/>
  <c r="CR64" i="9"/>
  <c r="CS64" i="9"/>
  <c r="CT64" i="9"/>
  <c r="CU64" i="9"/>
  <c r="CV64" i="9"/>
  <c r="CW64" i="9"/>
  <c r="DX64" i="9" s="1"/>
  <c r="EA64" i="9" s="1"/>
  <c r="CX64" i="9"/>
  <c r="CY64" i="9"/>
  <c r="CZ64" i="9"/>
  <c r="DA64" i="9"/>
  <c r="DB64" i="9"/>
  <c r="DC64" i="9"/>
  <c r="DD64" i="9"/>
  <c r="DE64" i="9"/>
  <c r="DF64" i="9"/>
  <c r="DG64" i="9"/>
  <c r="DH64" i="9"/>
  <c r="DI64" i="9"/>
  <c r="DJ64" i="9"/>
  <c r="DK64" i="9"/>
  <c r="DL64" i="9"/>
  <c r="DM64" i="9"/>
  <c r="DN64" i="9"/>
  <c r="DO64" i="9"/>
  <c r="DP64" i="9"/>
  <c r="DQ64" i="9"/>
  <c r="DR64" i="9"/>
  <c r="DS64" i="9"/>
  <c r="DT64" i="9"/>
  <c r="DU64" i="9"/>
  <c r="DV64" i="9"/>
  <c r="DW64" i="9"/>
  <c r="EB64" i="9"/>
  <c r="EC64" i="9"/>
  <c r="FP64" i="9" s="1"/>
  <c r="ED64" i="9"/>
  <c r="EE64" i="9"/>
  <c r="EF64" i="9"/>
  <c r="EG64" i="9"/>
  <c r="EH64" i="9"/>
  <c r="EI64" i="9"/>
  <c r="EJ64" i="9"/>
  <c r="EK64" i="9"/>
  <c r="FO64" i="9" s="1"/>
  <c r="FR64" i="9" s="1"/>
  <c r="EL64" i="9"/>
  <c r="EM64" i="9"/>
  <c r="EN64" i="9"/>
  <c r="EO64" i="9"/>
  <c r="EP64" i="9"/>
  <c r="EQ64" i="9"/>
  <c r="ER64" i="9"/>
  <c r="ES64" i="9"/>
  <c r="ET64" i="9"/>
  <c r="EU64" i="9"/>
  <c r="EV64" i="9"/>
  <c r="EW64" i="9"/>
  <c r="EX64" i="9"/>
  <c r="EY64" i="9"/>
  <c r="EZ64" i="9"/>
  <c r="FA64" i="9"/>
  <c r="FB64" i="9"/>
  <c r="FC64" i="9"/>
  <c r="FD64" i="9"/>
  <c r="FE64" i="9"/>
  <c r="FF64" i="9"/>
  <c r="FG64" i="9"/>
  <c r="FH64" i="9"/>
  <c r="FI64" i="9"/>
  <c r="FJ64" i="9"/>
  <c r="FK64" i="9"/>
  <c r="FL64" i="9"/>
  <c r="FM64" i="9"/>
  <c r="FN64" i="9"/>
  <c r="D64" i="9"/>
  <c r="C64" i="9"/>
  <c r="AP64" i="9"/>
  <c r="AS64" i="9" s="1"/>
  <c r="FQ64" i="9"/>
  <c r="AS37" i="9"/>
  <c r="AS33" i="9"/>
  <c r="AS25" i="9"/>
  <c r="DZ64" i="9"/>
  <c r="AS5" i="9"/>
  <c r="AS50" i="9"/>
  <c r="AS34" i="9"/>
  <c r="AS19" i="9"/>
  <c r="AS63" i="9"/>
  <c r="AS47" i="9"/>
  <c r="AS31" i="9"/>
  <c r="AS12" i="9"/>
  <c r="AS52" i="9"/>
  <c r="AS36" i="9"/>
  <c r="AS21" i="9"/>
  <c r="AS17" i="9"/>
  <c r="AS13" i="9"/>
  <c r="AS9" i="9"/>
  <c r="AS61" i="9"/>
  <c r="AS57" i="9"/>
  <c r="AS53" i="9"/>
  <c r="AS49" i="9"/>
  <c r="AS45" i="9"/>
  <c r="AS41" i="9"/>
  <c r="AS29" i="9"/>
  <c r="AS18" i="9"/>
  <c r="AY62" i="8"/>
  <c r="AY61" i="8"/>
  <c r="AY60" i="8"/>
  <c r="AY59" i="8"/>
  <c r="AY58" i="8"/>
  <c r="AY57" i="8"/>
  <c r="AY56" i="8"/>
  <c r="AY55" i="8"/>
  <c r="AY54" i="8"/>
  <c r="AY53" i="8"/>
  <c r="AY52" i="8"/>
  <c r="AY51" i="8"/>
  <c r="AY50" i="8"/>
  <c r="AY49" i="8"/>
  <c r="AY48" i="8"/>
  <c r="AY47" i="8"/>
  <c r="AY46" i="8"/>
  <c r="AY45" i="8"/>
  <c r="AY44" i="8"/>
  <c r="AY43" i="8"/>
  <c r="AY42" i="8"/>
  <c r="AY41" i="8"/>
  <c r="AY40" i="8"/>
  <c r="AY39" i="8"/>
  <c r="AY38" i="8"/>
  <c r="AY37" i="8"/>
  <c r="AY36" i="8"/>
  <c r="AY35" i="8"/>
  <c r="AY34" i="8"/>
  <c r="AY33" i="8"/>
  <c r="AY32" i="8"/>
  <c r="AY31" i="8"/>
  <c r="AY30" i="8"/>
  <c r="AY29" i="8"/>
  <c r="AY28" i="8"/>
  <c r="AY27" i="8"/>
  <c r="AY26" i="8"/>
  <c r="AY25" i="8"/>
  <c r="AY24" i="8"/>
  <c r="AY23" i="8"/>
  <c r="AY22" i="8"/>
  <c r="AY21" i="8"/>
  <c r="AY20" i="8"/>
  <c r="AY19" i="8"/>
  <c r="AY18" i="8"/>
  <c r="AY17" i="8"/>
  <c r="AY16" i="8"/>
  <c r="AY15" i="8"/>
  <c r="AY14" i="8"/>
  <c r="AY13" i="8"/>
  <c r="AY12" i="8"/>
  <c r="AY11" i="8"/>
  <c r="AY10" i="8"/>
  <c r="AY9" i="8"/>
  <c r="AY8" i="8"/>
  <c r="AY7" i="8"/>
  <c r="AY6" i="8"/>
  <c r="AY5" i="8"/>
  <c r="AY4" i="8"/>
  <c r="AV62" i="8"/>
  <c r="AV61" i="8"/>
  <c r="AV60" i="8"/>
  <c r="AV59" i="8"/>
  <c r="AV58" i="8"/>
  <c r="AV57" i="8"/>
  <c r="AV56" i="8"/>
  <c r="AV55" i="8"/>
  <c r="AV54" i="8"/>
  <c r="AV53" i="8"/>
  <c r="AV52" i="8"/>
  <c r="AV51" i="8"/>
  <c r="AV50" i="8"/>
  <c r="AV49" i="8"/>
  <c r="AV48" i="8"/>
  <c r="AV47" i="8"/>
  <c r="AV46" i="8"/>
  <c r="AV45" i="8"/>
  <c r="AV44" i="8"/>
  <c r="AV43" i="8"/>
  <c r="AV42" i="8"/>
  <c r="AV41" i="8"/>
  <c r="AV40" i="8"/>
  <c r="AV39" i="8"/>
  <c r="AV38" i="8"/>
  <c r="AV37" i="8"/>
  <c r="AV36" i="8"/>
  <c r="AV35" i="8"/>
  <c r="AV34" i="8"/>
  <c r="AV33" i="8"/>
  <c r="AV32" i="8"/>
  <c r="AV31" i="8"/>
  <c r="AV30" i="8"/>
  <c r="AV29" i="8"/>
  <c r="AV28" i="8"/>
  <c r="AV27" i="8"/>
  <c r="AV26" i="8"/>
  <c r="AV25" i="8"/>
  <c r="AV24" i="8"/>
  <c r="AV23" i="8"/>
  <c r="AV22" i="8"/>
  <c r="AV21" i="8"/>
  <c r="AV20" i="8"/>
  <c r="AV19" i="8"/>
  <c r="AV18" i="8"/>
  <c r="AV17" i="8"/>
  <c r="AV16" i="8"/>
  <c r="AV15" i="8"/>
  <c r="AV14" i="8"/>
  <c r="AV13" i="8"/>
  <c r="AV12" i="8"/>
  <c r="AV11" i="8"/>
  <c r="AV10" i="8"/>
  <c r="AV9" i="8"/>
  <c r="AV8" i="8"/>
  <c r="AV7" i="8"/>
  <c r="AV6" i="8"/>
  <c r="AV5" i="8"/>
  <c r="AV4" i="8"/>
  <c r="AS62" i="8"/>
  <c r="AS61" i="8"/>
  <c r="AZ61" i="8" s="1"/>
  <c r="AS60" i="8"/>
  <c r="AZ60" i="8" s="1"/>
  <c r="AS59" i="8"/>
  <c r="AS58" i="8"/>
  <c r="AS57" i="8"/>
  <c r="AZ57" i="8" s="1"/>
  <c r="AS56" i="8"/>
  <c r="AZ56" i="8" s="1"/>
  <c r="AS55" i="8"/>
  <c r="AS54" i="8"/>
  <c r="AS53" i="8"/>
  <c r="AZ53" i="8" s="1"/>
  <c r="AS52" i="8"/>
  <c r="AZ52" i="8" s="1"/>
  <c r="AS51" i="8"/>
  <c r="AS50" i="8"/>
  <c r="AS49" i="8"/>
  <c r="AZ49" i="8" s="1"/>
  <c r="AS48" i="8"/>
  <c r="AZ48" i="8" s="1"/>
  <c r="AS47" i="8"/>
  <c r="AS46" i="8"/>
  <c r="AS45" i="8"/>
  <c r="AZ45" i="8" s="1"/>
  <c r="AS44" i="8"/>
  <c r="AZ44" i="8" s="1"/>
  <c r="AS43" i="8"/>
  <c r="AS42" i="8"/>
  <c r="AS41" i="8"/>
  <c r="AZ41" i="8" s="1"/>
  <c r="AS40" i="8"/>
  <c r="AZ40" i="8" s="1"/>
  <c r="AS39" i="8"/>
  <c r="AS38" i="8"/>
  <c r="AS37" i="8"/>
  <c r="AZ37" i="8" s="1"/>
  <c r="AS36" i="8"/>
  <c r="AZ36" i="8" s="1"/>
  <c r="AS35" i="8"/>
  <c r="AS34" i="8"/>
  <c r="AS33" i="8"/>
  <c r="AZ33" i="8" s="1"/>
  <c r="AS32" i="8"/>
  <c r="AZ32" i="8" s="1"/>
  <c r="AS31" i="8"/>
  <c r="AS30" i="8"/>
  <c r="AS29" i="8"/>
  <c r="AZ29" i="8" s="1"/>
  <c r="AS28" i="8"/>
  <c r="AZ28" i="8" s="1"/>
  <c r="AS27" i="8"/>
  <c r="AS26" i="8"/>
  <c r="AS25" i="8"/>
  <c r="AZ25" i="8" s="1"/>
  <c r="AS24" i="8"/>
  <c r="AZ24" i="8" s="1"/>
  <c r="AS23" i="8"/>
  <c r="AS22" i="8"/>
  <c r="AS21" i="8"/>
  <c r="AZ21" i="8" s="1"/>
  <c r="AS20" i="8"/>
  <c r="AZ20" i="8" s="1"/>
  <c r="AS19" i="8"/>
  <c r="AS18" i="8"/>
  <c r="AS17" i="8"/>
  <c r="AZ17" i="8" s="1"/>
  <c r="AS16" i="8"/>
  <c r="AZ16" i="8" s="1"/>
  <c r="AS15" i="8"/>
  <c r="AS14" i="8"/>
  <c r="AS13" i="8"/>
  <c r="AZ13" i="8" s="1"/>
  <c r="AS12" i="8"/>
  <c r="AZ12" i="8" s="1"/>
  <c r="AS11" i="8"/>
  <c r="AS10" i="8"/>
  <c r="AS9" i="8"/>
  <c r="AZ9" i="8" s="1"/>
  <c r="AS8" i="8"/>
  <c r="AZ8" i="8" s="1"/>
  <c r="AS7" i="8"/>
  <c r="AS6" i="8"/>
  <c r="AS5" i="8"/>
  <c r="AZ5" i="8" s="1"/>
  <c r="AS4" i="8"/>
  <c r="AO62" i="8"/>
  <c r="AO61" i="8"/>
  <c r="AO60" i="8"/>
  <c r="AO59" i="8"/>
  <c r="AO58" i="8"/>
  <c r="AO57" i="8"/>
  <c r="AO56" i="8"/>
  <c r="AO55" i="8"/>
  <c r="AO54" i="8"/>
  <c r="AO53" i="8"/>
  <c r="AO52" i="8"/>
  <c r="AO51" i="8"/>
  <c r="AO50" i="8"/>
  <c r="AO49" i="8"/>
  <c r="AO48" i="8"/>
  <c r="AO47" i="8"/>
  <c r="AO46" i="8"/>
  <c r="AO45" i="8"/>
  <c r="AO44" i="8"/>
  <c r="AO43" i="8"/>
  <c r="AO42" i="8"/>
  <c r="AO41" i="8"/>
  <c r="AO40" i="8"/>
  <c r="AO39" i="8"/>
  <c r="AO38" i="8"/>
  <c r="AO37" i="8"/>
  <c r="AO36" i="8"/>
  <c r="AO35" i="8"/>
  <c r="AO34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O18" i="8"/>
  <c r="AO17" i="8"/>
  <c r="AO16" i="8"/>
  <c r="AO15" i="8"/>
  <c r="AO14" i="8"/>
  <c r="AO13" i="8"/>
  <c r="AO12" i="8"/>
  <c r="AO11" i="8"/>
  <c r="AO10" i="8"/>
  <c r="AO9" i="8"/>
  <c r="AO8" i="8"/>
  <c r="AO7" i="8"/>
  <c r="AO6" i="8"/>
  <c r="AO5" i="8"/>
  <c r="AO4" i="8"/>
  <c r="AO64" i="8" s="1"/>
  <c r="AL62" i="8"/>
  <c r="AL61" i="8"/>
  <c r="AL60" i="8"/>
  <c r="AL59" i="8"/>
  <c r="AL58" i="8"/>
  <c r="AL57" i="8"/>
  <c r="AL56" i="8"/>
  <c r="AL55" i="8"/>
  <c r="AL54" i="8"/>
  <c r="AL53" i="8"/>
  <c r="AL52" i="8"/>
  <c r="AL51" i="8"/>
  <c r="AL50" i="8"/>
  <c r="AL49" i="8"/>
  <c r="AL48" i="8"/>
  <c r="AL47" i="8"/>
  <c r="AL46" i="8"/>
  <c r="AL45" i="8"/>
  <c r="AL44" i="8"/>
  <c r="AL43" i="8"/>
  <c r="AL42" i="8"/>
  <c r="AL41" i="8"/>
  <c r="AL40" i="8"/>
  <c r="AL39" i="8"/>
  <c r="AL38" i="8"/>
  <c r="AL37" i="8"/>
  <c r="AL36" i="8"/>
  <c r="AL35" i="8"/>
  <c r="AL34" i="8"/>
  <c r="AL33" i="8"/>
  <c r="AL32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AL19" i="8"/>
  <c r="AL18" i="8"/>
  <c r="AL17" i="8"/>
  <c r="AL16" i="8"/>
  <c r="AL15" i="8"/>
  <c r="AL14" i="8"/>
  <c r="AL13" i="8"/>
  <c r="AL12" i="8"/>
  <c r="AL11" i="8"/>
  <c r="AL10" i="8"/>
  <c r="AL9" i="8"/>
  <c r="AL8" i="8"/>
  <c r="AL7" i="8"/>
  <c r="AL6" i="8"/>
  <c r="AL5" i="8"/>
  <c r="AL4" i="8"/>
  <c r="AI62" i="8"/>
  <c r="AP62" i="8" s="1"/>
  <c r="AI61" i="8"/>
  <c r="AP61" i="8" s="1"/>
  <c r="AI60" i="8"/>
  <c r="AI59" i="8"/>
  <c r="AI58" i="8"/>
  <c r="AP58" i="8" s="1"/>
  <c r="AI57" i="8"/>
  <c r="AP57" i="8" s="1"/>
  <c r="AI56" i="8"/>
  <c r="AI55" i="8"/>
  <c r="AI54" i="8"/>
  <c r="AP54" i="8" s="1"/>
  <c r="AI53" i="8"/>
  <c r="AP53" i="8" s="1"/>
  <c r="AI52" i="8"/>
  <c r="AI51" i="8"/>
  <c r="AI50" i="8"/>
  <c r="AP50" i="8" s="1"/>
  <c r="AI49" i="8"/>
  <c r="AP49" i="8" s="1"/>
  <c r="AI48" i="8"/>
  <c r="AI47" i="8"/>
  <c r="AI46" i="8"/>
  <c r="AP46" i="8" s="1"/>
  <c r="AI45" i="8"/>
  <c r="AP45" i="8" s="1"/>
  <c r="AI44" i="8"/>
  <c r="AI43" i="8"/>
  <c r="AI42" i="8"/>
  <c r="AP42" i="8" s="1"/>
  <c r="AI41" i="8"/>
  <c r="AP41" i="8" s="1"/>
  <c r="AI40" i="8"/>
  <c r="AI39" i="8"/>
  <c r="AI38" i="8"/>
  <c r="AP38" i="8" s="1"/>
  <c r="AI37" i="8"/>
  <c r="AP37" i="8" s="1"/>
  <c r="AI36" i="8"/>
  <c r="AI35" i="8"/>
  <c r="AI34" i="8"/>
  <c r="AP34" i="8" s="1"/>
  <c r="AI33" i="8"/>
  <c r="AP33" i="8" s="1"/>
  <c r="AI32" i="8"/>
  <c r="AI31" i="8"/>
  <c r="AI30" i="8"/>
  <c r="AP30" i="8" s="1"/>
  <c r="AI29" i="8"/>
  <c r="AP29" i="8" s="1"/>
  <c r="AI28" i="8"/>
  <c r="AI27" i="8"/>
  <c r="AI26" i="8"/>
  <c r="AP26" i="8" s="1"/>
  <c r="AI25" i="8"/>
  <c r="AP25" i="8" s="1"/>
  <c r="AI24" i="8"/>
  <c r="AI23" i="8"/>
  <c r="AI22" i="8"/>
  <c r="AP22" i="8" s="1"/>
  <c r="AI21" i="8"/>
  <c r="AP21" i="8" s="1"/>
  <c r="AI20" i="8"/>
  <c r="AI19" i="8"/>
  <c r="AI18" i="8"/>
  <c r="AP18" i="8" s="1"/>
  <c r="AI17" i="8"/>
  <c r="AP17" i="8" s="1"/>
  <c r="AI16" i="8"/>
  <c r="AI15" i="8"/>
  <c r="AI14" i="8"/>
  <c r="AP14" i="8" s="1"/>
  <c r="AI13" i="8"/>
  <c r="AP13" i="8" s="1"/>
  <c r="AI12" i="8"/>
  <c r="AI11" i="8"/>
  <c r="AI10" i="8"/>
  <c r="AP10" i="8" s="1"/>
  <c r="AI9" i="8"/>
  <c r="AP9" i="8" s="1"/>
  <c r="AI8" i="8"/>
  <c r="AI7" i="8"/>
  <c r="AI6" i="8"/>
  <c r="AP6" i="8" s="1"/>
  <c r="AI5" i="8"/>
  <c r="AP5" i="8" s="1"/>
  <c r="AI4" i="8"/>
  <c r="AE62" i="8"/>
  <c r="AE61" i="8"/>
  <c r="AE60" i="8"/>
  <c r="AE59" i="8"/>
  <c r="AE58" i="8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AE8" i="8"/>
  <c r="AE7" i="8"/>
  <c r="AE6" i="8"/>
  <c r="AE5" i="8"/>
  <c r="AE4" i="8"/>
  <c r="AB62" i="8"/>
  <c r="AB61" i="8"/>
  <c r="AB60" i="8"/>
  <c r="AB59" i="8"/>
  <c r="AB58" i="8"/>
  <c r="AB57" i="8"/>
  <c r="AB56" i="8"/>
  <c r="AB55" i="8"/>
  <c r="AB54" i="8"/>
  <c r="AB53" i="8"/>
  <c r="AB52" i="8"/>
  <c r="AB51" i="8"/>
  <c r="AB50" i="8"/>
  <c r="AB49" i="8"/>
  <c r="AB48" i="8"/>
  <c r="AB47" i="8"/>
  <c r="AB46" i="8"/>
  <c r="AB45" i="8"/>
  <c r="AB44" i="8"/>
  <c r="AB43" i="8"/>
  <c r="AB42" i="8"/>
  <c r="AB41" i="8"/>
  <c r="AB40" i="8"/>
  <c r="AB39" i="8"/>
  <c r="AB38" i="8"/>
  <c r="AB37" i="8"/>
  <c r="AB36" i="8"/>
  <c r="AB35" i="8"/>
  <c r="AB34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7" i="8"/>
  <c r="AB6" i="8"/>
  <c r="AB5" i="8"/>
  <c r="AB4" i="8"/>
  <c r="AB64" i="8" s="1"/>
  <c r="Y62" i="8"/>
  <c r="AF62" i="8" s="1"/>
  <c r="Y61" i="8"/>
  <c r="Y60" i="8"/>
  <c r="AF60" i="8" s="1"/>
  <c r="Y59" i="8"/>
  <c r="AF59" i="8" s="1"/>
  <c r="Y58" i="8"/>
  <c r="Y57" i="8"/>
  <c r="Y56" i="8"/>
  <c r="AF56" i="8" s="1"/>
  <c r="Y55" i="8"/>
  <c r="AF55" i="8" s="1"/>
  <c r="Y54" i="8"/>
  <c r="Y53" i="8"/>
  <c r="Y52" i="8"/>
  <c r="AF52" i="8" s="1"/>
  <c r="Y51" i="8"/>
  <c r="AF51" i="8" s="1"/>
  <c r="Y50" i="8"/>
  <c r="Y49" i="8"/>
  <c r="Y48" i="8"/>
  <c r="AF48" i="8" s="1"/>
  <c r="Y47" i="8"/>
  <c r="AF47" i="8" s="1"/>
  <c r="Y46" i="8"/>
  <c r="Y45" i="8"/>
  <c r="Y44" i="8"/>
  <c r="AF44" i="8" s="1"/>
  <c r="Y43" i="8"/>
  <c r="AF43" i="8" s="1"/>
  <c r="Y42" i="8"/>
  <c r="Y41" i="8"/>
  <c r="Y40" i="8"/>
  <c r="AF40" i="8" s="1"/>
  <c r="Y39" i="8"/>
  <c r="AF39" i="8" s="1"/>
  <c r="Y38" i="8"/>
  <c r="Y37" i="8"/>
  <c r="Y36" i="8"/>
  <c r="AF36" i="8" s="1"/>
  <c r="Y35" i="8"/>
  <c r="AF35" i="8" s="1"/>
  <c r="Y34" i="8"/>
  <c r="Y33" i="8"/>
  <c r="Y32" i="8"/>
  <c r="AF32" i="8" s="1"/>
  <c r="Y31" i="8"/>
  <c r="AF31" i="8" s="1"/>
  <c r="Y30" i="8"/>
  <c r="Y29" i="8"/>
  <c r="Y28" i="8"/>
  <c r="AF28" i="8" s="1"/>
  <c r="Y27" i="8"/>
  <c r="AF27" i="8" s="1"/>
  <c r="Y26" i="8"/>
  <c r="Y25" i="8"/>
  <c r="Y24" i="8"/>
  <c r="AF24" i="8" s="1"/>
  <c r="Y23" i="8"/>
  <c r="AF23" i="8" s="1"/>
  <c r="Y22" i="8"/>
  <c r="AF22" i="8" s="1"/>
  <c r="Y21" i="8"/>
  <c r="Y20" i="8"/>
  <c r="AF20" i="8" s="1"/>
  <c r="Y19" i="8"/>
  <c r="Y18" i="8"/>
  <c r="AF18" i="8" s="1"/>
  <c r="Y17" i="8"/>
  <c r="Y16" i="8"/>
  <c r="AF16" i="8" s="1"/>
  <c r="Y15" i="8"/>
  <c r="Y14" i="8"/>
  <c r="AF14" i="8" s="1"/>
  <c r="Y13" i="8"/>
  <c r="Y12" i="8"/>
  <c r="AF12" i="8" s="1"/>
  <c r="Y11" i="8"/>
  <c r="Y10" i="8"/>
  <c r="AF10" i="8" s="1"/>
  <c r="Y9" i="8"/>
  <c r="Y8" i="8"/>
  <c r="AF8" i="8" s="1"/>
  <c r="Y7" i="8"/>
  <c r="Y6" i="8"/>
  <c r="AF6" i="8" s="1"/>
  <c r="Y5" i="8"/>
  <c r="Y4" i="8"/>
  <c r="U62" i="8"/>
  <c r="U61" i="8"/>
  <c r="U60" i="8"/>
  <c r="U59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U5" i="8"/>
  <c r="U4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O62" i="8"/>
  <c r="O61" i="8"/>
  <c r="V61" i="8" s="1"/>
  <c r="O60" i="8"/>
  <c r="V60" i="8" s="1"/>
  <c r="O59" i="8"/>
  <c r="O58" i="8"/>
  <c r="O57" i="8"/>
  <c r="V57" i="8" s="1"/>
  <c r="O56" i="8"/>
  <c r="V56" i="8" s="1"/>
  <c r="O55" i="8"/>
  <c r="O54" i="8"/>
  <c r="O53" i="8"/>
  <c r="V53" i="8" s="1"/>
  <c r="O52" i="8"/>
  <c r="V52" i="8" s="1"/>
  <c r="O51" i="8"/>
  <c r="O50" i="8"/>
  <c r="O49" i="8"/>
  <c r="V49" i="8" s="1"/>
  <c r="O48" i="8"/>
  <c r="V48" i="8" s="1"/>
  <c r="O47" i="8"/>
  <c r="O46" i="8"/>
  <c r="O45" i="8"/>
  <c r="V45" i="8" s="1"/>
  <c r="O44" i="8"/>
  <c r="V44" i="8" s="1"/>
  <c r="O43" i="8"/>
  <c r="O42" i="8"/>
  <c r="O41" i="8"/>
  <c r="V41" i="8" s="1"/>
  <c r="O40" i="8"/>
  <c r="V40" i="8" s="1"/>
  <c r="O39" i="8"/>
  <c r="O38" i="8"/>
  <c r="O37" i="8"/>
  <c r="V37" i="8" s="1"/>
  <c r="O36" i="8"/>
  <c r="V36" i="8" s="1"/>
  <c r="O35" i="8"/>
  <c r="O34" i="8"/>
  <c r="O33" i="8"/>
  <c r="V33" i="8" s="1"/>
  <c r="O32" i="8"/>
  <c r="V32" i="8" s="1"/>
  <c r="O31" i="8"/>
  <c r="O30" i="8"/>
  <c r="O29" i="8"/>
  <c r="V29" i="8" s="1"/>
  <c r="O28" i="8"/>
  <c r="V28" i="8" s="1"/>
  <c r="O27" i="8"/>
  <c r="O26" i="8"/>
  <c r="O25" i="8"/>
  <c r="V25" i="8" s="1"/>
  <c r="O24" i="8"/>
  <c r="V24" i="8" s="1"/>
  <c r="O23" i="8"/>
  <c r="O22" i="8"/>
  <c r="O21" i="8"/>
  <c r="V21" i="8" s="1"/>
  <c r="O20" i="8"/>
  <c r="V20" i="8" s="1"/>
  <c r="O19" i="8"/>
  <c r="O18" i="8"/>
  <c r="O17" i="8"/>
  <c r="V17" i="8" s="1"/>
  <c r="O16" i="8"/>
  <c r="V16" i="8" s="1"/>
  <c r="O15" i="8"/>
  <c r="O14" i="8"/>
  <c r="O13" i="8"/>
  <c r="V13" i="8" s="1"/>
  <c r="O12" i="8"/>
  <c r="V12" i="8" s="1"/>
  <c r="O11" i="8"/>
  <c r="O10" i="8"/>
  <c r="O9" i="8"/>
  <c r="V9" i="8" s="1"/>
  <c r="O8" i="8"/>
  <c r="V8" i="8" s="1"/>
  <c r="O7" i="8"/>
  <c r="O6" i="8"/>
  <c r="O5" i="8"/>
  <c r="V5" i="8" s="1"/>
  <c r="O4" i="8"/>
  <c r="K62" i="8"/>
  <c r="K61" i="8"/>
  <c r="K60" i="8"/>
  <c r="K59" i="8"/>
  <c r="K58" i="8"/>
  <c r="K57" i="8"/>
  <c r="K56" i="8"/>
  <c r="K55" i="8"/>
  <c r="K52" i="8"/>
  <c r="K51" i="8"/>
  <c r="K49" i="8"/>
  <c r="K48" i="8"/>
  <c r="K47" i="8"/>
  <c r="K46" i="8"/>
  <c r="K45" i="8"/>
  <c r="K44" i="8"/>
  <c r="K43" i="8"/>
  <c r="K42" i="8"/>
  <c r="K40" i="8"/>
  <c r="K39" i="8"/>
  <c r="K38" i="8"/>
  <c r="K35" i="8"/>
  <c r="K33" i="8"/>
  <c r="K32" i="8"/>
  <c r="K29" i="8"/>
  <c r="K28" i="8"/>
  <c r="K27" i="8"/>
  <c r="K26" i="8"/>
  <c r="K25" i="8"/>
  <c r="K22" i="8"/>
  <c r="K21" i="8"/>
  <c r="K20" i="8"/>
  <c r="K19" i="8"/>
  <c r="K18" i="8"/>
  <c r="K15" i="8"/>
  <c r="K10" i="8"/>
  <c r="K9" i="8"/>
  <c r="K8" i="8"/>
  <c r="K6" i="8"/>
  <c r="K4" i="8"/>
  <c r="K64" i="8" s="1"/>
  <c r="H62" i="8"/>
  <c r="H61" i="8"/>
  <c r="H60" i="8"/>
  <c r="H59" i="8"/>
  <c r="H58" i="8"/>
  <c r="H57" i="8"/>
  <c r="H56" i="8"/>
  <c r="H55" i="8"/>
  <c r="H52" i="8"/>
  <c r="H51" i="8"/>
  <c r="H49" i="8"/>
  <c r="H48" i="8"/>
  <c r="H47" i="8"/>
  <c r="H45" i="8"/>
  <c r="H44" i="8"/>
  <c r="H43" i="8"/>
  <c r="H42" i="8"/>
  <c r="H40" i="8"/>
  <c r="H39" i="8"/>
  <c r="H38" i="8"/>
  <c r="H35" i="8"/>
  <c r="H33" i="8"/>
  <c r="H32" i="8"/>
  <c r="H29" i="8"/>
  <c r="H28" i="8"/>
  <c r="H27" i="8"/>
  <c r="H26" i="8"/>
  <c r="H25" i="8"/>
  <c r="H22" i="8"/>
  <c r="H21" i="8"/>
  <c r="H20" i="8"/>
  <c r="H19" i="8"/>
  <c r="H18" i="8"/>
  <c r="H15" i="8"/>
  <c r="H10" i="8"/>
  <c r="H9" i="8"/>
  <c r="H8" i="8"/>
  <c r="H6" i="8"/>
  <c r="H4" i="8"/>
  <c r="E62" i="8"/>
  <c r="E61" i="8"/>
  <c r="L61" i="8" s="1"/>
  <c r="E60" i="8"/>
  <c r="L60" i="8" s="1"/>
  <c r="E59" i="8"/>
  <c r="E58" i="8"/>
  <c r="E57" i="8"/>
  <c r="L57" i="8" s="1"/>
  <c r="E56" i="8"/>
  <c r="L56" i="8" s="1"/>
  <c r="E55" i="8"/>
  <c r="E52" i="8"/>
  <c r="L52" i="8" s="1"/>
  <c r="E51" i="8"/>
  <c r="E49" i="8"/>
  <c r="L49" i="8" s="1"/>
  <c r="E48" i="8"/>
  <c r="E47" i="8"/>
  <c r="E46" i="8"/>
  <c r="E45" i="8"/>
  <c r="L45" i="8" s="1"/>
  <c r="E44" i="8"/>
  <c r="E43" i="8"/>
  <c r="E42" i="8"/>
  <c r="E40" i="8"/>
  <c r="L40" i="8" s="1"/>
  <c r="E39" i="8"/>
  <c r="E38" i="8"/>
  <c r="E37" i="8"/>
  <c r="L36" i="8"/>
  <c r="E35" i="8"/>
  <c r="E33" i="8"/>
  <c r="E32" i="8"/>
  <c r="E29" i="8"/>
  <c r="E28" i="8"/>
  <c r="E27" i="8"/>
  <c r="L27" i="8" s="1"/>
  <c r="E26" i="8"/>
  <c r="E25" i="8"/>
  <c r="E22" i="8"/>
  <c r="E21" i="8"/>
  <c r="E20" i="8"/>
  <c r="E19" i="8"/>
  <c r="E18" i="8"/>
  <c r="E15" i="8"/>
  <c r="E10" i="8"/>
  <c r="E9" i="8"/>
  <c r="E8" i="8"/>
  <c r="L8" i="8" s="1"/>
  <c r="E6" i="8"/>
  <c r="E4" i="8"/>
  <c r="BD4" i="8"/>
  <c r="BE4" i="8"/>
  <c r="BG4" i="8"/>
  <c r="BH4" i="8"/>
  <c r="BD5" i="8"/>
  <c r="BE5" i="8"/>
  <c r="BG5" i="8"/>
  <c r="BI5" i="8" s="1"/>
  <c r="BH5" i="8"/>
  <c r="BD6" i="8"/>
  <c r="BE6" i="8"/>
  <c r="BG6" i="8"/>
  <c r="BI6" i="8" s="1"/>
  <c r="BH6" i="8"/>
  <c r="BD7" i="8"/>
  <c r="BE7" i="8"/>
  <c r="BG7" i="8"/>
  <c r="BI7" i="8" s="1"/>
  <c r="BH7" i="8"/>
  <c r="BD8" i="8"/>
  <c r="BE8" i="8"/>
  <c r="BF8" i="8" s="1"/>
  <c r="BG8" i="8"/>
  <c r="BI8" i="8" s="1"/>
  <c r="BH8" i="8"/>
  <c r="BD9" i="8"/>
  <c r="BE9" i="8"/>
  <c r="BF9" i="8" s="1"/>
  <c r="BG9" i="8"/>
  <c r="BI9" i="8" s="1"/>
  <c r="BH9" i="8"/>
  <c r="BD10" i="8"/>
  <c r="BE10" i="8"/>
  <c r="BF10" i="8" s="1"/>
  <c r="BG10" i="8"/>
  <c r="BI10" i="8" s="1"/>
  <c r="BH10" i="8"/>
  <c r="BD11" i="8"/>
  <c r="BE11" i="8"/>
  <c r="BG11" i="8"/>
  <c r="BH11" i="8"/>
  <c r="BD12" i="8"/>
  <c r="BE12" i="8"/>
  <c r="BF12" i="8" s="1"/>
  <c r="BG12" i="8"/>
  <c r="BH12" i="8"/>
  <c r="BD13" i="8"/>
  <c r="BE13" i="8"/>
  <c r="BG13" i="8"/>
  <c r="BH13" i="8"/>
  <c r="BI13" i="8" s="1"/>
  <c r="BD14" i="8"/>
  <c r="BE14" i="8"/>
  <c r="BG14" i="8"/>
  <c r="BH14" i="8"/>
  <c r="BD15" i="8"/>
  <c r="BE15" i="8"/>
  <c r="BG15" i="8"/>
  <c r="BI15" i="8"/>
  <c r="BH15" i="8"/>
  <c r="BD16" i="8"/>
  <c r="BF16" i="8" s="1"/>
  <c r="BE16" i="8"/>
  <c r="BG16" i="8"/>
  <c r="BI16" i="8" s="1"/>
  <c r="BH16" i="8"/>
  <c r="BD17" i="8"/>
  <c r="BE17" i="8"/>
  <c r="BG17" i="8"/>
  <c r="BI17" i="8" s="1"/>
  <c r="BH17" i="8"/>
  <c r="BD18" i="8"/>
  <c r="BE18" i="8"/>
  <c r="BG18" i="8"/>
  <c r="BI18" i="8" s="1"/>
  <c r="BH18" i="8"/>
  <c r="BD19" i="8"/>
  <c r="BE19" i="8"/>
  <c r="BG19" i="8"/>
  <c r="BI19" i="8" s="1"/>
  <c r="BH19" i="8"/>
  <c r="BD20" i="8"/>
  <c r="BF20" i="8" s="1"/>
  <c r="BE20" i="8"/>
  <c r="BG20" i="8"/>
  <c r="BH20" i="8"/>
  <c r="BD21" i="8"/>
  <c r="BF21" i="8" s="1"/>
  <c r="BE21" i="8"/>
  <c r="BG21" i="8"/>
  <c r="BI21" i="8" s="1"/>
  <c r="BH21" i="8"/>
  <c r="BD22" i="8"/>
  <c r="BF22" i="8" s="1"/>
  <c r="BE22" i="8"/>
  <c r="BG22" i="8"/>
  <c r="BI22" i="8" s="1"/>
  <c r="BH22" i="8"/>
  <c r="BD23" i="8"/>
  <c r="BF23" i="8" s="1"/>
  <c r="BE23" i="8"/>
  <c r="BG23" i="8"/>
  <c r="BH23" i="8"/>
  <c r="BD24" i="8"/>
  <c r="BE24" i="8"/>
  <c r="BG24" i="8"/>
  <c r="BH24" i="8"/>
  <c r="BD25" i="8"/>
  <c r="BF25" i="8" s="1"/>
  <c r="BE25" i="8"/>
  <c r="BG25" i="8"/>
  <c r="BI25" i="8" s="1"/>
  <c r="BH25" i="8"/>
  <c r="BD26" i="8"/>
  <c r="BE26" i="8"/>
  <c r="BG26" i="8"/>
  <c r="BI26" i="8" s="1"/>
  <c r="BH26" i="8"/>
  <c r="BD27" i="8"/>
  <c r="BE27" i="8"/>
  <c r="BG27" i="8"/>
  <c r="BI27" i="8" s="1"/>
  <c r="BH27" i="8"/>
  <c r="BD28" i="8"/>
  <c r="BE28" i="8"/>
  <c r="BG28" i="8"/>
  <c r="BI28" i="8" s="1"/>
  <c r="BH28" i="8"/>
  <c r="BD29" i="8"/>
  <c r="BE29" i="8"/>
  <c r="BG29" i="8"/>
  <c r="BI29" i="8" s="1"/>
  <c r="BH29" i="8"/>
  <c r="BD30" i="8"/>
  <c r="BE30" i="8"/>
  <c r="BG30" i="8"/>
  <c r="BI30" i="8" s="1"/>
  <c r="BH30" i="8"/>
  <c r="BD31" i="8"/>
  <c r="BF31" i="8" s="1"/>
  <c r="BE31" i="8"/>
  <c r="BG31" i="8"/>
  <c r="BH31" i="8"/>
  <c r="BD32" i="8"/>
  <c r="BE32" i="8"/>
  <c r="BG32" i="8"/>
  <c r="BI32" i="8" s="1"/>
  <c r="BH32" i="8"/>
  <c r="BD33" i="8"/>
  <c r="BF33" i="8" s="1"/>
  <c r="BE33" i="8"/>
  <c r="BG33" i="8"/>
  <c r="BH33" i="8"/>
  <c r="BD34" i="8"/>
  <c r="BF34" i="8" s="1"/>
  <c r="BE34" i="8"/>
  <c r="BG34" i="8"/>
  <c r="BI34" i="8" s="1"/>
  <c r="BH34" i="8"/>
  <c r="BD35" i="8"/>
  <c r="BE35" i="8"/>
  <c r="BG35" i="8"/>
  <c r="BH35" i="8"/>
  <c r="BD36" i="8"/>
  <c r="BE36" i="8"/>
  <c r="BF36" i="8" s="1"/>
  <c r="BG36" i="8"/>
  <c r="BH36" i="8"/>
  <c r="BD37" i="8"/>
  <c r="BE37" i="8"/>
  <c r="BF37" i="8" s="1"/>
  <c r="BG37" i="8"/>
  <c r="BH37" i="8"/>
  <c r="BD38" i="8"/>
  <c r="BE38" i="8"/>
  <c r="BG38" i="8"/>
  <c r="BH38" i="8"/>
  <c r="BD39" i="8"/>
  <c r="BE39" i="8"/>
  <c r="BG39" i="8"/>
  <c r="BH39" i="8"/>
  <c r="BD40" i="8"/>
  <c r="BE40" i="8"/>
  <c r="BF40" i="8" s="1"/>
  <c r="BG40" i="8"/>
  <c r="BH40" i="8"/>
  <c r="BD41" i="8"/>
  <c r="BF41" i="8"/>
  <c r="BE41" i="8"/>
  <c r="BG41" i="8"/>
  <c r="BH41" i="8"/>
  <c r="BD42" i="8"/>
  <c r="BF42" i="8" s="1"/>
  <c r="BE42" i="8"/>
  <c r="BG42" i="8"/>
  <c r="BI42" i="8" s="1"/>
  <c r="BH42" i="8"/>
  <c r="BD43" i="8"/>
  <c r="BE43" i="8"/>
  <c r="BG43" i="8"/>
  <c r="BH43" i="8"/>
  <c r="BD44" i="8"/>
  <c r="BE44" i="8"/>
  <c r="BG44" i="8"/>
  <c r="BH44" i="8"/>
  <c r="BD45" i="8"/>
  <c r="BE45" i="8"/>
  <c r="BG45" i="8"/>
  <c r="BH45" i="8"/>
  <c r="BD46" i="8"/>
  <c r="BF46" i="8" s="1"/>
  <c r="BE46" i="8"/>
  <c r="BG46" i="8"/>
  <c r="BI46" i="8" s="1"/>
  <c r="BH46" i="8"/>
  <c r="BD47" i="8"/>
  <c r="BE47" i="8"/>
  <c r="BF47" i="8" s="1"/>
  <c r="BG47" i="8"/>
  <c r="BH47" i="8"/>
  <c r="BD48" i="8"/>
  <c r="BE48" i="8"/>
  <c r="BF48" i="8" s="1"/>
  <c r="BG48" i="8"/>
  <c r="BH48" i="8"/>
  <c r="BD49" i="8"/>
  <c r="BE49" i="8"/>
  <c r="BF49" i="8" s="1"/>
  <c r="BG49" i="8"/>
  <c r="BI49" i="8" s="1"/>
  <c r="BH49" i="8"/>
  <c r="BD50" i="8"/>
  <c r="BE50" i="8"/>
  <c r="BG50" i="8"/>
  <c r="BI50" i="8" s="1"/>
  <c r="BH50" i="8"/>
  <c r="BD51" i="8"/>
  <c r="BE51" i="8"/>
  <c r="BG51" i="8"/>
  <c r="BH51" i="8"/>
  <c r="BD52" i="8"/>
  <c r="BE52" i="8"/>
  <c r="BG52" i="8"/>
  <c r="BI52" i="8" s="1"/>
  <c r="BH52" i="8"/>
  <c r="BD53" i="8"/>
  <c r="BE53" i="8"/>
  <c r="BG53" i="8"/>
  <c r="BI53" i="8" s="1"/>
  <c r="BH53" i="8"/>
  <c r="BD54" i="8"/>
  <c r="BE54" i="8"/>
  <c r="BG54" i="8"/>
  <c r="BI54" i="8" s="1"/>
  <c r="BH54" i="8"/>
  <c r="BD55" i="8"/>
  <c r="BE55" i="8"/>
  <c r="BF55" i="8" s="1"/>
  <c r="BG55" i="8"/>
  <c r="BH55" i="8"/>
  <c r="BD56" i="8"/>
  <c r="BE56" i="8"/>
  <c r="BF56" i="8" s="1"/>
  <c r="BG56" i="8"/>
  <c r="BH56" i="8"/>
  <c r="BD57" i="8"/>
  <c r="BE57" i="8"/>
  <c r="BF57" i="8" s="1"/>
  <c r="BG57" i="8"/>
  <c r="BI57" i="8" s="1"/>
  <c r="BH57" i="8"/>
  <c r="BD58" i="8"/>
  <c r="BE58" i="8"/>
  <c r="BG58" i="8"/>
  <c r="BI58" i="8" s="1"/>
  <c r="BH58" i="8"/>
  <c r="BD59" i="8"/>
  <c r="BE59" i="8"/>
  <c r="BF59" i="8" s="1"/>
  <c r="BG59" i="8"/>
  <c r="BH59" i="8"/>
  <c r="BD60" i="8"/>
  <c r="BE60" i="8"/>
  <c r="BF60" i="8" s="1"/>
  <c r="BG60" i="8"/>
  <c r="BI60" i="8" s="1"/>
  <c r="BH60" i="8"/>
  <c r="BD61" i="8"/>
  <c r="BE61" i="8"/>
  <c r="BG61" i="8"/>
  <c r="BI61" i="8" s="1"/>
  <c r="BH61" i="8"/>
  <c r="BD62" i="8"/>
  <c r="BE62" i="8"/>
  <c r="BG62" i="8"/>
  <c r="BI62" i="8" s="1"/>
  <c r="BH62" i="8"/>
  <c r="BA5" i="8"/>
  <c r="BA64" i="8" s="1"/>
  <c r="BB5" i="8"/>
  <c r="BB64" i="8" s="1"/>
  <c r="BA6" i="8"/>
  <c r="BB6" i="8"/>
  <c r="BA7" i="8"/>
  <c r="BB7" i="8"/>
  <c r="BA8" i="8"/>
  <c r="BB8" i="8"/>
  <c r="BA9" i="8"/>
  <c r="BB9" i="8"/>
  <c r="BA10" i="8"/>
  <c r="BB10" i="8"/>
  <c r="BA11" i="8"/>
  <c r="BB11" i="8"/>
  <c r="BA12" i="8"/>
  <c r="BB12" i="8"/>
  <c r="BA13" i="8"/>
  <c r="BB13" i="8"/>
  <c r="BA14" i="8"/>
  <c r="BB14" i="8"/>
  <c r="BA15" i="8"/>
  <c r="BB15" i="8"/>
  <c r="BA16" i="8"/>
  <c r="BC16" i="8" s="1"/>
  <c r="BB16" i="8"/>
  <c r="BA17" i="8"/>
  <c r="BB17" i="8"/>
  <c r="BA18" i="8"/>
  <c r="BB18" i="8"/>
  <c r="BA19" i="8"/>
  <c r="BB19" i="8"/>
  <c r="BA20" i="8"/>
  <c r="BB20" i="8"/>
  <c r="BA21" i="8"/>
  <c r="BB21" i="8"/>
  <c r="BC21" i="8" s="1"/>
  <c r="BA22" i="8"/>
  <c r="BC22" i="8" s="1"/>
  <c r="BB22" i="8"/>
  <c r="BA23" i="8"/>
  <c r="BC23" i="8" s="1"/>
  <c r="BB23" i="8"/>
  <c r="BA24" i="8"/>
  <c r="BB24" i="8"/>
  <c r="BC24" i="8" s="1"/>
  <c r="BA25" i="8"/>
  <c r="BC25" i="8" s="1"/>
  <c r="BB25" i="8"/>
  <c r="BA26" i="8"/>
  <c r="BB26" i="8"/>
  <c r="BA27" i="8"/>
  <c r="BC27" i="8" s="1"/>
  <c r="BB27" i="8"/>
  <c r="BA28" i="8"/>
  <c r="BB28" i="8"/>
  <c r="BA29" i="8"/>
  <c r="BC29" i="8" s="1"/>
  <c r="BB29" i="8"/>
  <c r="BA30" i="8"/>
  <c r="BB30" i="8"/>
  <c r="BA31" i="8"/>
  <c r="BC31" i="8" s="1"/>
  <c r="BB31" i="8"/>
  <c r="BA32" i="8"/>
  <c r="BB32" i="8"/>
  <c r="BC32" i="8" s="1"/>
  <c r="BA33" i="8"/>
  <c r="BB33" i="8"/>
  <c r="BA34" i="8"/>
  <c r="BB34" i="8"/>
  <c r="BA35" i="8"/>
  <c r="BC35" i="8" s="1"/>
  <c r="BB35" i="8"/>
  <c r="BA36" i="8"/>
  <c r="BB36" i="8"/>
  <c r="BC36" i="8" s="1"/>
  <c r="BA37" i="8"/>
  <c r="BB37" i="8"/>
  <c r="BA38" i="8"/>
  <c r="BB38" i="8"/>
  <c r="BA39" i="8"/>
  <c r="BC39" i="8" s="1"/>
  <c r="BB39" i="8"/>
  <c r="BA40" i="8"/>
  <c r="BB40" i="8"/>
  <c r="BC40" i="8" s="1"/>
  <c r="BA41" i="8"/>
  <c r="BC41" i="8" s="1"/>
  <c r="BB41" i="8"/>
  <c r="BA42" i="8"/>
  <c r="BB42" i="8"/>
  <c r="BC42" i="8" s="1"/>
  <c r="BA43" i="8"/>
  <c r="BC43" i="8" s="1"/>
  <c r="BB43" i="8"/>
  <c r="BA44" i="8"/>
  <c r="BB44" i="8"/>
  <c r="BA45" i="8"/>
  <c r="BB45" i="8"/>
  <c r="BA46" i="8"/>
  <c r="BB46" i="8"/>
  <c r="BA47" i="8"/>
  <c r="BC47" i="8" s="1"/>
  <c r="BB47" i="8"/>
  <c r="BA48" i="8"/>
  <c r="BB48" i="8"/>
  <c r="BC48" i="8" s="1"/>
  <c r="BA49" i="8"/>
  <c r="BC49" i="8" s="1"/>
  <c r="BB49" i="8"/>
  <c r="BA50" i="8"/>
  <c r="BB50" i="8"/>
  <c r="BC50" i="8" s="1"/>
  <c r="BA51" i="8"/>
  <c r="BC51" i="8" s="1"/>
  <c r="BB51" i="8"/>
  <c r="BA52" i="8"/>
  <c r="BB52" i="8"/>
  <c r="BA53" i="8"/>
  <c r="BB53" i="8"/>
  <c r="BA54" i="8"/>
  <c r="BB54" i="8"/>
  <c r="BA55" i="8"/>
  <c r="BC55" i="8" s="1"/>
  <c r="BB55" i="8"/>
  <c r="BA56" i="8"/>
  <c r="BB56" i="8"/>
  <c r="BA57" i="8"/>
  <c r="BC57" i="8" s="1"/>
  <c r="BB57" i="8"/>
  <c r="BA58" i="8"/>
  <c r="BB58" i="8"/>
  <c r="BC58" i="8" s="1"/>
  <c r="BA59" i="8"/>
  <c r="BC59" i="8" s="1"/>
  <c r="BB59" i="8"/>
  <c r="BA60" i="8"/>
  <c r="BB60" i="8"/>
  <c r="BC60" i="8" s="1"/>
  <c r="BA61" i="8"/>
  <c r="BC61" i="8" s="1"/>
  <c r="BB61" i="8"/>
  <c r="BA62" i="8"/>
  <c r="BB62" i="8"/>
  <c r="D63" i="8"/>
  <c r="E63" i="8" s="1"/>
  <c r="F63" i="8"/>
  <c r="G63" i="8"/>
  <c r="I63" i="8"/>
  <c r="J63" i="8"/>
  <c r="M63" i="8"/>
  <c r="N63" i="8"/>
  <c r="O63" i="8" s="1"/>
  <c r="S63" i="8"/>
  <c r="T63" i="8"/>
  <c r="W63" i="8"/>
  <c r="Y63" i="8" s="1"/>
  <c r="X63" i="8"/>
  <c r="Z63" i="8"/>
  <c r="AA63" i="8"/>
  <c r="AC63" i="8"/>
  <c r="AD63" i="8"/>
  <c r="AG63" i="8"/>
  <c r="AH63" i="8"/>
  <c r="AI63" i="8" s="1"/>
  <c r="AJ63" i="8"/>
  <c r="AK63" i="8"/>
  <c r="AM63" i="8"/>
  <c r="AN63" i="8"/>
  <c r="AQ63" i="8"/>
  <c r="AR63" i="8"/>
  <c r="AT63" i="8"/>
  <c r="AU63" i="8"/>
  <c r="AW63" i="8"/>
  <c r="AX63" i="8"/>
  <c r="BI5" i="7"/>
  <c r="BK5" i="7" s="1"/>
  <c r="BJ5" i="7"/>
  <c r="BI6" i="7"/>
  <c r="BJ6" i="7"/>
  <c r="BK6" i="7" s="1"/>
  <c r="BI7" i="7"/>
  <c r="BK7" i="7" s="1"/>
  <c r="BJ7" i="7"/>
  <c r="BI8" i="7"/>
  <c r="BK8" i="7" s="1"/>
  <c r="BJ8" i="7"/>
  <c r="BI9" i="7"/>
  <c r="BK9" i="7" s="1"/>
  <c r="BJ9" i="7"/>
  <c r="BI10" i="7"/>
  <c r="BJ10" i="7"/>
  <c r="BI11" i="7"/>
  <c r="BK11" i="7"/>
  <c r="BJ11" i="7"/>
  <c r="BI12" i="7"/>
  <c r="BJ12" i="7"/>
  <c r="BI13" i="7"/>
  <c r="BK13" i="7" s="1"/>
  <c r="BJ13" i="7"/>
  <c r="BI14" i="7"/>
  <c r="BJ14" i="7"/>
  <c r="BK14" i="7" s="1"/>
  <c r="BI15" i="7"/>
  <c r="BK15" i="7" s="1"/>
  <c r="BJ15" i="7"/>
  <c r="BI16" i="7"/>
  <c r="BK16" i="7" s="1"/>
  <c r="BJ16" i="7"/>
  <c r="BI17" i="7"/>
  <c r="BK17" i="7" s="1"/>
  <c r="BJ17" i="7"/>
  <c r="BI18" i="7"/>
  <c r="BJ18" i="7"/>
  <c r="BI19" i="7"/>
  <c r="BK19" i="7"/>
  <c r="BJ19" i="7"/>
  <c r="BI20" i="7"/>
  <c r="BJ20" i="7"/>
  <c r="BI21" i="7"/>
  <c r="BK21" i="7" s="1"/>
  <c r="BJ21" i="7"/>
  <c r="BI22" i="7"/>
  <c r="BJ22" i="7"/>
  <c r="BK22" i="7" s="1"/>
  <c r="BI23" i="7"/>
  <c r="BJ23" i="7"/>
  <c r="BI24" i="7"/>
  <c r="BK24" i="7"/>
  <c r="BJ24" i="7"/>
  <c r="BI25" i="7"/>
  <c r="BJ25" i="7"/>
  <c r="BI26" i="7"/>
  <c r="BK26" i="7" s="1"/>
  <c r="BJ26" i="7"/>
  <c r="BI27" i="7"/>
  <c r="BJ27" i="7"/>
  <c r="BK27" i="7" s="1"/>
  <c r="BI28" i="7"/>
  <c r="BJ28" i="7"/>
  <c r="BK28" i="7" s="1"/>
  <c r="BI29" i="7"/>
  <c r="BK29" i="7" s="1"/>
  <c r="BJ29" i="7"/>
  <c r="BI30" i="7"/>
  <c r="BK30" i="7" s="1"/>
  <c r="BJ30" i="7"/>
  <c r="BI31" i="7"/>
  <c r="BJ31" i="7"/>
  <c r="BI32" i="7"/>
  <c r="BK32" i="7"/>
  <c r="BJ32" i="7"/>
  <c r="BI33" i="7"/>
  <c r="BJ33" i="7"/>
  <c r="BI34" i="7"/>
  <c r="BK34" i="7" s="1"/>
  <c r="BJ34" i="7"/>
  <c r="BI35" i="7"/>
  <c r="BJ35" i="7"/>
  <c r="BK35" i="7" s="1"/>
  <c r="BI36" i="7"/>
  <c r="BJ36" i="7"/>
  <c r="BK36" i="7" s="1"/>
  <c r="BI37" i="7"/>
  <c r="BK37" i="7" s="1"/>
  <c r="BJ37" i="7"/>
  <c r="BI38" i="7"/>
  <c r="BK38" i="7" s="1"/>
  <c r="BJ38" i="7"/>
  <c r="BI39" i="7"/>
  <c r="BJ39" i="7"/>
  <c r="BI40" i="7"/>
  <c r="BK40" i="7"/>
  <c r="BJ40" i="7"/>
  <c r="BI41" i="7"/>
  <c r="BJ41" i="7"/>
  <c r="BI42" i="7"/>
  <c r="BK42" i="7" s="1"/>
  <c r="BJ42" i="7"/>
  <c r="BI43" i="7"/>
  <c r="BJ43" i="7"/>
  <c r="BK43" i="7" s="1"/>
  <c r="BI44" i="7"/>
  <c r="BK44" i="7" s="1"/>
  <c r="BJ44" i="7"/>
  <c r="BI45" i="7"/>
  <c r="BK45" i="7" s="1"/>
  <c r="BJ45" i="7"/>
  <c r="BI46" i="7"/>
  <c r="BJ46" i="7"/>
  <c r="BI47" i="7"/>
  <c r="BJ47" i="7"/>
  <c r="BI48" i="7"/>
  <c r="BK48" i="7"/>
  <c r="BJ48" i="7"/>
  <c r="BI49" i="7"/>
  <c r="BJ49" i="7"/>
  <c r="BI50" i="7"/>
  <c r="BK50" i="7" s="1"/>
  <c r="BJ50" i="7"/>
  <c r="BI51" i="7"/>
  <c r="BJ51" i="7"/>
  <c r="BK51" i="7" s="1"/>
  <c r="BI52" i="7"/>
  <c r="BJ52" i="7"/>
  <c r="BK52" i="7" s="1"/>
  <c r="BI53" i="7"/>
  <c r="BK53" i="7" s="1"/>
  <c r="BJ53" i="7"/>
  <c r="BI54" i="7"/>
  <c r="BK54" i="7" s="1"/>
  <c r="BJ54" i="7"/>
  <c r="BI55" i="7"/>
  <c r="BJ55" i="7"/>
  <c r="BI56" i="7"/>
  <c r="BK56" i="7"/>
  <c r="BJ56" i="7"/>
  <c r="BI57" i="7"/>
  <c r="BJ57" i="7"/>
  <c r="BI58" i="7"/>
  <c r="BK58" i="7" s="1"/>
  <c r="BJ58" i="7"/>
  <c r="BI59" i="7"/>
  <c r="BJ59" i="7"/>
  <c r="BK59" i="7" s="1"/>
  <c r="BI60" i="7"/>
  <c r="BK60" i="7" s="1"/>
  <c r="BJ60" i="7"/>
  <c r="BI61" i="7"/>
  <c r="BK61" i="7" s="1"/>
  <c r="BJ61" i="7"/>
  <c r="BI62" i="7"/>
  <c r="BK62" i="7" s="1"/>
  <c r="BJ62" i="7"/>
  <c r="BJ4" i="7"/>
  <c r="BI4" i="7"/>
  <c r="BF5" i="7"/>
  <c r="BH5" i="7"/>
  <c r="BG5" i="7"/>
  <c r="BF6" i="7"/>
  <c r="BG6" i="7"/>
  <c r="BH6" i="7"/>
  <c r="BF7" i="7"/>
  <c r="BH7" i="7" s="1"/>
  <c r="BG7" i="7"/>
  <c r="BF8" i="7"/>
  <c r="BG8" i="7"/>
  <c r="BF9" i="7"/>
  <c r="BH9" i="7"/>
  <c r="BG9" i="7"/>
  <c r="BF10" i="7"/>
  <c r="BG10" i="7"/>
  <c r="BH10" i="7"/>
  <c r="BF11" i="7"/>
  <c r="BH11" i="7" s="1"/>
  <c r="BG11" i="7"/>
  <c r="BF12" i="7"/>
  <c r="BH12" i="7" s="1"/>
  <c r="BG12" i="7"/>
  <c r="BF13" i="7"/>
  <c r="BH13" i="7"/>
  <c r="BG13" i="7"/>
  <c r="BF14" i="7"/>
  <c r="BG14" i="7"/>
  <c r="BH14" i="7"/>
  <c r="BF15" i="7"/>
  <c r="BH15" i="7" s="1"/>
  <c r="BG15" i="7"/>
  <c r="BF16" i="7"/>
  <c r="BH16" i="7" s="1"/>
  <c r="BG16" i="7"/>
  <c r="BF17" i="7"/>
  <c r="BH17" i="7"/>
  <c r="BG17" i="7"/>
  <c r="BF18" i="7"/>
  <c r="BG18" i="7"/>
  <c r="BH18" i="7"/>
  <c r="BF19" i="7"/>
  <c r="BH19" i="7" s="1"/>
  <c r="BG19" i="7"/>
  <c r="BF20" i="7"/>
  <c r="BH20" i="7" s="1"/>
  <c r="BG20" i="7"/>
  <c r="BF21" i="7"/>
  <c r="BH21" i="7"/>
  <c r="BG21" i="7"/>
  <c r="BF22" i="7"/>
  <c r="BG22" i="7"/>
  <c r="BH22" i="7"/>
  <c r="BF23" i="7"/>
  <c r="BG23" i="7"/>
  <c r="BH23" i="7"/>
  <c r="BF24" i="7"/>
  <c r="BH24" i="7" s="1"/>
  <c r="BG24" i="7"/>
  <c r="BF25" i="7"/>
  <c r="BG25" i="7"/>
  <c r="BF26" i="7"/>
  <c r="BG26" i="7"/>
  <c r="BH26" i="7" s="1"/>
  <c r="BF27" i="7"/>
  <c r="BG27" i="7"/>
  <c r="BH27" i="7"/>
  <c r="BF28" i="7"/>
  <c r="BH28" i="7" s="1"/>
  <c r="BG28" i="7"/>
  <c r="BF29" i="7"/>
  <c r="BH29" i="7" s="1"/>
  <c r="BG29" i="7"/>
  <c r="BF30" i="7"/>
  <c r="BG30" i="7"/>
  <c r="BH30" i="7" s="1"/>
  <c r="BF31" i="7"/>
  <c r="BG31" i="7"/>
  <c r="BH31" i="7"/>
  <c r="BF32" i="7"/>
  <c r="BH32" i="7" s="1"/>
  <c r="BG32" i="7"/>
  <c r="BF33" i="7"/>
  <c r="BG33" i="7"/>
  <c r="BF34" i="7"/>
  <c r="BG34" i="7"/>
  <c r="BH34" i="7" s="1"/>
  <c r="BF35" i="7"/>
  <c r="BG35" i="7"/>
  <c r="BH35" i="7"/>
  <c r="BF36" i="7"/>
  <c r="BH36" i="7" s="1"/>
  <c r="BG36" i="7"/>
  <c r="BF37" i="7"/>
  <c r="BH37" i="7" s="1"/>
  <c r="BG37" i="7"/>
  <c r="BF38" i="7"/>
  <c r="BG38" i="7"/>
  <c r="BH38" i="7" s="1"/>
  <c r="BF39" i="7"/>
  <c r="BG39" i="7"/>
  <c r="BH39" i="7"/>
  <c r="BF40" i="7"/>
  <c r="BH40" i="7" s="1"/>
  <c r="BG40" i="7"/>
  <c r="BF41" i="7"/>
  <c r="BG41" i="7"/>
  <c r="BF42" i="7"/>
  <c r="BG42" i="7"/>
  <c r="BH42" i="7" s="1"/>
  <c r="BF43" i="7"/>
  <c r="BG43" i="7"/>
  <c r="BH43" i="7"/>
  <c r="BF44" i="7"/>
  <c r="BH44" i="7" s="1"/>
  <c r="BG44" i="7"/>
  <c r="BF45" i="7"/>
  <c r="BH45" i="7" s="1"/>
  <c r="BG45" i="7"/>
  <c r="BF46" i="7"/>
  <c r="BG46" i="7"/>
  <c r="BH46" i="7" s="1"/>
  <c r="BF47" i="7"/>
  <c r="BG47" i="7"/>
  <c r="BH47" i="7"/>
  <c r="BF48" i="7"/>
  <c r="BH48" i="7" s="1"/>
  <c r="BG48" i="7"/>
  <c r="BF49" i="7"/>
  <c r="BG49" i="7"/>
  <c r="BF50" i="7"/>
  <c r="BG50" i="7"/>
  <c r="BH50" i="7" s="1"/>
  <c r="BF51" i="7"/>
  <c r="BG51" i="7"/>
  <c r="BH51" i="7"/>
  <c r="BF52" i="7"/>
  <c r="BH52" i="7" s="1"/>
  <c r="BG52" i="7"/>
  <c r="BF53" i="7"/>
  <c r="BH53" i="7" s="1"/>
  <c r="BG53" i="7"/>
  <c r="BF54" i="7"/>
  <c r="BG54" i="7"/>
  <c r="BH54" i="7" s="1"/>
  <c r="BF55" i="7"/>
  <c r="BG55" i="7"/>
  <c r="BH55" i="7"/>
  <c r="BF56" i="7"/>
  <c r="BH56" i="7" s="1"/>
  <c r="BG56" i="7"/>
  <c r="BF57" i="7"/>
  <c r="BG57" i="7"/>
  <c r="BF58" i="7"/>
  <c r="BG58" i="7"/>
  <c r="BH58" i="7" s="1"/>
  <c r="BF59" i="7"/>
  <c r="BG59" i="7"/>
  <c r="BH59" i="7"/>
  <c r="BF60" i="7"/>
  <c r="BH60" i="7" s="1"/>
  <c r="BG60" i="7"/>
  <c r="BF61" i="7"/>
  <c r="BH61" i="7" s="1"/>
  <c r="BG61" i="7"/>
  <c r="BF62" i="7"/>
  <c r="BG62" i="7"/>
  <c r="BH62" i="7" s="1"/>
  <c r="BG4" i="7"/>
  <c r="BF4" i="7"/>
  <c r="BH4" i="7"/>
  <c r="BC5" i="7"/>
  <c r="BE5" i="7" s="1"/>
  <c r="BC6" i="7"/>
  <c r="BC7" i="7"/>
  <c r="BC8" i="7"/>
  <c r="BC9" i="7"/>
  <c r="BE9" i="7" s="1"/>
  <c r="BC10" i="7"/>
  <c r="BC11" i="7"/>
  <c r="BC12" i="7"/>
  <c r="BE12" i="7" s="1"/>
  <c r="BC13" i="7"/>
  <c r="BE13" i="7" s="1"/>
  <c r="BC14" i="7"/>
  <c r="BC15" i="7"/>
  <c r="BC16" i="7"/>
  <c r="BC17" i="7"/>
  <c r="BE17" i="7" s="1"/>
  <c r="BC18" i="7"/>
  <c r="BC19" i="7"/>
  <c r="BC20" i="7"/>
  <c r="BE20" i="7" s="1"/>
  <c r="BC21" i="7"/>
  <c r="BE21" i="7" s="1"/>
  <c r="BC22" i="7"/>
  <c r="BC23" i="7"/>
  <c r="BC24" i="7"/>
  <c r="BE24" i="7" s="1"/>
  <c r="BC25" i="7"/>
  <c r="BC26" i="7"/>
  <c r="BC27" i="7"/>
  <c r="BC28" i="7"/>
  <c r="BE28" i="7" s="1"/>
  <c r="BC29" i="7"/>
  <c r="BC30" i="7"/>
  <c r="BC31" i="7"/>
  <c r="BC32" i="7"/>
  <c r="BE32" i="7" s="1"/>
  <c r="BC33" i="7"/>
  <c r="BC34" i="7"/>
  <c r="BC35" i="7"/>
  <c r="BC36" i="7"/>
  <c r="BE36" i="7" s="1"/>
  <c r="BC37" i="7"/>
  <c r="BC38" i="7"/>
  <c r="BC39" i="7"/>
  <c r="BC40" i="7"/>
  <c r="BE40" i="7" s="1"/>
  <c r="BC41" i="7"/>
  <c r="BC42" i="7"/>
  <c r="BC43" i="7"/>
  <c r="BC44" i="7"/>
  <c r="BE44" i="7" s="1"/>
  <c r="BC45" i="7"/>
  <c r="BC46" i="7"/>
  <c r="BC47" i="7"/>
  <c r="BC48" i="7"/>
  <c r="BE48" i="7" s="1"/>
  <c r="BC49" i="7"/>
  <c r="BC50" i="7"/>
  <c r="BC51" i="7"/>
  <c r="BC52" i="7"/>
  <c r="BE52" i="7" s="1"/>
  <c r="BC53" i="7"/>
  <c r="BC54" i="7"/>
  <c r="BC55" i="7"/>
  <c r="BC56" i="7"/>
  <c r="BE56" i="7" s="1"/>
  <c r="BC57" i="7"/>
  <c r="BC58" i="7"/>
  <c r="BC59" i="7"/>
  <c r="BC60" i="7"/>
  <c r="BE60" i="7" s="1"/>
  <c r="BC61" i="7"/>
  <c r="BC62" i="7"/>
  <c r="BC4" i="7"/>
  <c r="BE4" i="7" s="1"/>
  <c r="BD5" i="7"/>
  <c r="BD6" i="7"/>
  <c r="BD7" i="7"/>
  <c r="BE7" i="7"/>
  <c r="BD8" i="7"/>
  <c r="BE8" i="7"/>
  <c r="BD9" i="7"/>
  <c r="BD10" i="7"/>
  <c r="BD11" i="7"/>
  <c r="BE11" i="7"/>
  <c r="BD12" i="7"/>
  <c r="BD13" i="7"/>
  <c r="BD14" i="7"/>
  <c r="BD15" i="7"/>
  <c r="BE15" i="7"/>
  <c r="BD16" i="7"/>
  <c r="BE16" i="7"/>
  <c r="BD17" i="7"/>
  <c r="BD18" i="7"/>
  <c r="BD19" i="7"/>
  <c r="BE19" i="7"/>
  <c r="BD20" i="7"/>
  <c r="BD21" i="7"/>
  <c r="BD22" i="7"/>
  <c r="BD23" i="7"/>
  <c r="BE23" i="7"/>
  <c r="BD24" i="7"/>
  <c r="BD25" i="7"/>
  <c r="BD26" i="7"/>
  <c r="BE26" i="7"/>
  <c r="BD27" i="7"/>
  <c r="BE27" i="7"/>
  <c r="BD28" i="7"/>
  <c r="BD29" i="7"/>
  <c r="BD30" i="7"/>
  <c r="BE30" i="7"/>
  <c r="BD31" i="7"/>
  <c r="BE31" i="7"/>
  <c r="BD32" i="7"/>
  <c r="BD33" i="7"/>
  <c r="BD34" i="7"/>
  <c r="BE34" i="7"/>
  <c r="BD35" i="7"/>
  <c r="BE35" i="7"/>
  <c r="BD36" i="7"/>
  <c r="BD37" i="7"/>
  <c r="BD38" i="7"/>
  <c r="BE38" i="7"/>
  <c r="BD39" i="7"/>
  <c r="BE39" i="7"/>
  <c r="BD40" i="7"/>
  <c r="BD41" i="7"/>
  <c r="BD42" i="7"/>
  <c r="BE42" i="7"/>
  <c r="BD43" i="7"/>
  <c r="BE43" i="7"/>
  <c r="BD44" i="7"/>
  <c r="BD45" i="7"/>
  <c r="BD46" i="7"/>
  <c r="BE46" i="7"/>
  <c r="BD47" i="7"/>
  <c r="BE47" i="7"/>
  <c r="BD48" i="7"/>
  <c r="BD49" i="7"/>
  <c r="BD50" i="7"/>
  <c r="BE50" i="7"/>
  <c r="BD51" i="7"/>
  <c r="BE51" i="7"/>
  <c r="BD52" i="7"/>
  <c r="BD53" i="7"/>
  <c r="BD54" i="7"/>
  <c r="BE54" i="7"/>
  <c r="BD55" i="7"/>
  <c r="BE55" i="7"/>
  <c r="BD56" i="7"/>
  <c r="BD57" i="7"/>
  <c r="BD58" i="7"/>
  <c r="BE58" i="7"/>
  <c r="BD59" i="7"/>
  <c r="BE59" i="7"/>
  <c r="BD60" i="7"/>
  <c r="BD61" i="7"/>
  <c r="BD62" i="7"/>
  <c r="BE62" i="7"/>
  <c r="BD4" i="7"/>
  <c r="BE61" i="7"/>
  <c r="BK57" i="7"/>
  <c r="BE57" i="7"/>
  <c r="BK55" i="7"/>
  <c r="BE53" i="7"/>
  <c r="BK49" i="7"/>
  <c r="BE49" i="7"/>
  <c r="BK47" i="7"/>
  <c r="BE45" i="7"/>
  <c r="BK41" i="7"/>
  <c r="BE41" i="7"/>
  <c r="BK39" i="7"/>
  <c r="BE37" i="7"/>
  <c r="BK33" i="7"/>
  <c r="BE33" i="7"/>
  <c r="BK31" i="7"/>
  <c r="BE29" i="7"/>
  <c r="BK25" i="7"/>
  <c r="BE25" i="7"/>
  <c r="BK23" i="7"/>
  <c r="BE22" i="7"/>
  <c r="BK20" i="7"/>
  <c r="BK18" i="7"/>
  <c r="BE18" i="7"/>
  <c r="BE14" i="7"/>
  <c r="BK12" i="7"/>
  <c r="BK10" i="7"/>
  <c r="BE10" i="7"/>
  <c r="BE6" i="7"/>
  <c r="BK4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Y4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5" i="7"/>
  <c r="AV4" i="7"/>
  <c r="AS62" i="7"/>
  <c r="AS61" i="7"/>
  <c r="AS60" i="7"/>
  <c r="AS59" i="7"/>
  <c r="AZ59" i="7" s="1"/>
  <c r="AS58" i="7"/>
  <c r="AS57" i="7"/>
  <c r="AS56" i="7"/>
  <c r="AS55" i="7"/>
  <c r="AZ55" i="7" s="1"/>
  <c r="AS54" i="7"/>
  <c r="AS53" i="7"/>
  <c r="AS52" i="7"/>
  <c r="AS51" i="7"/>
  <c r="AZ51" i="7" s="1"/>
  <c r="AS50" i="7"/>
  <c r="AS49" i="7"/>
  <c r="AS48" i="7"/>
  <c r="AS47" i="7"/>
  <c r="AZ47" i="7" s="1"/>
  <c r="AS46" i="7"/>
  <c r="AS45" i="7"/>
  <c r="AS44" i="7"/>
  <c r="AS43" i="7"/>
  <c r="AZ43" i="7" s="1"/>
  <c r="AS42" i="7"/>
  <c r="AS41" i="7"/>
  <c r="AS40" i="7"/>
  <c r="AS39" i="7"/>
  <c r="AZ39" i="7" s="1"/>
  <c r="AS38" i="7"/>
  <c r="AS37" i="7"/>
  <c r="AS36" i="7"/>
  <c r="AS35" i="7"/>
  <c r="AZ35" i="7" s="1"/>
  <c r="AS34" i="7"/>
  <c r="AS33" i="7"/>
  <c r="AS32" i="7"/>
  <c r="AS31" i="7"/>
  <c r="AZ31" i="7" s="1"/>
  <c r="AS30" i="7"/>
  <c r="AS29" i="7"/>
  <c r="AS28" i="7"/>
  <c r="AS27" i="7"/>
  <c r="AZ27" i="7" s="1"/>
  <c r="AS26" i="7"/>
  <c r="AS25" i="7"/>
  <c r="AS24" i="7"/>
  <c r="AS23" i="7"/>
  <c r="AZ23" i="7" s="1"/>
  <c r="AS22" i="7"/>
  <c r="AS21" i="7"/>
  <c r="AS20" i="7"/>
  <c r="AS19" i="7"/>
  <c r="AZ19" i="7" s="1"/>
  <c r="AS18" i="7"/>
  <c r="AS17" i="7"/>
  <c r="AS16" i="7"/>
  <c r="AS15" i="7"/>
  <c r="AZ15" i="7" s="1"/>
  <c r="AS14" i="7"/>
  <c r="AS13" i="7"/>
  <c r="AS12" i="7"/>
  <c r="AS11" i="7"/>
  <c r="AZ11" i="7" s="1"/>
  <c r="AS10" i="7"/>
  <c r="AS9" i="7"/>
  <c r="AS8" i="7"/>
  <c r="AS7" i="7"/>
  <c r="AZ7" i="7" s="1"/>
  <c r="AS6" i="7"/>
  <c r="AS5" i="7"/>
  <c r="AS4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5" i="7"/>
  <c r="AO4" i="7"/>
  <c r="AL62" i="7"/>
  <c r="AL61" i="7"/>
  <c r="AL60" i="7"/>
  <c r="AL59" i="7"/>
  <c r="AL58" i="7"/>
  <c r="AL57" i="7"/>
  <c r="AL56" i="7"/>
  <c r="AL55" i="7"/>
  <c r="AL54" i="7"/>
  <c r="AL53" i="7"/>
  <c r="AL52" i="7"/>
  <c r="AL51" i="7"/>
  <c r="AL50" i="7"/>
  <c r="AL49" i="7"/>
  <c r="AL48" i="7"/>
  <c r="AL47" i="7"/>
  <c r="AL46" i="7"/>
  <c r="AL45" i="7"/>
  <c r="AL44" i="7"/>
  <c r="AL43" i="7"/>
  <c r="AL42" i="7"/>
  <c r="AL41" i="7"/>
  <c r="AL40" i="7"/>
  <c r="AL39" i="7"/>
  <c r="AL38" i="7"/>
  <c r="AL37" i="7"/>
  <c r="AL36" i="7"/>
  <c r="AL35" i="7"/>
  <c r="AL34" i="7"/>
  <c r="AL33" i="7"/>
  <c r="AL32" i="7"/>
  <c r="AL31" i="7"/>
  <c r="AL30" i="7"/>
  <c r="AL29" i="7"/>
  <c r="AL28" i="7"/>
  <c r="AL27" i="7"/>
  <c r="AL26" i="7"/>
  <c r="AL25" i="7"/>
  <c r="AL24" i="7"/>
  <c r="AL23" i="7"/>
  <c r="AL22" i="7"/>
  <c r="AL21" i="7"/>
  <c r="AL20" i="7"/>
  <c r="AL19" i="7"/>
  <c r="AL18" i="7"/>
  <c r="AL17" i="7"/>
  <c r="AL16" i="7"/>
  <c r="AL15" i="7"/>
  <c r="AL14" i="7"/>
  <c r="AL13" i="7"/>
  <c r="AL12" i="7"/>
  <c r="AL11" i="7"/>
  <c r="AL10" i="7"/>
  <c r="AL9" i="7"/>
  <c r="AL8" i="7"/>
  <c r="AL7" i="7"/>
  <c r="AL6" i="7"/>
  <c r="AL5" i="7"/>
  <c r="AL4" i="7"/>
  <c r="AI62" i="7"/>
  <c r="AI61" i="7"/>
  <c r="AI60" i="7"/>
  <c r="AP60" i="7" s="1"/>
  <c r="AI59" i="7"/>
  <c r="AI58" i="7"/>
  <c r="AI57" i="7"/>
  <c r="AI56" i="7"/>
  <c r="AP56" i="7" s="1"/>
  <c r="AI55" i="7"/>
  <c r="AI54" i="7"/>
  <c r="AI53" i="7"/>
  <c r="AI52" i="7"/>
  <c r="AP52" i="7" s="1"/>
  <c r="AI51" i="7"/>
  <c r="AI50" i="7"/>
  <c r="AI49" i="7"/>
  <c r="AI48" i="7"/>
  <c r="AP48" i="7" s="1"/>
  <c r="AI47" i="7"/>
  <c r="AI46" i="7"/>
  <c r="AI45" i="7"/>
  <c r="AI44" i="7"/>
  <c r="AP44" i="7" s="1"/>
  <c r="AI43" i="7"/>
  <c r="AI42" i="7"/>
  <c r="AI41" i="7"/>
  <c r="AI40" i="7"/>
  <c r="AP40" i="7" s="1"/>
  <c r="AI39" i="7"/>
  <c r="AI38" i="7"/>
  <c r="AI37" i="7"/>
  <c r="AI36" i="7"/>
  <c r="AP36" i="7" s="1"/>
  <c r="AI35" i="7"/>
  <c r="AI34" i="7"/>
  <c r="AI33" i="7"/>
  <c r="AI32" i="7"/>
  <c r="AP32" i="7" s="1"/>
  <c r="AI31" i="7"/>
  <c r="AI30" i="7"/>
  <c r="AI29" i="7"/>
  <c r="AI28" i="7"/>
  <c r="AP28" i="7" s="1"/>
  <c r="AI27" i="7"/>
  <c r="AI26" i="7"/>
  <c r="AI25" i="7"/>
  <c r="AI24" i="7"/>
  <c r="AP24" i="7" s="1"/>
  <c r="AI23" i="7"/>
  <c r="AI22" i="7"/>
  <c r="AI21" i="7"/>
  <c r="AI20" i="7"/>
  <c r="AP20" i="7" s="1"/>
  <c r="AI19" i="7"/>
  <c r="AI18" i="7"/>
  <c r="AI17" i="7"/>
  <c r="AI16" i="7"/>
  <c r="AP16" i="7" s="1"/>
  <c r="AI15" i="7"/>
  <c r="AI14" i="7"/>
  <c r="AI13" i="7"/>
  <c r="AI12" i="7"/>
  <c r="AP12" i="7" s="1"/>
  <c r="AI11" i="7"/>
  <c r="AI10" i="7"/>
  <c r="AI9" i="7"/>
  <c r="AI8" i="7"/>
  <c r="AP8" i="7" s="1"/>
  <c r="AI7" i="7"/>
  <c r="AI6" i="7"/>
  <c r="AI5" i="7"/>
  <c r="AI4" i="7"/>
  <c r="AP4" i="7" s="1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E4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AB4" i="7"/>
  <c r="Y62" i="7"/>
  <c r="Y61" i="7"/>
  <c r="AF61" i="7" s="1"/>
  <c r="Y60" i="7"/>
  <c r="Y59" i="7"/>
  <c r="Y58" i="7"/>
  <c r="Y57" i="7"/>
  <c r="AF57" i="7" s="1"/>
  <c r="Y56" i="7"/>
  <c r="Y55" i="7"/>
  <c r="Y54" i="7"/>
  <c r="Y53" i="7"/>
  <c r="AF53" i="7" s="1"/>
  <c r="Y52" i="7"/>
  <c r="Y51" i="7"/>
  <c r="Y50" i="7"/>
  <c r="Y49" i="7"/>
  <c r="AF49" i="7" s="1"/>
  <c r="Y48" i="7"/>
  <c r="Y47" i="7"/>
  <c r="Y46" i="7"/>
  <c r="Y45" i="7"/>
  <c r="AF45" i="7" s="1"/>
  <c r="Y44" i="7"/>
  <c r="Y43" i="7"/>
  <c r="Y42" i="7"/>
  <c r="Y41" i="7"/>
  <c r="AF41" i="7" s="1"/>
  <c r="Y40" i="7"/>
  <c r="Y39" i="7"/>
  <c r="Y38" i="7"/>
  <c r="Y37" i="7"/>
  <c r="AF37" i="7" s="1"/>
  <c r="Y36" i="7"/>
  <c r="Y35" i="7"/>
  <c r="Y34" i="7"/>
  <c r="Y33" i="7"/>
  <c r="AF33" i="7" s="1"/>
  <c r="Y32" i="7"/>
  <c r="Y31" i="7"/>
  <c r="Y30" i="7"/>
  <c r="Y29" i="7"/>
  <c r="AF29" i="7" s="1"/>
  <c r="Y28" i="7"/>
  <c r="Y27" i="7"/>
  <c r="Y26" i="7"/>
  <c r="Y25" i="7"/>
  <c r="AF25" i="7" s="1"/>
  <c r="Y24" i="7"/>
  <c r="Y23" i="7"/>
  <c r="Y22" i="7"/>
  <c r="Y21" i="7"/>
  <c r="AF21" i="7" s="1"/>
  <c r="Y20" i="7"/>
  <c r="Y19" i="7"/>
  <c r="Y18" i="7"/>
  <c r="Y17" i="7"/>
  <c r="AF17" i="7" s="1"/>
  <c r="Y16" i="7"/>
  <c r="Y15" i="7"/>
  <c r="Y14" i="7"/>
  <c r="Y13" i="7"/>
  <c r="AF13" i="7" s="1"/>
  <c r="Y12" i="7"/>
  <c r="Y11" i="7"/>
  <c r="Y10" i="7"/>
  <c r="Y9" i="7"/>
  <c r="AF9" i="7" s="1"/>
  <c r="Y8" i="7"/>
  <c r="Y7" i="7"/>
  <c r="Y6" i="7"/>
  <c r="Y5" i="7"/>
  <c r="AF5" i="7" s="1"/>
  <c r="Y4" i="7"/>
  <c r="AJ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4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O62" i="7"/>
  <c r="O61" i="7"/>
  <c r="O60" i="7"/>
  <c r="O59" i="7"/>
  <c r="V59" i="7" s="1"/>
  <c r="O58" i="7"/>
  <c r="O57" i="7"/>
  <c r="O56" i="7"/>
  <c r="O55" i="7"/>
  <c r="V55" i="7" s="1"/>
  <c r="O54" i="7"/>
  <c r="O53" i="7"/>
  <c r="O52" i="7"/>
  <c r="O51" i="7"/>
  <c r="V51" i="7" s="1"/>
  <c r="O50" i="7"/>
  <c r="O49" i="7"/>
  <c r="O48" i="7"/>
  <c r="O47" i="7"/>
  <c r="V47" i="7" s="1"/>
  <c r="O46" i="7"/>
  <c r="O45" i="7"/>
  <c r="O44" i="7"/>
  <c r="O43" i="7"/>
  <c r="V43" i="7" s="1"/>
  <c r="O42" i="7"/>
  <c r="O41" i="7"/>
  <c r="O40" i="7"/>
  <c r="O39" i="7"/>
  <c r="V39" i="7" s="1"/>
  <c r="O38" i="7"/>
  <c r="O37" i="7"/>
  <c r="O36" i="7"/>
  <c r="O35" i="7"/>
  <c r="V35" i="7" s="1"/>
  <c r="O34" i="7"/>
  <c r="O33" i="7"/>
  <c r="O32" i="7"/>
  <c r="O31" i="7"/>
  <c r="V31" i="7" s="1"/>
  <c r="O30" i="7"/>
  <c r="O29" i="7"/>
  <c r="O28" i="7"/>
  <c r="O27" i="7"/>
  <c r="V27" i="7" s="1"/>
  <c r="O26" i="7"/>
  <c r="O25" i="7"/>
  <c r="O24" i="7"/>
  <c r="O23" i="7"/>
  <c r="V23" i="7" s="1"/>
  <c r="O22" i="7"/>
  <c r="O21" i="7"/>
  <c r="O20" i="7"/>
  <c r="O19" i="7"/>
  <c r="V19" i="7" s="1"/>
  <c r="O18" i="7"/>
  <c r="O17" i="7"/>
  <c r="O16" i="7"/>
  <c r="O15" i="7"/>
  <c r="V15" i="7" s="1"/>
  <c r="O14" i="7"/>
  <c r="O13" i="7"/>
  <c r="O12" i="7"/>
  <c r="O11" i="7"/>
  <c r="V11" i="7" s="1"/>
  <c r="O10" i="7"/>
  <c r="O9" i="7"/>
  <c r="O8" i="7"/>
  <c r="O7" i="7"/>
  <c r="V7" i="7" s="1"/>
  <c r="O6" i="7"/>
  <c r="O5" i="7"/>
  <c r="O4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L4" i="7" s="1"/>
  <c r="N63" i="7"/>
  <c r="P63" i="7"/>
  <c r="Q63" i="7"/>
  <c r="R63" i="7" s="1"/>
  <c r="S63" i="7"/>
  <c r="U63" i="7" s="1"/>
  <c r="T63" i="7"/>
  <c r="W63" i="7"/>
  <c r="X63" i="7"/>
  <c r="Y63" i="7"/>
  <c r="Z63" i="7"/>
  <c r="AA63" i="7"/>
  <c r="AC63" i="7"/>
  <c r="AD63" i="7"/>
  <c r="AG63" i="7"/>
  <c r="AH63" i="7"/>
  <c r="AK63" i="7"/>
  <c r="AL63" i="7" s="1"/>
  <c r="AM63" i="7"/>
  <c r="AO63" i="7" s="1"/>
  <c r="AN63" i="7"/>
  <c r="AQ63" i="7"/>
  <c r="AR63" i="7"/>
  <c r="AS63" i="7" s="1"/>
  <c r="AT63" i="7"/>
  <c r="AV63" i="7" s="1"/>
  <c r="AU63" i="7"/>
  <c r="AW63" i="7"/>
  <c r="AY63" i="7"/>
  <c r="AX63" i="7"/>
  <c r="M63" i="7"/>
  <c r="J63" i="7"/>
  <c r="I63" i="7"/>
  <c r="G63" i="7"/>
  <c r="F63" i="7"/>
  <c r="H63" i="7"/>
  <c r="D63" i="7"/>
  <c r="E63" i="7" s="1"/>
  <c r="C63" i="7"/>
  <c r="E5" i="7"/>
  <c r="E6" i="7"/>
  <c r="E7" i="7"/>
  <c r="L7" i="7" s="1"/>
  <c r="E8" i="7"/>
  <c r="E9" i="7"/>
  <c r="E10" i="7"/>
  <c r="E11" i="7"/>
  <c r="L11" i="7" s="1"/>
  <c r="E12" i="7"/>
  <c r="E13" i="7"/>
  <c r="E14" i="7"/>
  <c r="E15" i="7"/>
  <c r="L15" i="7" s="1"/>
  <c r="E16" i="7"/>
  <c r="E17" i="7"/>
  <c r="E18" i="7"/>
  <c r="E19" i="7"/>
  <c r="L19" i="7" s="1"/>
  <c r="E20" i="7"/>
  <c r="E21" i="7"/>
  <c r="E22" i="7"/>
  <c r="E23" i="7"/>
  <c r="L23" i="7" s="1"/>
  <c r="E24" i="7"/>
  <c r="E25" i="7"/>
  <c r="E26" i="7"/>
  <c r="E27" i="7"/>
  <c r="L27" i="7" s="1"/>
  <c r="E28" i="7"/>
  <c r="E29" i="7"/>
  <c r="E30" i="7"/>
  <c r="E31" i="7"/>
  <c r="L31" i="7" s="1"/>
  <c r="E32" i="7"/>
  <c r="E33" i="7"/>
  <c r="E34" i="7"/>
  <c r="E35" i="7"/>
  <c r="L35" i="7" s="1"/>
  <c r="E36" i="7"/>
  <c r="E37" i="7"/>
  <c r="E38" i="7"/>
  <c r="E39" i="7"/>
  <c r="L39" i="7" s="1"/>
  <c r="E40" i="7"/>
  <c r="E41" i="7"/>
  <c r="E42" i="7"/>
  <c r="E43" i="7"/>
  <c r="L43" i="7" s="1"/>
  <c r="E44" i="7"/>
  <c r="E45" i="7"/>
  <c r="E46" i="7"/>
  <c r="E47" i="7"/>
  <c r="L47" i="7" s="1"/>
  <c r="E48" i="7"/>
  <c r="E49" i="7"/>
  <c r="E50" i="7"/>
  <c r="E51" i="7"/>
  <c r="L51" i="7" s="1"/>
  <c r="E52" i="7"/>
  <c r="E53" i="7"/>
  <c r="E54" i="7"/>
  <c r="E55" i="7"/>
  <c r="L55" i="7" s="1"/>
  <c r="E56" i="7"/>
  <c r="E57" i="7"/>
  <c r="E58" i="7"/>
  <c r="E59" i="7"/>
  <c r="L59" i="7" s="1"/>
  <c r="E60" i="7"/>
  <c r="E61" i="7"/>
  <c r="E62" i="7"/>
  <c r="U63" i="6"/>
  <c r="T63" i="6"/>
  <c r="S63" i="6"/>
  <c r="V63" i="6" s="1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Q63" i="6"/>
  <c r="P63" i="6"/>
  <c r="O63" i="6"/>
  <c r="R63" i="6" s="1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M63" i="6"/>
  <c r="L63" i="6"/>
  <c r="K63" i="6"/>
  <c r="N63" i="6" s="1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I63" i="6"/>
  <c r="H63" i="6"/>
  <c r="G63" i="6"/>
  <c r="J63" i="6" s="1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D63" i="6"/>
  <c r="E63" i="6"/>
  <c r="C63" i="6"/>
  <c r="F63" i="6" s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4" i="6"/>
  <c r="BC63" i="7"/>
  <c r="BC56" i="8"/>
  <c r="BC28" i="8"/>
  <c r="BF43" i="8"/>
  <c r="BF39" i="8"/>
  <c r="BF35" i="8"/>
  <c r="BF13" i="8"/>
  <c r="BI63" i="7"/>
  <c r="BJ63" i="7"/>
  <c r="BC5" i="8"/>
  <c r="BF4" i="8"/>
  <c r="K63" i="7"/>
  <c r="BD63" i="7"/>
  <c r="BC6" i="8"/>
  <c r="AI63" i="7"/>
  <c r="AB63" i="7"/>
  <c r="O63" i="7"/>
  <c r="O63" i="50"/>
  <c r="E63" i="5"/>
  <c r="G63" i="5"/>
  <c r="H63" i="5"/>
  <c r="I63" i="5"/>
  <c r="K63" i="5"/>
  <c r="C63" i="5"/>
  <c r="P17" i="50"/>
  <c r="J6" i="50"/>
  <c r="J7" i="50"/>
  <c r="J8" i="50"/>
  <c r="J9" i="50"/>
  <c r="J10" i="50"/>
  <c r="J11" i="50"/>
  <c r="J12" i="50"/>
  <c r="J13" i="50"/>
  <c r="J14" i="50"/>
  <c r="J15" i="50"/>
  <c r="J16" i="50"/>
  <c r="J17" i="50"/>
  <c r="J18" i="50"/>
  <c r="J19" i="50"/>
  <c r="J20" i="50"/>
  <c r="J21" i="50"/>
  <c r="J22" i="50"/>
  <c r="J23" i="50"/>
  <c r="J24" i="50"/>
  <c r="J25" i="50"/>
  <c r="J26" i="50"/>
  <c r="J27" i="50"/>
  <c r="J28" i="50"/>
  <c r="J29" i="50"/>
  <c r="J30" i="50"/>
  <c r="J31" i="50"/>
  <c r="J32" i="50"/>
  <c r="J33" i="50"/>
  <c r="J34" i="50"/>
  <c r="J35" i="50"/>
  <c r="J36" i="50"/>
  <c r="J37" i="50"/>
  <c r="J38" i="50"/>
  <c r="J39" i="50"/>
  <c r="J40" i="50"/>
  <c r="J41" i="50"/>
  <c r="J42" i="50"/>
  <c r="J43" i="50"/>
  <c r="J44" i="50"/>
  <c r="J45" i="50"/>
  <c r="J46" i="50"/>
  <c r="J47" i="50"/>
  <c r="J48" i="50"/>
  <c r="J49" i="50"/>
  <c r="J50" i="50"/>
  <c r="J51" i="50"/>
  <c r="J52" i="50"/>
  <c r="J53" i="50"/>
  <c r="J54" i="50"/>
  <c r="J55" i="50"/>
  <c r="J56" i="50"/>
  <c r="J57" i="50"/>
  <c r="J58" i="50"/>
  <c r="J59" i="50"/>
  <c r="J60" i="50"/>
  <c r="J61" i="50"/>
  <c r="J62" i="50"/>
  <c r="I6" i="50"/>
  <c r="K6" i="50" s="1"/>
  <c r="I7" i="50"/>
  <c r="I8" i="50"/>
  <c r="I9" i="50"/>
  <c r="K9" i="50" s="1"/>
  <c r="I10" i="50"/>
  <c r="K10" i="50" s="1"/>
  <c r="I11" i="50"/>
  <c r="I12" i="50"/>
  <c r="I13" i="50"/>
  <c r="K13" i="50" s="1"/>
  <c r="I14" i="50"/>
  <c r="K14" i="50" s="1"/>
  <c r="I15" i="50"/>
  <c r="I16" i="50"/>
  <c r="I17" i="50"/>
  <c r="K17" i="50" s="1"/>
  <c r="I18" i="50"/>
  <c r="K18" i="50" s="1"/>
  <c r="I19" i="50"/>
  <c r="I20" i="50"/>
  <c r="I21" i="50"/>
  <c r="K21" i="50" s="1"/>
  <c r="I22" i="50"/>
  <c r="K22" i="50" s="1"/>
  <c r="I23" i="50"/>
  <c r="I24" i="50"/>
  <c r="I25" i="50"/>
  <c r="K25" i="50" s="1"/>
  <c r="I26" i="50"/>
  <c r="K26" i="50" s="1"/>
  <c r="I27" i="50"/>
  <c r="I28" i="50"/>
  <c r="I29" i="50"/>
  <c r="K29" i="50" s="1"/>
  <c r="I30" i="50"/>
  <c r="K30" i="50" s="1"/>
  <c r="I31" i="50"/>
  <c r="I32" i="50"/>
  <c r="I33" i="50"/>
  <c r="K33" i="50" s="1"/>
  <c r="I34" i="50"/>
  <c r="K34" i="50" s="1"/>
  <c r="I35" i="50"/>
  <c r="I36" i="50"/>
  <c r="I37" i="50"/>
  <c r="K37" i="50" s="1"/>
  <c r="I38" i="50"/>
  <c r="K38" i="50" s="1"/>
  <c r="I39" i="50"/>
  <c r="I40" i="50"/>
  <c r="I41" i="50"/>
  <c r="K41" i="50" s="1"/>
  <c r="I42" i="50"/>
  <c r="K42" i="50" s="1"/>
  <c r="I43" i="50"/>
  <c r="I44" i="50"/>
  <c r="I45" i="50"/>
  <c r="K45" i="50" s="1"/>
  <c r="I46" i="50"/>
  <c r="K46" i="50" s="1"/>
  <c r="I47" i="50"/>
  <c r="I48" i="50"/>
  <c r="I49" i="50"/>
  <c r="K49" i="50" s="1"/>
  <c r="I50" i="50"/>
  <c r="K50" i="50" s="1"/>
  <c r="I51" i="50"/>
  <c r="I52" i="50"/>
  <c r="I53" i="50"/>
  <c r="K53" i="50" s="1"/>
  <c r="I54" i="50"/>
  <c r="K54" i="50" s="1"/>
  <c r="I55" i="50"/>
  <c r="I56" i="50"/>
  <c r="I57" i="50"/>
  <c r="K57" i="50" s="1"/>
  <c r="I58" i="50"/>
  <c r="K58" i="50" s="1"/>
  <c r="I59" i="50"/>
  <c r="I60" i="50"/>
  <c r="I61" i="50"/>
  <c r="K61" i="50" s="1"/>
  <c r="I62" i="50"/>
  <c r="K62" i="50" s="1"/>
  <c r="H6" i="50"/>
  <c r="H7" i="50"/>
  <c r="H8" i="50"/>
  <c r="H9" i="50"/>
  <c r="H10" i="50"/>
  <c r="H11" i="50"/>
  <c r="H12" i="50"/>
  <c r="H13" i="50"/>
  <c r="H14" i="50"/>
  <c r="H15" i="50"/>
  <c r="H16" i="50"/>
  <c r="H17" i="50"/>
  <c r="H18" i="50"/>
  <c r="H19" i="50"/>
  <c r="H20" i="50"/>
  <c r="H21" i="50"/>
  <c r="H22" i="50"/>
  <c r="H23" i="50"/>
  <c r="H24" i="50"/>
  <c r="H25" i="50"/>
  <c r="H26" i="50"/>
  <c r="H27" i="50"/>
  <c r="H28" i="50"/>
  <c r="H29" i="50"/>
  <c r="H30" i="50"/>
  <c r="H31" i="50"/>
  <c r="H32" i="50"/>
  <c r="H33" i="50"/>
  <c r="H34" i="50"/>
  <c r="H35" i="50"/>
  <c r="H36" i="50"/>
  <c r="H37" i="50"/>
  <c r="H38" i="50"/>
  <c r="H39" i="50"/>
  <c r="H40" i="50"/>
  <c r="H41" i="50"/>
  <c r="H42" i="50"/>
  <c r="H43" i="50"/>
  <c r="H44" i="50"/>
  <c r="H45" i="50"/>
  <c r="H46" i="50"/>
  <c r="H47" i="50"/>
  <c r="H48" i="50"/>
  <c r="H49" i="50"/>
  <c r="H50" i="50"/>
  <c r="H51" i="50"/>
  <c r="H52" i="50"/>
  <c r="H53" i="50"/>
  <c r="H54" i="50"/>
  <c r="H55" i="50"/>
  <c r="H56" i="50"/>
  <c r="H57" i="50"/>
  <c r="H58" i="50"/>
  <c r="H59" i="50"/>
  <c r="H60" i="50"/>
  <c r="H61" i="50"/>
  <c r="H62" i="50"/>
  <c r="H5" i="50"/>
  <c r="E6" i="50"/>
  <c r="P6" i="50" s="1"/>
  <c r="E7" i="50"/>
  <c r="P7" i="50" s="1"/>
  <c r="E8" i="50"/>
  <c r="P8" i="50" s="1"/>
  <c r="E9" i="50"/>
  <c r="P9" i="50" s="1"/>
  <c r="E10" i="50"/>
  <c r="P10" i="50" s="1"/>
  <c r="E11" i="50"/>
  <c r="P11" i="50" s="1"/>
  <c r="E12" i="50"/>
  <c r="P12" i="50" s="1"/>
  <c r="E13" i="50"/>
  <c r="P13" i="50" s="1"/>
  <c r="E14" i="50"/>
  <c r="P14" i="50" s="1"/>
  <c r="E15" i="50"/>
  <c r="P15" i="50" s="1"/>
  <c r="E16" i="50"/>
  <c r="P16" i="50" s="1"/>
  <c r="E17" i="50"/>
  <c r="E18" i="50"/>
  <c r="P18" i="50" s="1"/>
  <c r="E19" i="50"/>
  <c r="P19" i="50" s="1"/>
  <c r="E20" i="50"/>
  <c r="P20" i="50" s="1"/>
  <c r="E21" i="50"/>
  <c r="P21" i="50" s="1"/>
  <c r="E22" i="50"/>
  <c r="P22" i="50" s="1"/>
  <c r="E23" i="50"/>
  <c r="P23" i="50" s="1"/>
  <c r="E24" i="50"/>
  <c r="P24" i="50" s="1"/>
  <c r="E25" i="50"/>
  <c r="P25" i="50"/>
  <c r="E26" i="50"/>
  <c r="P26" i="50" s="1"/>
  <c r="E27" i="50"/>
  <c r="P27" i="50" s="1"/>
  <c r="E28" i="50"/>
  <c r="P28" i="50" s="1"/>
  <c r="E29" i="50"/>
  <c r="P29" i="50" s="1"/>
  <c r="E30" i="50"/>
  <c r="P30" i="50" s="1"/>
  <c r="E31" i="50"/>
  <c r="P31" i="50" s="1"/>
  <c r="E32" i="50"/>
  <c r="P32" i="50" s="1"/>
  <c r="E33" i="50"/>
  <c r="P33" i="50" s="1"/>
  <c r="E34" i="50"/>
  <c r="P34" i="50" s="1"/>
  <c r="E35" i="50"/>
  <c r="P35" i="50" s="1"/>
  <c r="E36" i="50"/>
  <c r="P36" i="50" s="1"/>
  <c r="E37" i="50"/>
  <c r="P37" i="50" s="1"/>
  <c r="E38" i="50"/>
  <c r="P38" i="50"/>
  <c r="E39" i="50"/>
  <c r="P39" i="50" s="1"/>
  <c r="E40" i="50"/>
  <c r="P40" i="50" s="1"/>
  <c r="E41" i="50"/>
  <c r="P41" i="50" s="1"/>
  <c r="E42" i="50"/>
  <c r="P42" i="50" s="1"/>
  <c r="E43" i="50"/>
  <c r="P43" i="50" s="1"/>
  <c r="E44" i="50"/>
  <c r="P44" i="50" s="1"/>
  <c r="E45" i="50"/>
  <c r="P45" i="50"/>
  <c r="E46" i="50"/>
  <c r="P46" i="50" s="1"/>
  <c r="E47" i="50"/>
  <c r="P47" i="50" s="1"/>
  <c r="E48" i="50"/>
  <c r="P48" i="50" s="1"/>
  <c r="E49" i="50"/>
  <c r="P49" i="50" s="1"/>
  <c r="E50" i="50"/>
  <c r="P50" i="50" s="1"/>
  <c r="E51" i="50"/>
  <c r="P51" i="50" s="1"/>
  <c r="E52" i="50"/>
  <c r="P52" i="50"/>
  <c r="E53" i="50"/>
  <c r="P53" i="50" s="1"/>
  <c r="E54" i="50"/>
  <c r="P54" i="50" s="1"/>
  <c r="E55" i="50"/>
  <c r="P55" i="50" s="1"/>
  <c r="E56" i="50"/>
  <c r="P56" i="50" s="1"/>
  <c r="E57" i="50"/>
  <c r="P57" i="50" s="1"/>
  <c r="E58" i="50"/>
  <c r="P58" i="50" s="1"/>
  <c r="E59" i="50"/>
  <c r="P59" i="50" s="1"/>
  <c r="E60" i="50"/>
  <c r="P60" i="50" s="1"/>
  <c r="E61" i="50"/>
  <c r="P61" i="50" s="1"/>
  <c r="E62" i="50"/>
  <c r="P62" i="50" s="1"/>
  <c r="E5" i="50"/>
  <c r="P5" i="50" s="1"/>
  <c r="G63" i="50"/>
  <c r="J63" i="50" s="1"/>
  <c r="F63" i="50"/>
  <c r="D63" i="50"/>
  <c r="C63" i="50"/>
  <c r="I63" i="50" s="1"/>
  <c r="C63" i="4"/>
  <c r="D63" i="2"/>
  <c r="K63" i="2" s="1"/>
  <c r="E63" i="2"/>
  <c r="F63" i="2"/>
  <c r="G63" i="2"/>
  <c r="H63" i="2"/>
  <c r="I63" i="2"/>
  <c r="J63" i="2"/>
  <c r="C63" i="2"/>
  <c r="C63" i="3"/>
  <c r="D63" i="3"/>
  <c r="E63" i="3"/>
  <c r="F63" i="3"/>
  <c r="G63" i="3"/>
  <c r="DK43" i="1"/>
  <c r="DJ5" i="1"/>
  <c r="DJ6" i="1"/>
  <c r="DJ7" i="1"/>
  <c r="DJ8" i="1"/>
  <c r="DJ9" i="1"/>
  <c r="DJ10" i="1"/>
  <c r="DJ11" i="1"/>
  <c r="DJ12" i="1"/>
  <c r="DJ13" i="1"/>
  <c r="DJ14" i="1"/>
  <c r="DJ15" i="1"/>
  <c r="DJ16" i="1"/>
  <c r="DJ17" i="1"/>
  <c r="DJ18" i="1"/>
  <c r="DJ19" i="1"/>
  <c r="DK19" i="1" s="1"/>
  <c r="DJ20" i="1"/>
  <c r="DJ21" i="1"/>
  <c r="DJ22" i="1"/>
  <c r="DJ23" i="1"/>
  <c r="DK23" i="1" s="1"/>
  <c r="DJ24" i="1"/>
  <c r="DJ25" i="1"/>
  <c r="DJ26" i="1"/>
  <c r="DJ27" i="1"/>
  <c r="DJ28" i="1"/>
  <c r="DJ29" i="1"/>
  <c r="DJ30" i="1"/>
  <c r="DJ31" i="1"/>
  <c r="DJ32" i="1"/>
  <c r="DJ33" i="1"/>
  <c r="DJ34" i="1"/>
  <c r="DJ35" i="1"/>
  <c r="DJ36" i="1"/>
  <c r="DJ37" i="1"/>
  <c r="DJ38" i="1"/>
  <c r="DJ39" i="1"/>
  <c r="DJ40" i="1"/>
  <c r="DJ41" i="1"/>
  <c r="DJ42" i="1"/>
  <c r="DJ43" i="1"/>
  <c r="DJ44" i="1"/>
  <c r="DJ45" i="1"/>
  <c r="DJ46" i="1"/>
  <c r="DJ47" i="1"/>
  <c r="DJ48" i="1"/>
  <c r="DJ49" i="1"/>
  <c r="DJ50" i="1"/>
  <c r="DJ51" i="1"/>
  <c r="DJ52" i="1"/>
  <c r="DJ53" i="1"/>
  <c r="DJ54" i="1"/>
  <c r="DJ55" i="1"/>
  <c r="DJ56" i="1"/>
  <c r="DJ57" i="1"/>
  <c r="DJ58" i="1"/>
  <c r="DJ59" i="1"/>
  <c r="DJ60" i="1"/>
  <c r="DJ61" i="1"/>
  <c r="DJ62" i="1"/>
  <c r="DJ4" i="1"/>
  <c r="CX5" i="1"/>
  <c r="CX6" i="1"/>
  <c r="CX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DK32" i="1" s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4" i="1"/>
  <c r="CT5" i="1"/>
  <c r="CT63" i="1" s="1"/>
  <c r="CT65" i="1" s="1"/>
  <c r="CT6" i="1"/>
  <c r="CT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DK21" i="1" s="1"/>
  <c r="CT22" i="1"/>
  <c r="CT23" i="1"/>
  <c r="CT24" i="1"/>
  <c r="CT25" i="1"/>
  <c r="DK25" i="1" s="1"/>
  <c r="CT26" i="1"/>
  <c r="CT27" i="1"/>
  <c r="CT28" i="1"/>
  <c r="CT29" i="1"/>
  <c r="CT30" i="1"/>
  <c r="CT31" i="1"/>
  <c r="CT32" i="1"/>
  <c r="CT33" i="1"/>
  <c r="CT34" i="1"/>
  <c r="CT35" i="1"/>
  <c r="CT36" i="1"/>
  <c r="CT37" i="1"/>
  <c r="DK37" i="1" s="1"/>
  <c r="CT38" i="1"/>
  <c r="CT39" i="1"/>
  <c r="CT40" i="1"/>
  <c r="CT41" i="1"/>
  <c r="CT42" i="1"/>
  <c r="CT43" i="1"/>
  <c r="CT44" i="1"/>
  <c r="CT45" i="1"/>
  <c r="DK45" i="1" s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DK26" i="1" s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4" i="1"/>
  <c r="U5" i="1"/>
  <c r="DK5" i="1" s="1"/>
  <c r="U6" i="1"/>
  <c r="DK6" i="1" s="1"/>
  <c r="U7" i="1"/>
  <c r="DK7" i="1" s="1"/>
  <c r="U8" i="1"/>
  <c r="DK8" i="1" s="1"/>
  <c r="U9" i="1"/>
  <c r="DK9" i="1" s="1"/>
  <c r="U10" i="1"/>
  <c r="DK10" i="1" s="1"/>
  <c r="U11" i="1"/>
  <c r="DK11" i="1" s="1"/>
  <c r="U12" i="1"/>
  <c r="DK12" i="1" s="1"/>
  <c r="U13" i="1"/>
  <c r="DK13" i="1" s="1"/>
  <c r="U14" i="1"/>
  <c r="DK14" i="1" s="1"/>
  <c r="U15" i="1"/>
  <c r="DK15" i="1" s="1"/>
  <c r="U16" i="1"/>
  <c r="DK16" i="1" s="1"/>
  <c r="U17" i="1"/>
  <c r="DK17" i="1" s="1"/>
  <c r="U18" i="1"/>
  <c r="DK18" i="1" s="1"/>
  <c r="U19" i="1"/>
  <c r="U20" i="1"/>
  <c r="DK20" i="1"/>
  <c r="U21" i="1"/>
  <c r="U22" i="1"/>
  <c r="DK22" i="1"/>
  <c r="U23" i="1"/>
  <c r="U24" i="1"/>
  <c r="DK24" i="1"/>
  <c r="U25" i="1"/>
  <c r="U26" i="1"/>
  <c r="U27" i="1"/>
  <c r="DK27" i="1" s="1"/>
  <c r="U28" i="1"/>
  <c r="DK28" i="1" s="1"/>
  <c r="U29" i="1"/>
  <c r="DK29" i="1" s="1"/>
  <c r="U30" i="1"/>
  <c r="DK30" i="1" s="1"/>
  <c r="U31" i="1"/>
  <c r="DK31" i="1"/>
  <c r="U32" i="1"/>
  <c r="U33" i="1"/>
  <c r="DK33" i="1"/>
  <c r="U34" i="1"/>
  <c r="DK34" i="1" s="1"/>
  <c r="U35" i="1"/>
  <c r="DK35" i="1" s="1"/>
  <c r="U36" i="1"/>
  <c r="DK36" i="1" s="1"/>
  <c r="U37" i="1"/>
  <c r="U38" i="1"/>
  <c r="DK38" i="1" s="1"/>
  <c r="U39" i="1"/>
  <c r="DK39" i="1" s="1"/>
  <c r="U40" i="1"/>
  <c r="U41" i="1"/>
  <c r="DK41" i="1"/>
  <c r="U42" i="1"/>
  <c r="DK42" i="1" s="1"/>
  <c r="U43" i="1"/>
  <c r="U44" i="1"/>
  <c r="DK44" i="1"/>
  <c r="U45" i="1"/>
  <c r="U46" i="1"/>
  <c r="DK46" i="1" s="1"/>
  <c r="U47" i="1"/>
  <c r="DK47" i="1" s="1"/>
  <c r="U48" i="1"/>
  <c r="DK48" i="1" s="1"/>
  <c r="U49" i="1"/>
  <c r="DK49" i="1" s="1"/>
  <c r="U50" i="1"/>
  <c r="DK50" i="1" s="1"/>
  <c r="U51" i="1"/>
  <c r="DK51" i="1" s="1"/>
  <c r="U52" i="1"/>
  <c r="DK52" i="1" s="1"/>
  <c r="U53" i="1"/>
  <c r="DK53" i="1" s="1"/>
  <c r="U54" i="1"/>
  <c r="DK54" i="1" s="1"/>
  <c r="U55" i="1"/>
  <c r="DK55" i="1" s="1"/>
  <c r="U56" i="1"/>
  <c r="DK56" i="1" s="1"/>
  <c r="U57" i="1"/>
  <c r="DK57" i="1" s="1"/>
  <c r="U58" i="1"/>
  <c r="DK58" i="1" s="1"/>
  <c r="U59" i="1"/>
  <c r="DK59" i="1" s="1"/>
  <c r="U60" i="1"/>
  <c r="DK60" i="1" s="1"/>
  <c r="U61" i="1"/>
  <c r="DK61" i="1" s="1"/>
  <c r="U62" i="1"/>
  <c r="DK62" i="1" s="1"/>
  <c r="U4" i="1"/>
  <c r="DK4" i="1"/>
  <c r="E63" i="50"/>
  <c r="DK40" i="1"/>
  <c r="C63" i="1"/>
  <c r="D63" i="1"/>
  <c r="E63" i="1"/>
  <c r="U63" i="1" s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V63" i="1"/>
  <c r="W63" i="1"/>
  <c r="BB63" i="1" s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U63" i="1"/>
  <c r="CV63" i="1"/>
  <c r="CW63" i="1"/>
  <c r="CY63" i="1"/>
  <c r="DJ63" i="1" s="1"/>
  <c r="CZ63" i="1"/>
  <c r="DA63" i="1"/>
  <c r="DB63" i="1"/>
  <c r="DC63" i="1"/>
  <c r="DD63" i="1"/>
  <c r="DE63" i="1"/>
  <c r="DF63" i="1"/>
  <c r="DG63" i="1"/>
  <c r="DH63" i="1"/>
  <c r="DI63" i="1"/>
  <c r="CX63" i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4" i="3"/>
  <c r="P63" i="50" l="1"/>
  <c r="K59" i="50"/>
  <c r="K55" i="50"/>
  <c r="K51" i="50"/>
  <c r="K47" i="50"/>
  <c r="K43" i="50"/>
  <c r="K39" i="50"/>
  <c r="K35" i="50"/>
  <c r="K31" i="50"/>
  <c r="K27" i="50"/>
  <c r="K23" i="50"/>
  <c r="K19" i="50"/>
  <c r="K15" i="50"/>
  <c r="K11" i="50"/>
  <c r="K7" i="50"/>
  <c r="H63" i="50"/>
  <c r="K63" i="50"/>
  <c r="K60" i="50"/>
  <c r="K56" i="50"/>
  <c r="K52" i="50"/>
  <c r="K48" i="50"/>
  <c r="K44" i="50"/>
  <c r="K40" i="50"/>
  <c r="K36" i="50"/>
  <c r="K32" i="50"/>
  <c r="K28" i="50"/>
  <c r="K24" i="50"/>
  <c r="K20" i="50"/>
  <c r="K16" i="50"/>
  <c r="K12" i="50"/>
  <c r="K8" i="50"/>
  <c r="H59" i="40"/>
  <c r="Q63" i="34"/>
  <c r="K64" i="27"/>
  <c r="L64" i="27"/>
  <c r="K38" i="27"/>
  <c r="K34" i="27"/>
  <c r="K18" i="27"/>
  <c r="K14" i="27"/>
  <c r="K6" i="27"/>
  <c r="J5" i="27"/>
  <c r="K63" i="27"/>
  <c r="J62" i="27"/>
  <c r="L60" i="27"/>
  <c r="K59" i="27"/>
  <c r="J58" i="27"/>
  <c r="L56" i="27"/>
  <c r="K55" i="27"/>
  <c r="J54" i="27"/>
  <c r="L52" i="27"/>
  <c r="K51" i="27"/>
  <c r="J50" i="27"/>
  <c r="L48" i="27"/>
  <c r="K47" i="27"/>
  <c r="J46" i="27"/>
  <c r="L44" i="27"/>
  <c r="K43" i="27"/>
  <c r="J42" i="27"/>
  <c r="L40" i="27"/>
  <c r="K39" i="27"/>
  <c r="J38" i="27"/>
  <c r="L36" i="27"/>
  <c r="K35" i="27"/>
  <c r="J34" i="27"/>
  <c r="L32" i="27"/>
  <c r="K31" i="27"/>
  <c r="J30" i="27"/>
  <c r="L28" i="27"/>
  <c r="K27" i="27"/>
  <c r="J26" i="27"/>
  <c r="L24" i="27"/>
  <c r="K23" i="27"/>
  <c r="J22" i="27"/>
  <c r="L20" i="27"/>
  <c r="K19" i="27"/>
  <c r="J18" i="27"/>
  <c r="L16" i="27"/>
  <c r="K15" i="27"/>
  <c r="J14" i="27"/>
  <c r="L12" i="27"/>
  <c r="K11" i="27"/>
  <c r="J10" i="27"/>
  <c r="L8" i="27"/>
  <c r="K7" i="27"/>
  <c r="J6" i="27"/>
  <c r="K62" i="27"/>
  <c r="K58" i="27"/>
  <c r="K50" i="27"/>
  <c r="K46" i="27"/>
  <c r="K10" i="27"/>
  <c r="J64" i="27"/>
  <c r="K5" i="27"/>
  <c r="L61" i="27"/>
  <c r="K60" i="27"/>
  <c r="L57" i="27"/>
  <c r="K56" i="27"/>
  <c r="L53" i="27"/>
  <c r="K52" i="27"/>
  <c r="L49" i="27"/>
  <c r="K48" i="27"/>
  <c r="L45" i="27"/>
  <c r="K44" i="27"/>
  <c r="L41" i="27"/>
  <c r="K40" i="27"/>
  <c r="L37" i="27"/>
  <c r="K36" i="27"/>
  <c r="L33" i="27"/>
  <c r="K32" i="27"/>
  <c r="L29" i="27"/>
  <c r="K28" i="27"/>
  <c r="L25" i="27"/>
  <c r="K24" i="27"/>
  <c r="L21" i="27"/>
  <c r="K20" i="27"/>
  <c r="L17" i="27"/>
  <c r="K16" i="27"/>
  <c r="L13" i="27"/>
  <c r="K12" i="27"/>
  <c r="L9" i="27"/>
  <c r="K8" i="27"/>
  <c r="K54" i="27"/>
  <c r="K42" i="27"/>
  <c r="K30" i="27"/>
  <c r="K26" i="27"/>
  <c r="K22" i="27"/>
  <c r="T64" i="27"/>
  <c r="G63" i="14"/>
  <c r="H63" i="14" s="1"/>
  <c r="G64" i="11"/>
  <c r="BE64" i="10"/>
  <c r="AK64" i="10"/>
  <c r="AA64" i="10"/>
  <c r="Y64" i="10"/>
  <c r="CJ64" i="9"/>
  <c r="V4" i="8"/>
  <c r="O64" i="8"/>
  <c r="K63" i="8"/>
  <c r="BJ48" i="8"/>
  <c r="BC19" i="8"/>
  <c r="BC13" i="8"/>
  <c r="BJ13" i="8" s="1"/>
  <c r="BC11" i="8"/>
  <c r="BC7" i="8"/>
  <c r="BF58" i="8"/>
  <c r="BF54" i="8"/>
  <c r="BF52" i="8"/>
  <c r="BF51" i="8"/>
  <c r="BF44" i="8"/>
  <c r="BI40" i="8"/>
  <c r="BJ39" i="8" s="1"/>
  <c r="BI39" i="8"/>
  <c r="BI38" i="8"/>
  <c r="BI37" i="8"/>
  <c r="BI36" i="8"/>
  <c r="BJ35" i="8" s="1"/>
  <c r="BI35" i="8"/>
  <c r="BF15" i="8"/>
  <c r="BF11" i="8"/>
  <c r="BE64" i="8"/>
  <c r="L44" i="8"/>
  <c r="L48" i="8"/>
  <c r="H64" i="8"/>
  <c r="U64" i="8"/>
  <c r="AF5" i="8"/>
  <c r="AF9" i="8"/>
  <c r="AF13" i="8"/>
  <c r="AF17" i="8"/>
  <c r="AF21" i="8"/>
  <c r="AF25" i="8"/>
  <c r="AF29" i="8"/>
  <c r="AF33" i="8"/>
  <c r="AF37" i="8"/>
  <c r="AF41" i="8"/>
  <c r="AF45" i="8"/>
  <c r="AF49" i="8"/>
  <c r="AF53" i="8"/>
  <c r="AF57" i="8"/>
  <c r="AF61" i="8"/>
  <c r="AP7" i="8"/>
  <c r="AP11" i="8"/>
  <c r="AP15" i="8"/>
  <c r="AP19" i="8"/>
  <c r="AP23" i="8"/>
  <c r="AP27" i="8"/>
  <c r="AP31" i="8"/>
  <c r="AP35" i="8"/>
  <c r="AP39" i="8"/>
  <c r="AP43" i="8"/>
  <c r="AP47" i="8"/>
  <c r="AP51" i="8"/>
  <c r="AP55" i="8"/>
  <c r="AP59" i="8"/>
  <c r="AL64" i="8"/>
  <c r="AZ6" i="8"/>
  <c r="AZ10" i="8"/>
  <c r="AZ14" i="8"/>
  <c r="AZ18" i="8"/>
  <c r="AZ22" i="8"/>
  <c r="AZ26" i="8"/>
  <c r="AZ30" i="8"/>
  <c r="AZ34" i="8"/>
  <c r="AZ38" i="8"/>
  <c r="AZ42" i="8"/>
  <c r="AZ46" i="8"/>
  <c r="AZ50" i="8"/>
  <c r="AZ54" i="8"/>
  <c r="AZ58" i="8"/>
  <c r="AZ62" i="8"/>
  <c r="AY64" i="8"/>
  <c r="BG64" i="8"/>
  <c r="V63" i="8"/>
  <c r="BC18" i="8"/>
  <c r="BC14" i="8"/>
  <c r="BC10" i="8"/>
  <c r="BH63" i="8"/>
  <c r="BD64" i="8"/>
  <c r="V6" i="8"/>
  <c r="V10" i="8"/>
  <c r="V14" i="8"/>
  <c r="V18" i="8"/>
  <c r="V22" i="8"/>
  <c r="V26" i="8"/>
  <c r="V30" i="8"/>
  <c r="V34" i="8"/>
  <c r="V38" i="8"/>
  <c r="V42" i="8"/>
  <c r="V46" i="8"/>
  <c r="V50" i="8"/>
  <c r="V54" i="8"/>
  <c r="V58" i="8"/>
  <c r="V62" i="8"/>
  <c r="AP4" i="8"/>
  <c r="AI64" i="8"/>
  <c r="AP8" i="8"/>
  <c r="AP12" i="8"/>
  <c r="AP16" i="8"/>
  <c r="AP20" i="8"/>
  <c r="AP24" i="8"/>
  <c r="AP28" i="8"/>
  <c r="AP32" i="8"/>
  <c r="AP36" i="8"/>
  <c r="AP40" i="8"/>
  <c r="AP44" i="8"/>
  <c r="AP48" i="8"/>
  <c r="AP52" i="8"/>
  <c r="AP56" i="8"/>
  <c r="AP60" i="8"/>
  <c r="AZ7" i="8"/>
  <c r="AZ11" i="8"/>
  <c r="AZ15" i="8"/>
  <c r="AZ19" i="8"/>
  <c r="AZ23" i="8"/>
  <c r="AZ27" i="8"/>
  <c r="AZ31" i="8"/>
  <c r="AZ35" i="8"/>
  <c r="AZ39" i="8"/>
  <c r="AZ43" i="8"/>
  <c r="AZ47" i="8"/>
  <c r="AZ51" i="8"/>
  <c r="AZ55" i="8"/>
  <c r="AZ59" i="8"/>
  <c r="AV64" i="8"/>
  <c r="AF4" i="8"/>
  <c r="Y64" i="8"/>
  <c r="AY63" i="8"/>
  <c r="AL63" i="8"/>
  <c r="AE63" i="8"/>
  <c r="BI48" i="8"/>
  <c r="BI47" i="8"/>
  <c r="BI44" i="8"/>
  <c r="BJ43" i="8" s="1"/>
  <c r="BF28" i="8"/>
  <c r="BF27" i="8"/>
  <c r="BF18" i="8"/>
  <c r="BF17" i="8"/>
  <c r="BI11" i="8"/>
  <c r="BH64" i="8"/>
  <c r="L4" i="8"/>
  <c r="BN4" i="8" s="1"/>
  <c r="E64" i="8"/>
  <c r="L20" i="8"/>
  <c r="V7" i="8"/>
  <c r="V11" i="8"/>
  <c r="V15" i="8"/>
  <c r="V19" i="8"/>
  <c r="V23" i="8"/>
  <c r="V27" i="8"/>
  <c r="V31" i="8"/>
  <c r="V35" i="8"/>
  <c r="V39" i="8"/>
  <c r="V43" i="8"/>
  <c r="V47" i="8"/>
  <c r="V51" i="8"/>
  <c r="V55" i="8"/>
  <c r="V59" i="8"/>
  <c r="R64" i="8"/>
  <c r="AE64" i="8"/>
  <c r="AZ4" i="8"/>
  <c r="AS64" i="8"/>
  <c r="F36" i="5"/>
  <c r="F26" i="5"/>
  <c r="J63" i="5"/>
  <c r="F18" i="5"/>
  <c r="F49" i="5"/>
  <c r="D22" i="5"/>
  <c r="D53" i="5"/>
  <c r="D59" i="5"/>
  <c r="D55" i="5"/>
  <c r="D51" i="5"/>
  <c r="D43" i="5"/>
  <c r="D39" i="5"/>
  <c r="F37" i="5"/>
  <c r="D35" i="5"/>
  <c r="D27" i="5"/>
  <c r="D23" i="5"/>
  <c r="D21" i="5"/>
  <c r="D19" i="5"/>
  <c r="D17" i="5"/>
  <c r="D13" i="5"/>
  <c r="D11" i="5"/>
  <c r="D7" i="5"/>
  <c r="F62" i="5"/>
  <c r="F56" i="5"/>
  <c r="F46" i="5"/>
  <c r="F40" i="5"/>
  <c r="F30" i="5"/>
  <c r="F24" i="5"/>
  <c r="F8" i="5"/>
  <c r="F58" i="5"/>
  <c r="F52" i="5"/>
  <c r="F42" i="5"/>
  <c r="F20" i="5"/>
  <c r="F60" i="5"/>
  <c r="F50" i="5"/>
  <c r="F44" i="5"/>
  <c r="F34" i="5"/>
  <c r="F28" i="5"/>
  <c r="F12" i="5"/>
  <c r="D6" i="5"/>
  <c r="D54" i="5"/>
  <c r="D48" i="5"/>
  <c r="D38" i="5"/>
  <c r="D32" i="5"/>
  <c r="D16" i="5"/>
  <c r="DK63" i="1"/>
  <c r="Q64" i="10"/>
  <c r="L64" i="10"/>
  <c r="BC64" i="10"/>
  <c r="AP64" i="10"/>
  <c r="AU64" i="10"/>
  <c r="AN64" i="10"/>
  <c r="T64" i="10"/>
  <c r="E64" i="10"/>
  <c r="V63" i="7"/>
  <c r="BK63" i="7"/>
  <c r="L62" i="7"/>
  <c r="BG63" i="7"/>
  <c r="BH8" i="7"/>
  <c r="BF63" i="7"/>
  <c r="BH63" i="7" s="1"/>
  <c r="BH57" i="7"/>
  <c r="BH41" i="7"/>
  <c r="BH25" i="7"/>
  <c r="BK46" i="7"/>
  <c r="BE63" i="7"/>
  <c r="L63" i="7"/>
  <c r="AZ63" i="7"/>
  <c r="AE63" i="7"/>
  <c r="AF63" i="7" s="1"/>
  <c r="BH49" i="7"/>
  <c r="BH33" i="7"/>
  <c r="L58" i="7"/>
  <c r="L50" i="7"/>
  <c r="L42" i="7"/>
  <c r="L30" i="7"/>
  <c r="L22" i="7"/>
  <c r="L14" i="7"/>
  <c r="L6" i="7"/>
  <c r="V4" i="7"/>
  <c r="V12" i="7"/>
  <c r="V20" i="7"/>
  <c r="V28" i="7"/>
  <c r="V36" i="7"/>
  <c r="V44" i="7"/>
  <c r="V52" i="7"/>
  <c r="V60" i="7"/>
  <c r="AF10" i="7"/>
  <c r="AF18" i="7"/>
  <c r="AF26" i="7"/>
  <c r="AF34" i="7"/>
  <c r="AF42" i="7"/>
  <c r="AF50" i="7"/>
  <c r="AF58" i="7"/>
  <c r="AP5" i="7"/>
  <c r="AP13" i="7"/>
  <c r="AP21" i="7"/>
  <c r="AP29" i="7"/>
  <c r="AP37" i="7"/>
  <c r="AP45" i="7"/>
  <c r="AP53" i="7"/>
  <c r="AP61" i="7"/>
  <c r="AZ4" i="7"/>
  <c r="AZ12" i="7"/>
  <c r="AZ20" i="7"/>
  <c r="AZ28" i="7"/>
  <c r="AZ36" i="7"/>
  <c r="AZ44" i="7"/>
  <c r="AZ52" i="7"/>
  <c r="AZ60" i="7"/>
  <c r="L61" i="7"/>
  <c r="L57" i="7"/>
  <c r="L53" i="7"/>
  <c r="L49" i="7"/>
  <c r="L45" i="7"/>
  <c r="L41" i="7"/>
  <c r="L37" i="7"/>
  <c r="L33" i="7"/>
  <c r="L29" i="7"/>
  <c r="L25" i="7"/>
  <c r="L21" i="7"/>
  <c r="L17" i="7"/>
  <c r="L13" i="7"/>
  <c r="L9" i="7"/>
  <c r="L5" i="7"/>
  <c r="V5" i="7"/>
  <c r="V9" i="7"/>
  <c r="V13" i="7"/>
  <c r="V17" i="7"/>
  <c r="V21" i="7"/>
  <c r="V25" i="7"/>
  <c r="V29" i="7"/>
  <c r="V33" i="7"/>
  <c r="V37" i="7"/>
  <c r="V41" i="7"/>
  <c r="V45" i="7"/>
  <c r="V49" i="7"/>
  <c r="V53" i="7"/>
  <c r="V57" i="7"/>
  <c r="V61" i="7"/>
  <c r="AF7" i="7"/>
  <c r="AF11" i="7"/>
  <c r="AF15" i="7"/>
  <c r="AF19" i="7"/>
  <c r="AF23" i="7"/>
  <c r="AF27" i="7"/>
  <c r="AF31" i="7"/>
  <c r="AF35" i="7"/>
  <c r="AF39" i="7"/>
  <c r="AF43" i="7"/>
  <c r="AF47" i="7"/>
  <c r="AF51" i="7"/>
  <c r="AF55" i="7"/>
  <c r="AF59" i="7"/>
  <c r="AP6" i="7"/>
  <c r="AP10" i="7"/>
  <c r="AP14" i="7"/>
  <c r="AP18" i="7"/>
  <c r="AP22" i="7"/>
  <c r="AP26" i="7"/>
  <c r="AP30" i="7"/>
  <c r="AP34" i="7"/>
  <c r="AP38" i="7"/>
  <c r="AP42" i="7"/>
  <c r="AP46" i="7"/>
  <c r="AP50" i="7"/>
  <c r="AP54" i="7"/>
  <c r="AP58" i="7"/>
  <c r="AP62" i="7"/>
  <c r="AZ5" i="7"/>
  <c r="AZ9" i="7"/>
  <c r="AZ13" i="7"/>
  <c r="AZ17" i="7"/>
  <c r="AZ21" i="7"/>
  <c r="AZ25" i="7"/>
  <c r="AZ29" i="7"/>
  <c r="AZ33" i="7"/>
  <c r="AZ37" i="7"/>
  <c r="AZ41" i="7"/>
  <c r="AZ45" i="7"/>
  <c r="AZ49" i="7"/>
  <c r="AZ53" i="7"/>
  <c r="AZ57" i="7"/>
  <c r="AZ61" i="7"/>
  <c r="L54" i="7"/>
  <c r="L46" i="7"/>
  <c r="L38" i="7"/>
  <c r="L34" i="7"/>
  <c r="L26" i="7"/>
  <c r="L18" i="7"/>
  <c r="L10" i="7"/>
  <c r="V8" i="7"/>
  <c r="V16" i="7"/>
  <c r="V24" i="7"/>
  <c r="V32" i="7"/>
  <c r="V40" i="7"/>
  <c r="V48" i="7"/>
  <c r="V56" i="7"/>
  <c r="AF6" i="7"/>
  <c r="AF14" i="7"/>
  <c r="AF22" i="7"/>
  <c r="AF30" i="7"/>
  <c r="AF38" i="7"/>
  <c r="AF46" i="7"/>
  <c r="AF54" i="7"/>
  <c r="AF62" i="7"/>
  <c r="AP9" i="7"/>
  <c r="AP17" i="7"/>
  <c r="AP25" i="7"/>
  <c r="AP33" i="7"/>
  <c r="AP41" i="7"/>
  <c r="AP49" i="7"/>
  <c r="AP57" i="7"/>
  <c r="AZ8" i="7"/>
  <c r="AZ16" i="7"/>
  <c r="AZ24" i="7"/>
  <c r="AZ32" i="7"/>
  <c r="AZ40" i="7"/>
  <c r="AZ48" i="7"/>
  <c r="AZ56" i="7"/>
  <c r="L60" i="7"/>
  <c r="L56" i="7"/>
  <c r="L52" i="7"/>
  <c r="L48" i="7"/>
  <c r="L44" i="7"/>
  <c r="L40" i="7"/>
  <c r="L36" i="7"/>
  <c r="L32" i="7"/>
  <c r="L28" i="7"/>
  <c r="L24" i="7"/>
  <c r="L20" i="7"/>
  <c r="L16" i="7"/>
  <c r="L12" i="7"/>
  <c r="L8" i="7"/>
  <c r="V6" i="7"/>
  <c r="V10" i="7"/>
  <c r="V14" i="7"/>
  <c r="V18" i="7"/>
  <c r="V22" i="7"/>
  <c r="V26" i="7"/>
  <c r="V30" i="7"/>
  <c r="V34" i="7"/>
  <c r="V38" i="7"/>
  <c r="V42" i="7"/>
  <c r="V46" i="7"/>
  <c r="V50" i="7"/>
  <c r="V54" i="7"/>
  <c r="V58" i="7"/>
  <c r="V62" i="7"/>
  <c r="AF4" i="7"/>
  <c r="AF8" i="7"/>
  <c r="AF12" i="7"/>
  <c r="AF16" i="7"/>
  <c r="AF20" i="7"/>
  <c r="AF24" i="7"/>
  <c r="AF28" i="7"/>
  <c r="AF32" i="7"/>
  <c r="AF36" i="7"/>
  <c r="AF40" i="7"/>
  <c r="AF44" i="7"/>
  <c r="AF48" i="7"/>
  <c r="AF52" i="7"/>
  <c r="AF56" i="7"/>
  <c r="AF60" i="7"/>
  <c r="AP7" i="7"/>
  <c r="AP11" i="7"/>
  <c r="AP15" i="7"/>
  <c r="AP19" i="7"/>
  <c r="AP23" i="7"/>
  <c r="AP27" i="7"/>
  <c r="AP31" i="7"/>
  <c r="AP35" i="7"/>
  <c r="AP39" i="7"/>
  <c r="AP43" i="7"/>
  <c r="AP47" i="7"/>
  <c r="AP51" i="7"/>
  <c r="AP55" i="7"/>
  <c r="AP59" i="7"/>
  <c r="AZ6" i="7"/>
  <c r="AZ10" i="7"/>
  <c r="AZ14" i="7"/>
  <c r="AZ18" i="7"/>
  <c r="AZ22" i="7"/>
  <c r="AZ26" i="7"/>
  <c r="AZ30" i="7"/>
  <c r="AZ34" i="7"/>
  <c r="AZ38" i="7"/>
  <c r="AZ42" i="7"/>
  <c r="AZ46" i="7"/>
  <c r="AZ50" i="7"/>
  <c r="AZ54" i="7"/>
  <c r="AZ58" i="7"/>
  <c r="AZ62" i="7"/>
  <c r="BJ27" i="8"/>
  <c r="BJ23" i="8"/>
  <c r="BJ22" i="8"/>
  <c r="BJ18" i="8"/>
  <c r="BJ11" i="8"/>
  <c r="AV63" i="8"/>
  <c r="AO63" i="8"/>
  <c r="AB63" i="8"/>
  <c r="AF63" i="8" s="1"/>
  <c r="U63" i="8"/>
  <c r="BC62" i="8"/>
  <c r="BC54" i="8"/>
  <c r="BC52" i="8"/>
  <c r="BJ52" i="8" s="1"/>
  <c r="BC46" i="8"/>
  <c r="BJ46" i="8" s="1"/>
  <c r="BC44" i="8"/>
  <c r="BJ44" i="8" s="1"/>
  <c r="BC38" i="8"/>
  <c r="BC34" i="8"/>
  <c r="BJ34" i="8" s="1"/>
  <c r="BF62" i="8"/>
  <c r="BI56" i="8"/>
  <c r="BJ55" i="8" s="1"/>
  <c r="BI55" i="8"/>
  <c r="BF50" i="8"/>
  <c r="BI45" i="8"/>
  <c r="BI43" i="8"/>
  <c r="BJ42" i="8" s="1"/>
  <c r="BI33" i="8"/>
  <c r="BF30" i="8"/>
  <c r="BI24" i="8"/>
  <c r="BI23" i="8"/>
  <c r="BF19" i="8"/>
  <c r="BJ19" i="8" s="1"/>
  <c r="BI14" i="8"/>
  <c r="BI12" i="8"/>
  <c r="BF6" i="8"/>
  <c r="BJ6" i="8" s="1"/>
  <c r="AS63" i="8"/>
  <c r="H63" i="8"/>
  <c r="L63" i="8" s="1"/>
  <c r="BC26" i="8"/>
  <c r="BC17" i="8"/>
  <c r="BJ17" i="8" s="1"/>
  <c r="BC12" i="8"/>
  <c r="BC8" i="8"/>
  <c r="BJ8" i="8" s="1"/>
  <c r="BI51" i="8"/>
  <c r="BI41" i="8"/>
  <c r="BJ40" i="8" s="1"/>
  <c r="BF38" i="8"/>
  <c r="BI31" i="8"/>
  <c r="BF26" i="8"/>
  <c r="BF24" i="8"/>
  <c r="BJ24" i="8" s="1"/>
  <c r="BI20" i="8"/>
  <c r="BF14" i="8"/>
  <c r="BJ25" i="8"/>
  <c r="BJ59" i="8"/>
  <c r="BJ57" i="8"/>
  <c r="BJ51" i="8"/>
  <c r="BJ49" i="8"/>
  <c r="BC33" i="8"/>
  <c r="BJ33" i="8" s="1"/>
  <c r="BC9" i="8"/>
  <c r="BJ9" i="8" s="1"/>
  <c r="BI59" i="8"/>
  <c r="BJ58" i="8" s="1"/>
  <c r="BF53" i="8"/>
  <c r="BF32" i="8"/>
  <c r="BJ32" i="8" s="1"/>
  <c r="BI4" i="8"/>
  <c r="BG63" i="8"/>
  <c r="BJ60" i="8"/>
  <c r="BJ54" i="8"/>
  <c r="BJ38" i="8"/>
  <c r="BC30" i="8"/>
  <c r="BC20" i="8"/>
  <c r="BJ20" i="8" s="1"/>
  <c r="BJ14" i="8"/>
  <c r="BJ10" i="8"/>
  <c r="BF61" i="8"/>
  <c r="BJ61" i="8" s="1"/>
  <c r="BF29" i="8"/>
  <c r="BE63" i="8"/>
  <c r="BF5" i="8"/>
  <c r="BJ5" i="8" s="1"/>
  <c r="BJ36" i="8"/>
  <c r="BA63" i="8"/>
  <c r="BC63" i="8" s="1"/>
  <c r="BF7" i="8"/>
  <c r="BJ7" i="8" s="1"/>
  <c r="BD63" i="8"/>
  <c r="BF63" i="8" s="1"/>
  <c r="BC53" i="8"/>
  <c r="BJ47" i="8"/>
  <c r="BC45" i="8"/>
  <c r="BJ41" i="8"/>
  <c r="BC37" i="8"/>
  <c r="BJ37" i="8" s="1"/>
  <c r="BJ29" i="8"/>
  <c r="BC15" i="8"/>
  <c r="BJ15" i="8" s="1"/>
  <c r="BB63" i="8"/>
  <c r="BF45" i="8"/>
  <c r="BJ31" i="8"/>
  <c r="BJ21" i="8"/>
  <c r="L38" i="8"/>
  <c r="L42" i="8"/>
  <c r="L46" i="8"/>
  <c r="L58" i="8"/>
  <c r="L62" i="8"/>
  <c r="BJ16" i="8"/>
  <c r="L15" i="8"/>
  <c r="L19" i="8"/>
  <c r="L26" i="8"/>
  <c r="L30" i="8"/>
  <c r="L35" i="8"/>
  <c r="L39" i="8"/>
  <c r="L43" i="8"/>
  <c r="L47" i="8"/>
  <c r="L51" i="8"/>
  <c r="L55" i="8"/>
  <c r="L59" i="8"/>
  <c r="BJ28" i="8"/>
  <c r="BJ56" i="8"/>
  <c r="AF7" i="8"/>
  <c r="AF11" i="8"/>
  <c r="AF15" i="8"/>
  <c r="AF19" i="8"/>
  <c r="AF26" i="8"/>
  <c r="AF30" i="8"/>
  <c r="AF34" i="8"/>
  <c r="AF38" i="8"/>
  <c r="AF42" i="8"/>
  <c r="AF46" i="8"/>
  <c r="AF50" i="8"/>
  <c r="AF54" i="8"/>
  <c r="AF58" i="8"/>
  <c r="L9" i="8"/>
  <c r="L64" i="8"/>
  <c r="L21" i="8"/>
  <c r="L28" i="8"/>
  <c r="L32" i="8"/>
  <c r="L6" i="8"/>
  <c r="L10" i="8"/>
  <c r="L18" i="8"/>
  <c r="L22" i="8"/>
  <c r="L25" i="8"/>
  <c r="L29" i="8"/>
  <c r="L33" i="8"/>
  <c r="BF64" i="8" l="1"/>
  <c r="BJ53" i="8"/>
  <c r="BJ50" i="8"/>
  <c r="BJ62" i="8"/>
  <c r="BC64" i="8"/>
  <c r="AZ64" i="8"/>
  <c r="V64" i="8"/>
  <c r="BJ4" i="8"/>
  <c r="BI64" i="8"/>
  <c r="BI63" i="8"/>
  <c r="BJ63" i="8" s="1"/>
  <c r="AZ63" i="8"/>
  <c r="AF64" i="8"/>
  <c r="AP64" i="8"/>
  <c r="D63" i="5"/>
  <c r="F63" i="5"/>
  <c r="BJ26" i="8"/>
  <c r="BJ30" i="8"/>
  <c r="BJ12" i="8"/>
  <c r="BJ45" i="8"/>
  <c r="BJ64" i="8" l="1"/>
</calcChain>
</file>

<file path=xl/sharedStrings.xml><?xml version="1.0" encoding="utf-8"?>
<sst xmlns="http://schemas.openxmlformats.org/spreadsheetml/2006/main" count="18012" uniqueCount="853">
  <si>
    <t>NO</t>
  </si>
  <si>
    <t>UNIVERSIDAD</t>
  </si>
  <si>
    <t>1</t>
  </si>
  <si>
    <t>UNIVERSIDAD POLITÉCNICA AGUASCALIENTES</t>
  </si>
  <si>
    <t>2</t>
  </si>
  <si>
    <t>UNIVERSIDAD POLITÉCNICA ALTAMIRA</t>
  </si>
  <si>
    <t>3</t>
  </si>
  <si>
    <t>UNIVERSIDAD POLITÉCNICA AMOZOC</t>
  </si>
  <si>
    <t>4</t>
  </si>
  <si>
    <t>UNIVERSIDAD POLITÉCNICA APODACA</t>
  </si>
  <si>
    <t>5</t>
  </si>
  <si>
    <t>UNIVERSIDAD POLITÉCNICA ATLACOMULCO</t>
  </si>
  <si>
    <t>6</t>
  </si>
  <si>
    <t>UNIVERSIDAD POLITÉCNICA ATLAUTLA</t>
  </si>
  <si>
    <t>7</t>
  </si>
  <si>
    <t>UNIVERSIDAD POLITÉCNICA BACALAR</t>
  </si>
  <si>
    <t>8</t>
  </si>
  <si>
    <t>UNIVERSIDAD POLITÉCNICA BAJA CALIFORNIA</t>
  </si>
  <si>
    <t>9</t>
  </si>
  <si>
    <t>UNIVERSIDAD POLITÉCNICA BICENTENARIO</t>
  </si>
  <si>
    <t>10</t>
  </si>
  <si>
    <t>UNIVERSIDAD POLITÉCNICA CENTRO</t>
  </si>
  <si>
    <t>11</t>
  </si>
  <si>
    <t>UNIVERSIDAD POLITÉCNICA CHIAPAS</t>
  </si>
  <si>
    <t>12</t>
  </si>
  <si>
    <t>UNIVERSIDAD POLITÉCNICA CHIHUAHUA</t>
  </si>
  <si>
    <t>13</t>
  </si>
  <si>
    <t>UNIVERSIDAD POLITÉCNICA CHIMALHUACAN</t>
  </si>
  <si>
    <t>14</t>
  </si>
  <si>
    <t>UNIVERSIDAD POLITÉCNICA CUAUTITLÁN IZCALLI</t>
  </si>
  <si>
    <t>15</t>
  </si>
  <si>
    <t>UNIVERSIDAD POLITÉCNICA CUENCAMÉ</t>
  </si>
  <si>
    <t>16</t>
  </si>
  <si>
    <t>UNIVERSIDAD POLITÉCNICA DE RAMOS ARIZPE</t>
  </si>
  <si>
    <t>17</t>
  </si>
  <si>
    <t>UNIVERSIDAD POLITÉCNICA DURANGO</t>
  </si>
  <si>
    <t>18</t>
  </si>
  <si>
    <t>UNIVERSIDAD POLITÉCNICA ESTADO DE GUERRERO</t>
  </si>
  <si>
    <t>19</t>
  </si>
  <si>
    <t>UNIVERSIDAD POLITÉCNICA ESTADO DE MORELOS</t>
  </si>
  <si>
    <t>20</t>
  </si>
  <si>
    <t>21</t>
  </si>
  <si>
    <t>UNIVERSIDAD POLITÉCNICA FRANCISCO I. MADERO</t>
  </si>
  <si>
    <t>22</t>
  </si>
  <si>
    <t>UNIVERSIDAD POLITÉCNICA GARCÍA</t>
  </si>
  <si>
    <t>23</t>
  </si>
  <si>
    <t>UNIVERSIDAD POLITÉCNICA GOLFO DE MÉXICO</t>
  </si>
  <si>
    <t>24</t>
  </si>
  <si>
    <t>UNIVERSIDAD POLITÉCNICA GÓMEZ PALACIO</t>
  </si>
  <si>
    <t>25</t>
  </si>
  <si>
    <t>UNIVERSIDAD POLITÉCNICA GUANAJUATO</t>
  </si>
  <si>
    <t>26</t>
  </si>
  <si>
    <t>UNIVERSIDAD POLITÉCNICA HUATUSCO</t>
  </si>
  <si>
    <t>27</t>
  </si>
  <si>
    <t>UNIVERSIDAD POLITÉCNICA HUEJUTLA</t>
  </si>
  <si>
    <t>28</t>
  </si>
  <si>
    <t>UNIVERSIDAD POLITÉCNICA JUVENTINO ROSAS</t>
  </si>
  <si>
    <t>29</t>
  </si>
  <si>
    <t>UNIVERSIDAD POLITÉCNICA LÁZARO CÁRDENAS</t>
  </si>
  <si>
    <t>30</t>
  </si>
  <si>
    <t>UNIVERSIDAD POLITÉCNICA MAR Y LA SIERRA, DEL</t>
  </si>
  <si>
    <t>31</t>
  </si>
  <si>
    <t>UNIVERSIDAD POLITÉCNICA MESOAMERICANA</t>
  </si>
  <si>
    <t>32</t>
  </si>
  <si>
    <t>UNIVERSIDAD POLITÉCNICA METROPOLITANA DE HIDALGO</t>
  </si>
  <si>
    <t>33</t>
  </si>
  <si>
    <t>UNIVERSIDAD POLITÉCNICA METROPOLITANA DE PUEBLA</t>
  </si>
  <si>
    <t>34</t>
  </si>
  <si>
    <t xml:space="preserve">UNIVERSIDAD POLITÉCNICA MONCLOVA FRONTERA </t>
  </si>
  <si>
    <t>35</t>
  </si>
  <si>
    <t>UNIVERSIDAD POLITÉCNICA OTZOLOTEPEC</t>
  </si>
  <si>
    <t>36</t>
  </si>
  <si>
    <t>UNIVERSIDAD POLITÉCNICA PACHUCA</t>
  </si>
  <si>
    <t>37</t>
  </si>
  <si>
    <t>UNIVERSIDAD POLITÉCNICA PÉNJAMO</t>
  </si>
  <si>
    <t>38</t>
  </si>
  <si>
    <t>UNIVERSIDAD POLITÉCNICA PIEDRAS NEGRAS</t>
  </si>
  <si>
    <t>39</t>
  </si>
  <si>
    <t>UNIVERSIDAD POLITÉCNICA PUEBLA</t>
  </si>
  <si>
    <t>40</t>
  </si>
  <si>
    <t>UNIVERSIDAD POLITÉCNICA QUERÉTARO</t>
  </si>
  <si>
    <t>41</t>
  </si>
  <si>
    <t>UNIVERSIDAD POLITÉCNICA QUINTANA ROO</t>
  </si>
  <si>
    <t>42</t>
  </si>
  <si>
    <t>UNIVERSIDAD POLITÉCNICA REGIÓN LAGUNA</t>
  </si>
  <si>
    <t>43</t>
  </si>
  <si>
    <t>UNIVERSIDAD POLITÉCNICA REGIÓN RIBEREÑA</t>
  </si>
  <si>
    <t>44</t>
  </si>
  <si>
    <t>UNIVERSIDAD POLITÉCNICA SAN LUIS POTOSÍ</t>
  </si>
  <si>
    <t>45</t>
  </si>
  <si>
    <t>UNIVERSIDAD POLITÉCNICA SANTA ROSA JÁUREGUI</t>
  </si>
  <si>
    <t>46</t>
  </si>
  <si>
    <t>UNIVERSIDAD POLITÉCNICA SINALOA</t>
  </si>
  <si>
    <t>47</t>
  </si>
  <si>
    <t>UNIVERSIDAD POLITÉCNICA SUR DE ZACATECAS</t>
  </si>
  <si>
    <t>48</t>
  </si>
  <si>
    <t>UNIVERSIDAD POLITÉCNICA TAPACHULA</t>
  </si>
  <si>
    <t>49</t>
  </si>
  <si>
    <t>UNIVERSIDAD POLITÉCNICA TECÁMAC</t>
  </si>
  <si>
    <t>50</t>
  </si>
  <si>
    <t>UNIVERSIDAD POLITÉCNICA TEXCOCO</t>
  </si>
  <si>
    <t>51</t>
  </si>
  <si>
    <t>UNIVERSIDAD POLITÉCNICA TLAXCALA</t>
  </si>
  <si>
    <t>52</t>
  </si>
  <si>
    <t>UNIVERSIDAD POLITÉCNICA TLAXCALA REGIÓN PONIENTE</t>
  </si>
  <si>
    <t>53</t>
  </si>
  <si>
    <t>UNIVERSIDAD POLITÉCNICA TULANCINGO</t>
  </si>
  <si>
    <t>54</t>
  </si>
  <si>
    <t>UNIVERSIDAD POLITÉCNICA URUAPAN</t>
  </si>
  <si>
    <t>55</t>
  </si>
  <si>
    <t>UNIVERSIDAD POLITÉCNICA VALLE DE ÉVORA</t>
  </si>
  <si>
    <t>56</t>
  </si>
  <si>
    <t>UNIVERSIDAD POLITÉCNICA VALLE DE MÉXICO</t>
  </si>
  <si>
    <t>57</t>
  </si>
  <si>
    <t>UNIVERSIDAD POLITÉCNICA VALLE DE TOLUCA</t>
  </si>
  <si>
    <t>58</t>
  </si>
  <si>
    <t>UNIVERSIDAD POLITÉCNICA VICTORIA</t>
  </si>
  <si>
    <t>59</t>
  </si>
  <si>
    <t>UNIVERSIDAD POLITÉCNICA ZACATECAS</t>
  </si>
  <si>
    <t>UNIVERSIDAD POLITÉCNICA ZONA METROPOLITANA DE GUADALAJARA</t>
  </si>
  <si>
    <t>TOTAL</t>
  </si>
  <si>
    <t>SIN DATOS</t>
  </si>
  <si>
    <t>LICENCIATURA EN DISEÑO INDUSTRIAL(L)</t>
  </si>
  <si>
    <t>LICENCIATURA EN ADMINISTRACIÓN Y GESTIÓN DE PEQUEÑAS Y MEDIANAS EMPRESAS(L)</t>
  </si>
  <si>
    <t>LICENCIATURA EN NUTRICIÓN(L)</t>
  </si>
  <si>
    <t>LICENCIATURA EN BIOTECNOLOGÍA(L)</t>
  </si>
  <si>
    <t>LICENCIATURA EN ANIMACIÓN Y EFECTOS VISUALES(L)</t>
  </si>
  <si>
    <t>LICENCIATURA EN MERCADOCTENÍA INTERNACIONAL(L)</t>
  </si>
  <si>
    <t>LICENCIATURA EN AGROTECNOLOGÍA(L)</t>
  </si>
  <si>
    <t>LICENCIATURA EN ADMINISTRACIÓN Y GESTIÓN(L)</t>
  </si>
  <si>
    <t>LICENCIATURA EN AGROINDUSTRIAL(L)</t>
  </si>
  <si>
    <t>LICENCIATURA EN ADMINISTRACIÓN EN EMPRESAS TURÍSTICAS(L)</t>
  </si>
  <si>
    <t>LICENCIATURA EN AERONÁUTICA(L)</t>
  </si>
  <si>
    <t>LICENCIATURA EN ADMINISTRACIÓN DE EMPRESAS TURÍSTICAS(L)</t>
  </si>
  <si>
    <t>LICENCIATURA EN INGENIERÍA PETROLERA(L)</t>
  </si>
  <si>
    <t>LICENCIATURA EN COMERCIO INTERNACIONAL Y ADUANAS(L)</t>
  </si>
  <si>
    <t>LICENCIATURA EN ENERGÍA (L)</t>
  </si>
  <si>
    <t>LICENCIATURA EN TERAPIA FÍSICA(L)</t>
  </si>
  <si>
    <t>LICENCIATURA EN ELECTRÓNICA Y TELECOMUNICACIONES(L)</t>
  </si>
  <si>
    <t>LICENCIATURA EN NEGOCIOS INTERNACIONALES(L)</t>
  </si>
  <si>
    <t>MAESTRÍA EN INGENIERÍA(M)</t>
  </si>
  <si>
    <t>MAESTRÍA EN ADMINISTRACIÓN(M)</t>
  </si>
  <si>
    <t>MAESTRIA EN DESARROLLO AGROTECNOLÓGICO SUSTENTABLE (M)</t>
  </si>
  <si>
    <t>MAESTRÍA EN AUTOMATIZACIÓN Y CONTROL(M)</t>
  </si>
  <si>
    <t>MAESTRÍA EN GESTIÓN E INNOVACIÓN TECNOLÓGICA(M)</t>
  </si>
  <si>
    <t>MAESTRÍA EN COMPUTACIÓN ÓPTICA(M)</t>
  </si>
  <si>
    <t>MAESTRIA EN CIENCIAS EN BIOTECNOLOGÍA(M)</t>
  </si>
  <si>
    <t>MAESTRÍA EN DESARROLLO DE SOFTWARE(M)</t>
  </si>
  <si>
    <t>MAESTRÍA EN CIENCIAS EN INGENIERÍA(M)</t>
  </si>
  <si>
    <t>MAESTRÍA EN DISEÑO DE BIOPROCESOS(M)</t>
  </si>
  <si>
    <t>MAESTRIA EN ENERGÍAS RENOVABLES(M)</t>
  </si>
  <si>
    <t>MAESTRÍA EN OPTIMIZACIÓN DE PROCESOS(M)</t>
  </si>
  <si>
    <t>MAESTRÍA EN INGENIERÍA DE MANUFACTURA(M)</t>
  </si>
  <si>
    <t>MAESTRÍA EN BIOTECNOLOGÍA(M)</t>
  </si>
  <si>
    <t>MAESTRÍA EN ENSEÑANZA DE LAS CIENCIAS(M)</t>
  </si>
  <si>
    <t>MAESTRÍA EN DIRECCIÓN DE ORGANIZACIONES(M)</t>
  </si>
  <si>
    <t>MAESTRIA EN INGENIERÍA EN PROCESOS  Y TECNOLOGÍAS DE MANUFACTURA(M)</t>
  </si>
  <si>
    <t>MAESTRÍA EN GESTIÓN DE LA INDUSTRIA PETROLERA(M)</t>
  </si>
  <si>
    <t>MAESTRÍA EN CONTRIBUCIONES FISCALES(M)</t>
  </si>
  <si>
    <t>MAESTRÍA EN INGENIERÍA EN DISEÑO DE BIOPROCESOS(M)</t>
  </si>
  <si>
    <t>MAESTRÍA EN INGENIERÍA EN AUTOMATIZACIÓN DE PROCESOS INDUSTRIALES(M)</t>
  </si>
  <si>
    <t>MAESTRÍA EN TECNOLOGÍAS DE LA INFORMACIÓN Y COMUNICACIONES(M)</t>
  </si>
  <si>
    <t>MAESTRÍA EN DIRECCIÓN COMERCIAL(M)</t>
  </si>
  <si>
    <t>MAESTRÍA EN INGENIERÍA MECATRÓNICA(M)</t>
  </si>
  <si>
    <t>MAESTRÍA EN INGENIERÍA EN SISTEMAS Y CÓMPUTO INTELIGENTE(M)</t>
  </si>
  <si>
    <t>MAESTRÍA EN FINANZAS Y GESTIÓN(M)</t>
  </si>
  <si>
    <t>MAESTRIA EN COMERCIO Y LOGISTÍCA INTERNACIONAL (M)</t>
  </si>
  <si>
    <t>MAESTRÍA EN MECTRÓNICA(M)</t>
  </si>
  <si>
    <t>MAESTRÍA EN TECNOLOGÍAS DE LA INFORMACIÓN(M)</t>
  </si>
  <si>
    <t>MAESTRÍA EN INGENIERÍA ADMINISTRATIVA(M)</t>
  </si>
  <si>
    <t>MAESTRIA EN CIENCIAS EN BIOTECNOLOGÍA ALIMENTARIA (M)</t>
  </si>
  <si>
    <t>INGENIERÍA EN AGROTECNOLOGÍA(ING)</t>
  </si>
  <si>
    <t>INGENIERÍA EN INFORMÁTICA  (ING)</t>
  </si>
  <si>
    <t>INGENIERÍA EN PLÁSTICOS(ING)</t>
  </si>
  <si>
    <t>INGENIERÍA EN SOFTWARE(ING)</t>
  </si>
  <si>
    <t>INGENIERÍA MECÁNICA AUTOMOTRIZ(ING)</t>
  </si>
  <si>
    <t>INGENIERÍA EN AGROINDUSTRIAL(ING)</t>
  </si>
  <si>
    <t>INGENIERÍA EN INDUSTRIAL(ING)</t>
  </si>
  <si>
    <t>INGENIERÍA EN NANOTECNOLOGÍA(ING)</t>
  </si>
  <si>
    <t>INGENIERÍA EN SEGURIDAD Y AUTOMATIZACIÓN INDUSTRIAL(ING)</t>
  </si>
  <si>
    <t>INGENIERÍA AUTOMOTRIZ (ING)</t>
  </si>
  <si>
    <t>INGENIERÍA EN AERONÁUTICA(ING)</t>
  </si>
  <si>
    <t>INGENIERÍA FINANCIERA(ING)</t>
  </si>
  <si>
    <t>INGENIERÍA EN MECATRÓNICA(ING)</t>
  </si>
  <si>
    <t>INGENIERÍA EN SISTEMAS ESTRATÉGICOS DE INFORMACIÓN(ING)</t>
  </si>
  <si>
    <t>INGENIERÍA EN TECNOLOGÍA TEXTIL(ING)</t>
  </si>
  <si>
    <t>INGENIERÍA PETROLERA(ING)</t>
  </si>
  <si>
    <t>INGENIERÍA EN ELECTRÓNICA(ING)</t>
  </si>
  <si>
    <t>INGENIERÍA EN MANEJO DE RECURSOS NATURALES(ING)</t>
  </si>
  <si>
    <t>INGENIERÍA EN SISTEMAS COMPUTACIONALES(ING)</t>
  </si>
  <si>
    <t>INGENIERÍA EN TECNOLOGÍAS DE MANUFACTURA(ING)</t>
  </si>
  <si>
    <t>INGENIERÍA EN ENERGÍA (ING)</t>
  </si>
  <si>
    <t>INGENIERÍA EN DISEÑO AUTOMOTRÍZ(ING)</t>
  </si>
  <si>
    <t>INGENIERÍA METALÚRGICA (ING)</t>
  </si>
  <si>
    <t>INGENIERÍA EN SISTEMAS AUTOMOTRICES (ING)</t>
  </si>
  <si>
    <t>INGENIERÍA EN TECNOLOGÍAS DE LA INFORMACIÓN(ING)</t>
  </si>
  <si>
    <t>INGENIERÍA EN ELECTRÓNICA Y TELECOMUNICACIONES(ING)</t>
  </si>
  <si>
    <t>INGENIERÍA EN CIVIL(ING)</t>
  </si>
  <si>
    <t>INGENIERÍA EN METROLOGÍA INDUSTRIAL(ING)</t>
  </si>
  <si>
    <t>INGENIERÍA EN ROBÓTICA(ING)</t>
  </si>
  <si>
    <t>INGENIERÍA EN TELEMÁTICA (ING)</t>
  </si>
  <si>
    <t>BIOINGENIERÍA(ING)</t>
  </si>
  <si>
    <t>INGENIERÍA EN DISEÑO INDUSTRIAL(ING)</t>
  </si>
  <si>
    <t>INGENIERÍA EN BIOMÉDICA(ING)</t>
  </si>
  <si>
    <t>INGENIERÍA EN MECÁNICA AUTOMOTRIZ(ING)</t>
  </si>
  <si>
    <t>INGENIERÍA EN INGENIERÍA QUÍMICA(ING)</t>
  </si>
  <si>
    <t>INGENIERÍA EN TECNOLOGÍA AMBIENTAL(ING)</t>
  </si>
  <si>
    <t>INGENIERÍA MECATRÓNICA(ING)</t>
  </si>
  <si>
    <t>INGENIERÍA EN BIOTECNOLOGÍA(ING)</t>
  </si>
  <si>
    <t>INGENIERÍA EN ANIMACIÓN Y EFECTOS VISUALES(ING)</t>
  </si>
  <si>
    <t>INGENIERÍA EN  LOGÍSTICA Y TRANSPORTE(ING)</t>
  </si>
  <si>
    <t>INGENIERÍA EN PROCESOS DE MANUFACTURA AVANZADA(ING)</t>
  </si>
  <si>
    <t>INGENIERÍA EN SISTEMAS Y TECNOLOGÍAS INDUSTRIALES(ING)</t>
  </si>
  <si>
    <t>INGENIERÍA DE SOFTWARE(ING)</t>
  </si>
  <si>
    <t>DOCTORADO EN OPTOMECATRÓNICA(DOC)</t>
  </si>
  <si>
    <t>DOCTORADO EN CIENCIAS BIOTENCNOLOGÍA Y TECNOLOGÍAS AVANZADAS(DOC)</t>
  </si>
  <si>
    <t>DOCTORADO EN CIENCIAS BIOTENCNOLOGÍA(DOC)</t>
  </si>
  <si>
    <t>ESPECIALIDAD EN AMBIENTES DE APRENDIZAJE A DISTANCIA(ESP)</t>
  </si>
  <si>
    <t>ESPECIALIDAD EN SISTEMAS DE MANUFACTURA(ESP)</t>
  </si>
  <si>
    <t>ESPECIALIDAD EN ALTA DIRECCIÓN(ESP)</t>
  </si>
  <si>
    <t>ESPECIALIDAD EN OPTIMIZACIÓN(ESP)</t>
  </si>
  <si>
    <t>ESPECIALIDAD EN MERCADOTECNIA ESTRATÉGICA(ESP)</t>
  </si>
  <si>
    <t>ESPECIALIDAD EN INNOVACIÓN TECNOLÓGICA DE SISTEMAS MECATRÓNICOS(ESP)</t>
  </si>
  <si>
    <t>ESPECIALIDAD EN INGENIERÍA DE SOFTWARE(ESP)</t>
  </si>
  <si>
    <t>ESPECIALIDAD EN DESARROLLO DE SISTEMAS DE COMPUTACIÓN Y COMUNICACIÓN(ESP)</t>
  </si>
  <si>
    <t>ESPECIALIDAD EN COMPUTACIÓN ÓPTICA(ESP)</t>
  </si>
  <si>
    <t>ESPECIALIDAD EN AUTOMATIZACIÓN Y CONTROL(ESP)</t>
  </si>
  <si>
    <t>ESPECIALIDAD EN EDUCACIÓN BASADA EN COMPETENCIAS(ESP)</t>
  </si>
  <si>
    <t xml:space="preserve">PROGRMAS EDUCATIVOS </t>
  </si>
  <si>
    <t>5B</t>
  </si>
  <si>
    <t>5B3</t>
  </si>
  <si>
    <t>5A</t>
  </si>
  <si>
    <t>5C</t>
  </si>
  <si>
    <t>5I</t>
  </si>
  <si>
    <t>6D</t>
  </si>
  <si>
    <t>6E</t>
  </si>
  <si>
    <t>6DI</t>
  </si>
  <si>
    <t xml:space="preserve">MATRÍCULA TOTAL </t>
  </si>
  <si>
    <t>NUEVO INGRESO</t>
  </si>
  <si>
    <t>1. ALUMNOS DE NUEVO INGRESO CON EXANI II</t>
  </si>
  <si>
    <t>sep-dic</t>
  </si>
  <si>
    <t>ene-abr</t>
  </si>
  <si>
    <t>may-ago</t>
  </si>
  <si>
    <t>2. APROVECHAMIENTO ACADÉMICO DEL NIVEL 5A</t>
  </si>
  <si>
    <t>2. APROVECHAMIENTO ACADÉMICO DEL NIVEL 5C</t>
  </si>
  <si>
    <t>2. APROVECHAMIENTO ACADÉMICO DEL NIVEL 5I</t>
  </si>
  <si>
    <t>2. APROVECHAMIENTO ACADÉMICO DEL NIVEL 6D</t>
  </si>
  <si>
    <t>2. APROVECHAMIENTO ACADÉMICO DEL NIVEL 6E</t>
  </si>
  <si>
    <t xml:space="preserve">Número de alumnos reprobados por primer examen extraordinario del cuatrimestre Sep-Dic </t>
  </si>
  <si>
    <t>Matrícula inicial atendida cuatrimestre Sep-Dic</t>
  </si>
  <si>
    <t xml:space="preserve">Número de alumnos reprobados por primer examen extraordinario del cuatrimestre Ene-Abr </t>
  </si>
  <si>
    <t>Matrícula inicial atendida cuatrimestre Ene-Abr</t>
  </si>
  <si>
    <t xml:space="preserve">Número de alumnos reprobados por primer examen extraordinario del cuatrimestre May-Ago </t>
  </si>
  <si>
    <t>Matrícula inicial atendida cuatrimestre May-Ago</t>
  </si>
  <si>
    <t>3. REPROBACIÓN CUATRIMESTRAL 5A</t>
  </si>
  <si>
    <t>3. REPROBACIÓN CUATRIMESTRAL 5C</t>
  </si>
  <si>
    <t>3. REPROBACIÓN CUATRIMESTRAL 5I</t>
  </si>
  <si>
    <t>3. REPROBACIÓN CUATRIMESTRAL 6D</t>
  </si>
  <si>
    <t>3. REPROBACIÓN CUATRIMESTRAL 6E</t>
  </si>
  <si>
    <t>Alumnos desertores definitivos del cuatrimestre Sep-Dic</t>
  </si>
  <si>
    <t xml:space="preserve">Alumnos desertores definitivos del cuatrimestre Ene-Abr </t>
  </si>
  <si>
    <t>Alumnos desertores definitivos del cuatrimestre May-Ago</t>
  </si>
  <si>
    <t>4. DESERCIÓN CUATRIMESTRAL 5A</t>
  </si>
  <si>
    <t>4. DESERCIÓN CUATRIMESTRAL 5C</t>
  </si>
  <si>
    <t>4. DESERCIÓN CUATRIMESTRAL 5I</t>
  </si>
  <si>
    <t>4. DESERCIÓN CUATRIMESTRAL 6D</t>
  </si>
  <si>
    <t>4. DESERCIÓN CUATRIMESTRAL 6E</t>
  </si>
  <si>
    <t>SIN CAUSA CONOCIDA</t>
  </si>
  <si>
    <t>sep</t>
  </si>
  <si>
    <t>ene</t>
  </si>
  <si>
    <t>may</t>
  </si>
  <si>
    <t>INCUMPLIMIENTO DE EXPECTATIVAS</t>
  </si>
  <si>
    <t>REPROBACION</t>
  </si>
  <si>
    <t>PROBLEMAS ECONóMICOS</t>
  </si>
  <si>
    <t>MOTIVOS PERSONALES</t>
  </si>
  <si>
    <t>DISTANCIA DE LA UT</t>
  </si>
  <si>
    <t>PROBLEMAS DE TRABAJO</t>
  </si>
  <si>
    <t>CAMBIO DE UT</t>
  </si>
  <si>
    <t>CAMBIO DE CARRERA</t>
  </si>
  <si>
    <t>FALTAS AL REGLAMENTO ESCOLAR</t>
  </si>
  <si>
    <t>DEFUNCION</t>
  </si>
  <si>
    <t>INCOMPATIBILIDAD DE HORARIOS</t>
  </si>
  <si>
    <t>OTRAS CAUSAS</t>
  </si>
  <si>
    <t>4. PRINCIPALES CAUSAS DE DESERCIÓN NIVEL 5A</t>
  </si>
  <si>
    <t>4. PRINCIPALES CAUSAS DE DESERCIÓN NIVEL 5C</t>
  </si>
  <si>
    <t>4. PRINCIPALES CAUSAS DE DESERCIÓN NIVEL 5I</t>
  </si>
  <si>
    <t>4. PRINCIPALES CAUSAS DE DESERCIÓN NIVEL 6E</t>
  </si>
  <si>
    <t>INGRESO</t>
  </si>
  <si>
    <t>EGRESO</t>
  </si>
  <si>
    <t>TITULADOS</t>
  </si>
  <si>
    <t>REGULAR</t>
  </si>
  <si>
    <t>5. TASA DE EGRESO Y TITULACIÓN LICENCIATURA (2015)</t>
  </si>
  <si>
    <t>5. TASA DE EGRESO Y TITULACIÓN MAESTRÍA (2015)</t>
  </si>
  <si>
    <t>5. TASA DE EGRESO Y TITULACIÓN MAESTRÍA (2014)</t>
  </si>
  <si>
    <t>5. TASA DE EGRESO Y TITULACIÓN INGENIERÍA (2015)</t>
  </si>
  <si>
    <t>5. TASA DE EGRESO Y TITULACIÓN INGENIERÍA (2014)</t>
  </si>
  <si>
    <t>5. TASA DE EGRESO Y TITULACIÓN DOCTORADO (2015)</t>
  </si>
  <si>
    <t>5. TASA DE EGRESO Y TITULACIÓN DOCTORADO (2014)</t>
  </si>
  <si>
    <t>5. TASA DE EGRESO Y TITULACIÓN ESPECIALIDAD (2015)</t>
  </si>
  <si>
    <t>5. TASA DE EGRESO Y TITULACIÓN ESPECIALIDAD (2014)</t>
  </si>
  <si>
    <t>5. TASA DE EGRESO Y TITULACIÓN DIPLOMADO (2015)</t>
  </si>
  <si>
    <t>5. TASA DE EGRESO Y TITULACIÓN DIPLOMADO (2014)</t>
  </si>
  <si>
    <t>6.1 EGRESADOS EN EL MARCADO LABORAL Y TRABAJANDO EN ÁREA AFÍN</t>
  </si>
  <si>
    <t>6.2 EGRESADOS DEL CICLO ESCOLAR ANTERIOR TRABAJANDO A SEIS MESES DE EGRESO POR SECTOR</t>
  </si>
  <si>
    <t>6.3 EGRESADOS DEL CICLO ESCOLAR ANTERIOR TRABAJANDO A SEIS MESES DE EGRESO POR ACTIVIDAD ECONOMICA</t>
  </si>
  <si>
    <t>Egresados de agosto 2014 trabajando a seis meses de su egreso</t>
  </si>
  <si>
    <t>Total de egresados de agosto 2014</t>
  </si>
  <si>
    <t>Egresados agosto 2014 cuya actividad laboral es acorde a su formación académica por programa educativo</t>
  </si>
  <si>
    <t>Egresados del sector primario 5A en el mercado laboral</t>
  </si>
  <si>
    <t>Egresados en el Sector terciario 2015</t>
  </si>
  <si>
    <t>Egresados abril 2015 cuya actividad laboral es acorde a su formación académica por programa educativo</t>
  </si>
  <si>
    <t>Egresados del sector primario 5C en el mercado laboral</t>
  </si>
  <si>
    <t>Egresados del sector primario 5I en el mercado laboral</t>
  </si>
  <si>
    <t>Egresados del sector primario 6E en el mercado laboral</t>
  </si>
  <si>
    <t>Egresados del nivel 5B trabajando a seis meses de su egreso</t>
  </si>
  <si>
    <t xml:space="preserve">Egresados en el sector primario 2014 </t>
  </si>
  <si>
    <t>Egresados en el sector secundario 2014</t>
  </si>
  <si>
    <t xml:space="preserve">Egresados en el sector terciario2014 </t>
  </si>
  <si>
    <t>Egresados del nivel 5B3 trabajando a seis meses de su egreso</t>
  </si>
  <si>
    <t>Egresados del nivel 5A trabajando a seis meses de su egreso</t>
  </si>
  <si>
    <t>Egresados del nivel 5C trabajando a seis meses de su egreso</t>
  </si>
  <si>
    <t>Egresados del nivel 5I trabajando a seis meses de su egreso</t>
  </si>
  <si>
    <t>Egresados del nivel 6D trabajando a seis meses de su egreso</t>
  </si>
  <si>
    <t>Egresados del nivel 6E trabajando a seis meses de su egreso</t>
  </si>
  <si>
    <t>Egresados del nivel 6DI trabajando a seis meses de su egreso</t>
  </si>
  <si>
    <t xml:space="preserve">Egresados en electricidad, agua y gas 2014 </t>
  </si>
  <si>
    <t>Egresados en mineria 2014</t>
  </si>
  <si>
    <t xml:space="preserve">Egresados en transportes, correos y almacenamiento2014 </t>
  </si>
  <si>
    <t xml:space="preserve">Egresados en construcción2014 </t>
  </si>
  <si>
    <t xml:space="preserve">Egresados en servicios financieros y de seguros2014 </t>
  </si>
  <si>
    <t xml:space="preserve">Egresados en industrias manufactureras2014 </t>
  </si>
  <si>
    <t xml:space="preserve">Egresados en pesca y aculcultura2014 </t>
  </si>
  <si>
    <t xml:space="preserve">Egresados en servicios privados no financieros2014 </t>
  </si>
  <si>
    <t xml:space="preserve">Egresados en comercios2014 </t>
  </si>
  <si>
    <t>RESPUESTAS</t>
  </si>
  <si>
    <t>MS</t>
  </si>
  <si>
    <t>S</t>
  </si>
  <si>
    <t>RS</t>
  </si>
  <si>
    <t>PS</t>
  </si>
  <si>
    <t>NS</t>
  </si>
  <si>
    <t>NA</t>
  </si>
  <si>
    <t>NE</t>
  </si>
  <si>
    <t>GRADO DE APLICACIÓN</t>
  </si>
  <si>
    <t>MS * 5</t>
  </si>
  <si>
    <t>S * 4</t>
  </si>
  <si>
    <t>RS * 3</t>
  </si>
  <si>
    <t>PS * 2</t>
  </si>
  <si>
    <t>NS * 1</t>
  </si>
  <si>
    <t>MS+S+RS+PS+NS</t>
  </si>
  <si>
    <t>CALIFICACIÓN ESCALA 5</t>
  </si>
  <si>
    <t>CALIFICACIÓN ESCALA 10</t>
  </si>
  <si>
    <t>TOTAL MS+S</t>
  </si>
  <si>
    <t>MUY SATISFECHOS Y SATISFECHOS</t>
  </si>
  <si>
    <t>TOTAL DE EGRESADOS ENCUESTADOS</t>
  </si>
  <si>
    <t>7. TASA DE EGRESADOS SATISFECHOS DEL NIVEL LICENCIATURA</t>
  </si>
  <si>
    <t>7. TASA DE EGRESADOS SATISFECHOS DEL NIVEL MAESTRÍA</t>
  </si>
  <si>
    <t>7. TASA DE EGRESADOS SATISFECHOS DEL NIVEL INGENIERÍA</t>
  </si>
  <si>
    <t>7. TASA DE EGRESADOS SATISFECHOS DEL NIVEL ESPECIALIDAD</t>
  </si>
  <si>
    <t>INFRAESTRUCTURA</t>
  </si>
  <si>
    <t>S/PE</t>
  </si>
  <si>
    <t>EQUIPAMIENTO</t>
  </si>
  <si>
    <t>BOLSA DE TRABAJO</t>
  </si>
  <si>
    <t>PROFESORES: CONOCIMIENTOS</t>
  </si>
  <si>
    <t>PROFESORES: HABILIDADES</t>
  </si>
  <si>
    <t>EXPERIENCIA PRÁCTICA ADQUIRIDA</t>
  </si>
  <si>
    <t>PREPARACIÓN ACADÉMICA</t>
  </si>
  <si>
    <t>ESTADIA</t>
  </si>
  <si>
    <t>7 b. TASA DE EGRESADOS SATISFECHOS DEL NIVEL LICENCIATURA</t>
  </si>
  <si>
    <t>MODELO DE 5A(LICENCIATURAS E INGENIERIAS)</t>
  </si>
  <si>
    <t>7 b. TASA DE EGRESADOS SATISFECHOS DEL NIVEL MAESTRÍA</t>
  </si>
  <si>
    <t>MODELO DE MAESTRÍA</t>
  </si>
  <si>
    <t>7 b. TASA DE EGRESADOS SATISFECHOS DEL NIVEL INGENIERÍA</t>
  </si>
  <si>
    <t>7 b. TASA DE EGRESADOS SATISFECHOS DEL NIVEL ESPECIALIDAD</t>
  </si>
  <si>
    <t>MODELO DE ESPECIALIDAD</t>
  </si>
  <si>
    <t>Egresados de agosto 2014 con testimonio de desempeño sobresaliente del EGETSU</t>
  </si>
  <si>
    <t>Egresados de agosto 2014 con testimonio de desempeño satisfactorio del EGETSU</t>
  </si>
  <si>
    <t>Egresados de agosto 2014 sin testimonio del EGETSU</t>
  </si>
  <si>
    <t>Egresados en el mes de agosto 2014</t>
  </si>
  <si>
    <t>8. EGRESADOS DE LICENCIATURA QUE PRESENTARON EGETSU</t>
  </si>
  <si>
    <t>Egresados de abril 2015 con testimonio de desempeño sobresaliente del EGETSU</t>
  </si>
  <si>
    <t>Egresados de abril 2015 con testimonio de desempeño satisfactorio del EGETSU</t>
  </si>
  <si>
    <t>Egresados de abril 2015 sin testimonio del EGETSU</t>
  </si>
  <si>
    <t>Egresados en el mes de abril 2015</t>
  </si>
  <si>
    <t>8. EGRESADOS DE INGENIERÍA QUE PRESENTARON EGETSU</t>
  </si>
  <si>
    <t>Egresados de Agosto 2014</t>
  </si>
  <si>
    <t>Egresados de Agosto 2014 que continuan estudios superiores</t>
  </si>
  <si>
    <t>9. EGRESADOS EN ESTUDIOS SUPERIORES A SEIS MESES DE SU EGRESO DE LICENCIATURA</t>
  </si>
  <si>
    <t>Egresados de Abril 2015 que continuan estudios superiores</t>
  </si>
  <si>
    <t>Egresados de Abril 2015</t>
  </si>
  <si>
    <t>NO CONLCUIDO</t>
  </si>
  <si>
    <t>9. EGRESADOS EN ESTUDIOS SUPERIORES A SEIS MESES DE SU EGRESO DE MAESTRÍA</t>
  </si>
  <si>
    <t>9. EGRESADOS EN ESTUDIOS SUPERIORES A SEIS MESES DE SU EGRESO DE INGENIERÍA</t>
  </si>
  <si>
    <t>9. EGRESADOS EN ESTUDIOS SUPERIORES A SEIS MESES DE SU EGRESO DE ESPECIALIDAD</t>
  </si>
  <si>
    <t>TOTAL DE EMPLEADORES ENCUESTADOS</t>
  </si>
  <si>
    <t>10. TASA DE EMPLEADORES SATISFECHOS DEL NIVEL LICENCIATURA</t>
  </si>
  <si>
    <t>10. TASA DE EMPLEADORES SATISFECHOS DEL NIVEL MAESTRÍA</t>
  </si>
  <si>
    <t>10. TASA DE EMPLEADORES SATISFECHOS DEL NIVEL INGENIERÍA</t>
  </si>
  <si>
    <t>10. TASA DE EMPLEADORES SATISFECHOS DEL NIVEL ESPECIALIDAD</t>
  </si>
  <si>
    <t>CONOCIMIENTOS</t>
  </si>
  <si>
    <t>HABILIDADES</t>
  </si>
  <si>
    <t>CALIDAD Y RAPIDEZ</t>
  </si>
  <si>
    <t>CREATIVIDAD E INNOVACIÓN</t>
  </si>
  <si>
    <t>CAPACIDAD Y DISPOSICIÓN</t>
  </si>
  <si>
    <t>CAPACIDAD PARA MEJORAR PUESTO</t>
  </si>
  <si>
    <t>CUMPLIMIENTO EN EL SECTOR PRODUCTIVO Y SOCIAL</t>
  </si>
  <si>
    <t>CALIFICACION DEL ALUMNO</t>
  </si>
  <si>
    <t>10 b. TASA DE EMPLEADORES SATISFECHOS DEL NIVEL LICENCIATURA</t>
  </si>
  <si>
    <t>10 b. TASA DE EMPLEADORES SATISFECHOS DEL NIVEL MAESTRÍA</t>
  </si>
  <si>
    <t>10 b. TASA DE EMPLEADORES SATISFECHOS DEL NIVEL INGENIERÍA</t>
  </si>
  <si>
    <t>10 b. TASA DE EMPLEADORES SATISFECHOS DEL NIVEL ESPECIALIDAD</t>
  </si>
  <si>
    <t>11. PRESUPUESTO EJERCIDO</t>
  </si>
  <si>
    <t>Presupuesto ejercido</t>
  </si>
  <si>
    <t>Presupuesto total autorizado Federal y Estatal</t>
  </si>
  <si>
    <t>12. COSTO POR ALUMNO</t>
  </si>
  <si>
    <t>Matrícula inicial atendida en el ciclo escolar</t>
  </si>
  <si>
    <t>13. CAPACIDAD INSTALADA EN LAS UNIVERSIDADES</t>
  </si>
  <si>
    <t>Número de unidades, laboratorios y talleres</t>
  </si>
  <si>
    <t>Total de espacios docentes</t>
  </si>
  <si>
    <t>Total del espacio académico ocupado por otras áreas de trabajo</t>
  </si>
  <si>
    <t>13. UTILIZACIÓN DE ESPACIOS EN LAS UNIVERSIDADES</t>
  </si>
  <si>
    <t>Edificio Capacidad 50</t>
  </si>
  <si>
    <t>Capacidad</t>
  </si>
  <si>
    <t>Número</t>
  </si>
  <si>
    <t>Total</t>
  </si>
  <si>
    <t>Edificio Capacidad 100</t>
  </si>
  <si>
    <t>Edificio Capacidad 150</t>
  </si>
  <si>
    <t>Edificio Capacidad 200</t>
  </si>
  <si>
    <t>Edificio Capacidad 250</t>
  </si>
  <si>
    <t>Edificio Capacidad 300</t>
  </si>
  <si>
    <t>Edificio Capacidad 350</t>
  </si>
  <si>
    <t>Edificio Capacidad 400</t>
  </si>
  <si>
    <t>Edificio Capacidad 450</t>
  </si>
  <si>
    <t>Edificio Capacidad 500</t>
  </si>
  <si>
    <t>NÚMERO TOTAL DE UNIDADES, LABORATORIOS Y TALLERES</t>
  </si>
  <si>
    <t>TOTAL DE ESPACIOS DOCENTES</t>
  </si>
  <si>
    <t>CAPACIDAD OCUPADA POR OTRAS ÁREAS DE TRABAJO</t>
  </si>
  <si>
    <t>MATRICULA TOTAL</t>
  </si>
  <si>
    <t>CAPACIDAD INSTALADA</t>
  </si>
  <si>
    <t>TURNO MATUTINO</t>
  </si>
  <si>
    <t>TURNO VESPERTINO</t>
  </si>
  <si>
    <t>13 b. DISTRIBUCIÓN DE LA MATRÍCULA INICIAL DEL CICLO ESCOLAR</t>
  </si>
  <si>
    <t>Turno matutino</t>
  </si>
  <si>
    <t>Turno vespertino</t>
  </si>
  <si>
    <t>14. UTILIZACIÓN DEL EQUIPO DE CÓMPUTO</t>
  </si>
  <si>
    <t>Distribución del Equipo de Cómputo</t>
  </si>
  <si>
    <t>Distribución del Equipo de Cómputo con Internet</t>
  </si>
  <si>
    <t>Docente de tiempo completo</t>
  </si>
  <si>
    <t>Docente de Asignatura</t>
  </si>
  <si>
    <t>Alumnos</t>
  </si>
  <si>
    <t>Personal Administrativo</t>
  </si>
  <si>
    <t>Mandos Medios y Superiores</t>
  </si>
  <si>
    <t>15. SITUCACIÓN DE CERTIFICACIONES</t>
  </si>
  <si>
    <t>Certificado ISO 9001</t>
  </si>
  <si>
    <t>Sin certificado</t>
  </si>
  <si>
    <t>En proceso de certificación</t>
  </si>
  <si>
    <t>Con certificación</t>
  </si>
  <si>
    <t>En proceso de recertificación</t>
  </si>
  <si>
    <t>Con recertificado</t>
  </si>
  <si>
    <t>Certificado ISO 27000</t>
  </si>
  <si>
    <t>Certificado Seguridad e higiene laboral</t>
  </si>
  <si>
    <t>Certificado Equidad de Genero</t>
  </si>
  <si>
    <t>Certificado académico y educación continua</t>
  </si>
  <si>
    <t>Certificado CMMI Nivel 2</t>
  </si>
  <si>
    <t>Certificado ISO 14001:2004</t>
  </si>
  <si>
    <t>Certificado RENIECYT</t>
  </si>
  <si>
    <t>16. DISTRIBUCIÓN DE LIBROS Y TÍTULOS POR ALUMNOS</t>
  </si>
  <si>
    <t>Número de libros</t>
  </si>
  <si>
    <t>Número de títulos</t>
  </si>
  <si>
    <t>Número de subscripciones a revistas físicamente o electrónicas vigentes al ciclo evaluado</t>
  </si>
  <si>
    <t>Número de subscripciones a bibliotecas virtuales vigentes al ciclo escolar evaluado para ser consultadas por los alumnos</t>
  </si>
  <si>
    <t>17. RELACIÓN ALUMNO / DOCENTE</t>
  </si>
  <si>
    <t>Matrícula total al inicio del ciclo escolar</t>
  </si>
  <si>
    <t>Profesores de tiempo completo al iniciar el ciclo escolar</t>
  </si>
  <si>
    <t>18. PROGRAMAS CON EVALUACIÓN DIAGNOSTICA</t>
  </si>
  <si>
    <t>TOTAL DE PROGRAMAS EDUCATIVOS EVALUADOS</t>
  </si>
  <si>
    <t>PROGRAMAS EDUCATIVOS EVALUABLES</t>
  </si>
  <si>
    <t>EVALUACÓN DIAGNOSTICA</t>
  </si>
  <si>
    <t>NIVEL 1</t>
  </si>
  <si>
    <t>NIVEL 2</t>
  </si>
  <si>
    <t>NIVEL 3</t>
  </si>
  <si>
    <t>MATRÍCULA INICIAL TOTAL</t>
  </si>
  <si>
    <t>MATRÍCULA SIN EVALUACIÓN</t>
  </si>
  <si>
    <t>MATRÍCULA CON EVALUACIÓN</t>
  </si>
  <si>
    <t>MATRÍCULA EVALUABLE</t>
  </si>
  <si>
    <t>19. RELACIÓN DE PROGRAMAS EDUCATIVOS ACREDITADOS DEL NIVEL 5B</t>
  </si>
  <si>
    <t>Matrícula inicial atendida</t>
  </si>
  <si>
    <t>Matrícula acreditada</t>
  </si>
  <si>
    <t>Acreditado</t>
  </si>
  <si>
    <t>19. RELACIÓN DE PROGRAMAS EDUCATIVOS ACREDITADOS DEL NIVEL 5B3</t>
  </si>
  <si>
    <t>19. RELACIÓN DE PROGRAMAS EDUCATIVOS ACREDITADOS DEL NIVEL 5A</t>
  </si>
  <si>
    <t>19. RELACIÓN DE PROGRAMAS EDUCATIVOS ACREDITADOS DEL NIVEL 5C</t>
  </si>
  <si>
    <t>19. RELACIÓN DE PROGRAMAS EDUCATIVOS ACREDITADOS DEL NIVEL 5I</t>
  </si>
  <si>
    <t>19. RELACIÓN DE PROGRAMAS EDUCATIVOS ACREDITADOS DEL NIVEL 6D</t>
  </si>
  <si>
    <t>19. RELACIÓN DE PROGRAMAS EDUCATIVOS ACREDITADOS DEL NIVEL 6E</t>
  </si>
  <si>
    <t>19. RELACIÓN DE PROGRAMAS EDUCATIVOS ACREDITADOS DEL NIVEL 6DI</t>
  </si>
  <si>
    <t>19. RELACIÓN DE PROGRAMAS EDUCATIVOS ACREDITADOS INTERNACIONALMENTE DEL NIVEL 5B</t>
  </si>
  <si>
    <t>19. RELACIÓN DE PROGRAMAS EDUCATIVOS ACREDITADOS INTERNACIONALMENTE DEL NIVEL 5B3</t>
  </si>
  <si>
    <t>19. RELACIÓN DE PROGRAMAS EDUCATIVOS ACREDITADOS INTERNACIONALMENTE DEL NIVEL 5A</t>
  </si>
  <si>
    <t>19. RELACIÓN DE PROGRAMAS EDUCATIVOS ACREDITADOS INTERNACIONALMENTE DEL NIVEL 5C</t>
  </si>
  <si>
    <t>19. RELACIÓN DE PROGRAMAS EDUCATIVOS ACREDITADOS INTERNACIONALMENTE DEL NIVEL 5I</t>
  </si>
  <si>
    <t>19. RELACIÓN DE PROGRAMAS EDUCATIVOS ACREDITADOS INTERNACIONALMENTE DEL NIVEL 6D</t>
  </si>
  <si>
    <t>19. RELACIÓN DE PROGRAMAS EDUCATIVOS ACREDITADOS INTERNACIONALMENTE DEL NIVEL 6E</t>
  </si>
  <si>
    <t>19. RELACIÓN DE PROGRAMAS EDUCATIVOS ACREDITADOS INTERNACIONALMENTE DEL NIVEL 6DI</t>
  </si>
  <si>
    <t>19. RELACIÓN DE PROGRAMAS EDUCATIVOS ACREDITADOS NACIONALMENTE</t>
  </si>
  <si>
    <t>ACCECISO</t>
  </si>
  <si>
    <t>ANPROMAR</t>
  </si>
  <si>
    <t>CACECA</t>
  </si>
  <si>
    <t>CACEI</t>
  </si>
  <si>
    <t>CNEIP</t>
  </si>
  <si>
    <t>COMACE</t>
  </si>
  <si>
    <t>COMAEA</t>
  </si>
  <si>
    <t>COMAEN</t>
  </si>
  <si>
    <t>COMEAA</t>
  </si>
  <si>
    <t>CONAEDO</t>
  </si>
  <si>
    <t>CONAIC</t>
  </si>
  <si>
    <t>CONEVET</t>
  </si>
  <si>
    <t>CONAET</t>
  </si>
  <si>
    <t>19. RELACIÓN DE PROGRAMAS EDUCATIVOS ACREDITADOS INTERNACIONALMENTE (MATRÍCULA)</t>
  </si>
  <si>
    <t>CHEA</t>
  </si>
  <si>
    <t>ECA</t>
  </si>
  <si>
    <t>HRK</t>
  </si>
  <si>
    <t>OCDE</t>
  </si>
  <si>
    <t>N/A</t>
  </si>
  <si>
    <t>CISCO</t>
  </si>
  <si>
    <t>iCarnegie</t>
  </si>
  <si>
    <t>1. Cantidad de Acciones que ha realizado la institución durante el periodo a evaluar.</t>
  </si>
  <si>
    <t>CURSOS</t>
  </si>
  <si>
    <t>TALLERES</t>
  </si>
  <si>
    <t>OTRO</t>
  </si>
  <si>
    <t>INTERNOS</t>
  </si>
  <si>
    <t>EXTERNOS</t>
  </si>
  <si>
    <t>2. Cantidad de  Profesores de Tiempo Completo (PTC) que han participado en las acciones durante el período a evaluar</t>
  </si>
  <si>
    <t>3. Cantidad de Profesores de Asignatura (PA) que han participado en las acciones durante el periodo a evaluar</t>
  </si>
  <si>
    <t>4. Cantidad de material de los Enfoque Centrados en el Aprendizaje</t>
  </si>
  <si>
    <t>DIFUSIÓN</t>
  </si>
  <si>
    <t>CAP.</t>
  </si>
  <si>
    <t>5. Usuarios a quien va dirigido el material</t>
  </si>
  <si>
    <t>PTC</t>
  </si>
  <si>
    <t>PA</t>
  </si>
  <si>
    <t>ALUMNOS</t>
  </si>
  <si>
    <t>6. Cantidad de PTC según situación en los enfoques</t>
  </si>
  <si>
    <t>Terminaron la capacitacion</t>
  </si>
  <si>
    <t>Están en proceso de capacitación</t>
  </si>
  <si>
    <t>No tienen capacitación</t>
  </si>
  <si>
    <t>PTC que estan aplicando estos enfoques</t>
  </si>
  <si>
    <t>7. Cantidad de profesores de asignatura según situaciones en los enfoques</t>
  </si>
  <si>
    <t xml:space="preserve">21. ENCUESTA DEL SERVICIO APOYO PSICOPEDAGÓGICO </t>
  </si>
  <si>
    <t xml:space="preserve">21. ENCUESTA DEL SERVICIO ACTIVIDADES CULTURALES </t>
  </si>
  <si>
    <t>21. ENCUESTA DEL SERVICIO SERVICIO MÉDICO</t>
  </si>
  <si>
    <t>21. ENCUESTA DEL SERVICIO DEPORTES</t>
  </si>
  <si>
    <t>21. ENCUESTA DEL SERVICIO TUTORÍAS</t>
  </si>
  <si>
    <t>21. ENCUESTA DEL SERVICIO ASESORÍA ACADÉMICA</t>
  </si>
  <si>
    <t>21. ENCUESTA DEL SERVICIO CAFETERÍA</t>
  </si>
  <si>
    <t>21. ENCUESTA DEL SERVICIO ACTIVIDADES EXTRACLASE PARA EL DESARROLLO HUMANO</t>
  </si>
  <si>
    <t>21. ENCUESTA DEL SERVICIO BIBLIOTECA</t>
  </si>
  <si>
    <t>21. ENCUESTA DEL SERVICIO INFRAESTRUCTURA</t>
  </si>
  <si>
    <t xml:space="preserve">21. ENCUESTA DEL SERVICIO TRANSPORTE </t>
  </si>
  <si>
    <t>21. ENCUESTA DEL SERVICIO MEDIOS DE EXPRESIÓN DE LOS ALUMNOS</t>
  </si>
  <si>
    <t>21. ENCUESTA DEL SERVICIO BECAS</t>
  </si>
  <si>
    <t>21. ENCUESTA DEL SERVICIO BOLSA DE TRABAJO</t>
  </si>
  <si>
    <t>23. NIVEL DE ESTUDIOS DE LOS PROFESORES DE TIEMPO COMPLETO</t>
  </si>
  <si>
    <t>Media superior sin certificado</t>
  </si>
  <si>
    <t>Media superior con certificado</t>
  </si>
  <si>
    <t>Técnico superior universitario sin título</t>
  </si>
  <si>
    <t>Técnico superior universitario con título</t>
  </si>
  <si>
    <t>Licenciatura sin título</t>
  </si>
  <si>
    <t>Licenciatura con título</t>
  </si>
  <si>
    <t>Especialidad sin grado</t>
  </si>
  <si>
    <t>Maestría sin grado</t>
  </si>
  <si>
    <t>Especialidad con grado</t>
  </si>
  <si>
    <t>Maestría con grado</t>
  </si>
  <si>
    <t>Doctorado sin grado</t>
  </si>
  <si>
    <t>Doctorado con grado</t>
  </si>
  <si>
    <t>23. PERFIL ACADÉMICO DE LOS PROFESORES DE TIEMPO COMPLETO</t>
  </si>
  <si>
    <t>Capacitados en:</t>
  </si>
  <si>
    <t>Competencias Profesionales</t>
  </si>
  <si>
    <t>Impartición de tutorías</t>
  </si>
  <si>
    <t>Que aplican</t>
  </si>
  <si>
    <t>Cuentan con perfil PROMEP</t>
  </si>
  <si>
    <t>Becados por otra fuente para estudios de posgrado</t>
  </si>
  <si>
    <t>Participan en cuerpos académicos</t>
  </si>
  <si>
    <t>CUERPOS ACADÉMICOS</t>
  </si>
  <si>
    <t>Formación</t>
  </si>
  <si>
    <t>Consolidación</t>
  </si>
  <si>
    <t>Consolidados</t>
  </si>
  <si>
    <t>24. NIVEL DE ESTUDIOS DE LOS PROFESORES DE ASIGNATURA Y EXPERIENCIA LABORAL EN LA MATERIA</t>
  </si>
  <si>
    <t>Licenciatura título</t>
  </si>
  <si>
    <t>24. SITUACIÓN EN EL TRABAJO DE LOS PROFESORES DE ASIGNATURA</t>
  </si>
  <si>
    <t>Situación en el trabajo relacionado con su ejercicio profesional</t>
  </si>
  <si>
    <t>Situación en el trabajo no relacionado con su ejercicio profesional</t>
  </si>
  <si>
    <t>Con trabajo actual</t>
  </si>
  <si>
    <t>Sin trabajo en los ultimos tres años</t>
  </si>
  <si>
    <t>Sin trabajo más de tres años</t>
  </si>
  <si>
    <t>25. CAPACITACIÓN DEL PERSONAL</t>
  </si>
  <si>
    <t>Mandos medios y superiores</t>
  </si>
  <si>
    <t>Personal administrativo y secretarial</t>
  </si>
  <si>
    <t>Profesores de tiempo completo</t>
  </si>
  <si>
    <t>Profesores de asignatura</t>
  </si>
  <si>
    <t>Mandos medios y superiores con capacitación</t>
  </si>
  <si>
    <t>Personal administrativo y secretarial con capacitación</t>
  </si>
  <si>
    <t>Profesores de tiempo completo con capacitación</t>
  </si>
  <si>
    <t>Profesores de asignatura con capacitación</t>
  </si>
  <si>
    <t>26. ORGANISMOS VINCULADOS</t>
  </si>
  <si>
    <t>Organismos nacionales</t>
  </si>
  <si>
    <t>Número de convenios firmados acumulados al ciclo escolar</t>
  </si>
  <si>
    <t>Número de convenidos firmados acumulados con instituciones de educación superior en el ciclo escolar</t>
  </si>
  <si>
    <t>Unidades productivas nacionales</t>
  </si>
  <si>
    <t>Organismos Públicos</t>
  </si>
  <si>
    <t>Organismos Privados</t>
  </si>
  <si>
    <t>Organismos Sociales</t>
  </si>
  <si>
    <t>Organismos internacionales</t>
  </si>
  <si>
    <t>Unidades productivas internacionales</t>
  </si>
  <si>
    <t>Movilidad nacional</t>
  </si>
  <si>
    <t>Alumnos con movilidad</t>
  </si>
  <si>
    <t>Docentes con movilidad</t>
  </si>
  <si>
    <t>Movilidad internacional</t>
  </si>
  <si>
    <t>27. ORGANISMOS VINCULADOS POR TIPO DE ORGANISMO</t>
  </si>
  <si>
    <t>Presupuesto total autorizado federal y Estatal</t>
  </si>
  <si>
    <t>Recursos captados por servicios y estudios tecnológicos</t>
  </si>
  <si>
    <t>Recursos captados por colegiaturas y servicios escolares</t>
  </si>
  <si>
    <t>Recursos captados por otros servicios proporcionados por la UT diferentes a los anteriores</t>
  </si>
  <si>
    <t>28. SERVICIOS Y ESTUDIOS TEGNOLÓGICOS SEGÚN TIPO Y SECTOR</t>
  </si>
  <si>
    <t>CAPACITACIÓN</t>
  </si>
  <si>
    <t>Públicos</t>
  </si>
  <si>
    <t>Privados</t>
  </si>
  <si>
    <t>Sociales</t>
  </si>
  <si>
    <t>ADIESTRAMIENTO</t>
  </si>
  <si>
    <t>EDUCACIÓN CONTINUA</t>
  </si>
  <si>
    <t>EVALUACIÓN DE COMPETENCIAS LABORALES</t>
  </si>
  <si>
    <t>TRANSFERENCIA DE TECNOLOGÍA</t>
  </si>
  <si>
    <t>ASISTENCIA TÉCNICA</t>
  </si>
  <si>
    <t>OTROS</t>
  </si>
  <si>
    <t>28. INGRESOS PROPIOS POR SERVICIOS Y ESTUDIOS TEGNOLÓGICOS SEGÚN TIPO Y SECTOR</t>
  </si>
  <si>
    <t>29. EGRESADOS QUE ASISTEN A CURSOS SEGÚN TIPO</t>
  </si>
  <si>
    <t>Otros tipos</t>
  </si>
  <si>
    <t>Capacitación</t>
  </si>
  <si>
    <t>Actualización</t>
  </si>
  <si>
    <t>Desarrollo Profesional</t>
  </si>
  <si>
    <t>Total Egresados</t>
  </si>
  <si>
    <t>PROFESIONAL ASOCIADO</t>
  </si>
  <si>
    <t>LICENCIA PROFESIONAL</t>
  </si>
  <si>
    <t>LICENCIATURA</t>
  </si>
  <si>
    <t>MAESTRÍA</t>
  </si>
  <si>
    <t>INGENIERÍA</t>
  </si>
  <si>
    <t>DOCTORADO</t>
  </si>
  <si>
    <t>ESPECIALIDAD</t>
  </si>
  <si>
    <t>DIPLOMADO</t>
  </si>
  <si>
    <t>29. EGRESADOS ACUMULADOS</t>
  </si>
  <si>
    <t>30. CURSOS EN EDUCACIÓN CONTINUA POR DEMANDA SEGÚN TIPO</t>
  </si>
  <si>
    <t>CURSOS POR DEMANDA</t>
  </si>
  <si>
    <t>CURSOS POR OFERTA DE LA UT</t>
  </si>
  <si>
    <t>31. TASA DE ALUMNOS SATISFECHOS DE EDUCACIÓN CONTINUA</t>
  </si>
  <si>
    <t xml:space="preserve">31. TASA DE ALUMNOS SATISFECHOS DE EDUCACIÓN CONTINUA </t>
  </si>
  <si>
    <t>DIFUSIÓN DE CURSOS</t>
  </si>
  <si>
    <t>NECESIDADES DE ACTUALIZACIÓN</t>
  </si>
  <si>
    <t>ACTUALIZACIÓN</t>
  </si>
  <si>
    <t>MATERIALES Y HERRAMIENTAS</t>
  </si>
  <si>
    <t>DIVERSIDAD DE OFERTA Y HORARIOS</t>
  </si>
  <si>
    <t>PREPARACIÓN DEL INSTRUCTOR</t>
  </si>
  <si>
    <t>HABILIDAD PARA TRANSMITIR CONOCIMIENTOS</t>
  </si>
  <si>
    <t>INSTALACIONES</t>
  </si>
  <si>
    <t>COSTO</t>
  </si>
  <si>
    <t>CONTENIDO</t>
  </si>
  <si>
    <t>EXPECTATIVAS</t>
  </si>
  <si>
    <t>32. EGRESADOS COLOCADOS</t>
  </si>
  <si>
    <t>Egresados Colocados en plazas contactadas por el área de bolsa de trabajo de la UT</t>
  </si>
  <si>
    <t>Plazas contactadas por el área de bolsa de trabajo de la UT</t>
  </si>
  <si>
    <t>33. COBERTURA</t>
  </si>
  <si>
    <t>Alumnos de nuevo ingreso en la UT</t>
  </si>
  <si>
    <t>Egresados de bachillerato en el estado</t>
  </si>
  <si>
    <t xml:space="preserve">34. INGRESO Y REINGRESO SEGÚN SEXO </t>
  </si>
  <si>
    <t>REINGRESO</t>
  </si>
  <si>
    <t>Hombres</t>
  </si>
  <si>
    <t>Mujeres</t>
  </si>
  <si>
    <t xml:space="preserve">33. PROMOCIÓN DEPORTIVA, CULTURAL Y COMUNITARIA </t>
  </si>
  <si>
    <t>Eventos deportivos</t>
  </si>
  <si>
    <t>Realizados</t>
  </si>
  <si>
    <t>Programados</t>
  </si>
  <si>
    <t>Personas Atendidas</t>
  </si>
  <si>
    <t>Eventos culturales</t>
  </si>
  <si>
    <t>Eventos Comunitarios</t>
  </si>
  <si>
    <t>36. ALUMNOS DE LA UNIVERSIDAD CON BECA</t>
  </si>
  <si>
    <t>MATRÍCULA TOTAL</t>
  </si>
  <si>
    <t>PRONABES</t>
  </si>
  <si>
    <t>BECALOS</t>
  </si>
  <si>
    <t>Titulación</t>
  </si>
  <si>
    <t>Estatales</t>
  </si>
  <si>
    <t>Municipales</t>
  </si>
  <si>
    <t>Descuento en Colegiaturas</t>
  </si>
  <si>
    <t>Alimentación</t>
  </si>
  <si>
    <t>Transporte</t>
  </si>
  <si>
    <t>Deportivas</t>
  </si>
  <si>
    <t>Labolares</t>
  </si>
  <si>
    <t>Académicas</t>
  </si>
  <si>
    <t>Otras</t>
  </si>
  <si>
    <t>TOTAL LICENCIATURA</t>
  </si>
  <si>
    <t>TOTAL MAESTRIA</t>
  </si>
  <si>
    <t>TOTAL INGENIERÍA</t>
  </si>
  <si>
    <t>TOTAL DOC</t>
  </si>
  <si>
    <t>TOTAL ESP</t>
  </si>
  <si>
    <t>1. Egresados de bachillerato que presentaron el EXANI - II en la UP</t>
  </si>
  <si>
    <t>2. Alumnos de nuevo ingreso a la UP</t>
  </si>
  <si>
    <t>3. Alumnos de nuevo ingreso que presentaron el EXANI - II y lograron 1,101 a 1,300 puntos de calificación</t>
  </si>
  <si>
    <t>4. Alumnos de nuevo ingreso que presentaron el EXANI - II y lograron 901 a 1,100 puntos de calificación</t>
  </si>
  <si>
    <t>5. Alumnos de nuevo ingreso que presentaron el EXANI - II y lograron 700 a 900 puntos de calificación</t>
  </si>
  <si>
    <t>6. Alumnos de nuevo ingreso inscritos a la UT que presentaron el EXANI II en el ciclo escolar</t>
  </si>
  <si>
    <t>7. Alumnos de nuevo ingreso inscritos a la UT que no presentaron EXANI - II</t>
  </si>
  <si>
    <t>%</t>
  </si>
  <si>
    <t>PROMEDIO</t>
  </si>
  <si>
    <t>3. REPROBACIÓN CUATRIMESTRAL TOTAL</t>
  </si>
  <si>
    <t>4. DESERCIÓN CUATRIMESTRAL TOTAL</t>
  </si>
  <si>
    <t>TOT</t>
  </si>
  <si>
    <t>% EGRESO</t>
  </si>
  <si>
    <t>% TITULADOS</t>
  </si>
  <si>
    <t>Egresados de abrilen el Sector secundario 2015 trabajando a seis meses de su egreso</t>
  </si>
  <si>
    <t xml:space="preserve">                                            </t>
  </si>
  <si>
    <t>$</t>
  </si>
  <si>
    <t>6/1</t>
  </si>
  <si>
    <t>6/2</t>
  </si>
  <si>
    <t>No. de alumno por PTC</t>
  </si>
  <si>
    <t>Libros por alumno</t>
  </si>
  <si>
    <t>Títulos por alumno</t>
  </si>
  <si>
    <t>NIVEL 1 %</t>
  </si>
  <si>
    <t>NIVEL 2 %</t>
  </si>
  <si>
    <t>NIVEL 3 %</t>
  </si>
  <si>
    <t>Subtotal 1</t>
  </si>
  <si>
    <t>Subtotal 2</t>
  </si>
  <si>
    <t>TOTAL TOTAL</t>
  </si>
  <si>
    <t>22. PROGRAMAS EDUCATIVOS PERTINENTES NIVEL LICENCIA PROFESIONAL</t>
  </si>
  <si>
    <t>22. PROGRAMAS EDUCATIVOS PERTINENTES NIVEL LICENCIATURA</t>
  </si>
  <si>
    <t>22. PROGRAMAS EDUCATIVOS PERTINENTES NIVEL MAESTRÍA</t>
  </si>
  <si>
    <t>22. PROGRAMAS EDUCATIVOS PERTINENTES NIVEL INGENIERÍA</t>
  </si>
  <si>
    <t>22. PROGRAMAS EDUCATIVOS PERTINENTES NIVEL DOCTORADO</t>
  </si>
  <si>
    <t>22. PROGRAMAS EDUCATIVOS PERTINENTES NIVEL ESPECIALIDAD</t>
  </si>
  <si>
    <t>22. PROGRAMAS EDUCATIVOS PERTINENTES NIVEL DIPLOMADO</t>
  </si>
  <si>
    <t>Programas Educativos</t>
  </si>
  <si>
    <t>Programas Educativos Pertinentes 2</t>
  </si>
  <si>
    <t>Matrícula inicial</t>
  </si>
  <si>
    <t>Matrícula Pertinente</t>
  </si>
  <si>
    <t>UNIVERSIDAD POLITÉCNICA DE SAN LUIS POTOSÍ</t>
  </si>
  <si>
    <t>UNIVERSIDAD POLITÉCNICA DE AGUASCALIENTES</t>
  </si>
  <si>
    <t>UNIVERSIDAD POLITÉCNICA DE TULANCINGO</t>
  </si>
  <si>
    <t>UNIVERSIDAD POLITÉCNICA DE ZACATECAS</t>
  </si>
  <si>
    <t>UNIVERSIDAD POLITÉCNICA DEL ESTADO DE MORELOS</t>
  </si>
  <si>
    <t>UNIVERSIDAD POLITÉCNICA DE PACHUCA</t>
  </si>
  <si>
    <t>UNIVERSIDAD POLITÉCNICA DE PUEBLA</t>
  </si>
  <si>
    <t>UNIVERSIDAD POLITÉCNICA DEL VALLE DE MÉXICO</t>
  </si>
  <si>
    <t>UNIVERSIDAD POLITÉCNICA DE CHIAPAS</t>
  </si>
  <si>
    <t>UNIVERSIDAD POLITÉCNICA DE DURANGO</t>
  </si>
  <si>
    <t>UNIVERSIDAD POLITÉCNICA DE FRANCISCO I. MADERO</t>
  </si>
  <si>
    <t>UNIVERSIDAD POLITÉCNICA DE GÓMEZ PALACIO</t>
  </si>
  <si>
    <t>UNIVERSIDAD POLITÉCNICA DE GUANAJUATO</t>
  </si>
  <si>
    <t>UNIVERSIDAD POLITÉCNICA DE SINALOA</t>
  </si>
  <si>
    <t>UNIVERSIDAD POLITÉCNICA DE TLAXCALA</t>
  </si>
  <si>
    <t>UNIVERSIDAD POLITÉCNICA DE BAJA CALIFORNIA</t>
  </si>
  <si>
    <t>UNIVERSIDAD POLITÉCNICA DE QUERÉTARO</t>
  </si>
  <si>
    <t xml:space="preserve">UNIVERSIDAD POLITÉCNICA DEL VALLE DE TOLUCA </t>
  </si>
  <si>
    <t>UNIVERSIDAD POLITÉCNICA DE LA ZONA METROPOLITANA DE GUADALAJARA</t>
  </si>
  <si>
    <t>UNIVERSIDAD POLITÉCNICA DEL GOLFO DE MÉXICO</t>
  </si>
  <si>
    <t>UNIVERSIDAD POLITÉCNICA DE JUVENTINO ROSAS</t>
  </si>
  <si>
    <t>UNIVERSIDAD POLITÉCNICA DE PÉNJAMO</t>
  </si>
  <si>
    <t>UNIVERSIDAD POLITÉCNICA DE VICTORIA</t>
  </si>
  <si>
    <t>UNIVERSIDAD POLITÉCNICA DE ALTAMIRA</t>
  </si>
  <si>
    <t>UNIVERSIDAD POLITÉCNICA DE AMOZOC</t>
  </si>
  <si>
    <t>UNIVERSIDAD POLITÉCNICA DEL CENTRO</t>
  </si>
  <si>
    <t>UNIVERSIDAD POLITÉCNICA DE CHIHUAHUA</t>
  </si>
  <si>
    <t>UNIVERSIDAD POLITÉCNICA DEL ESTADO DE GUERRERO</t>
  </si>
  <si>
    <t>UNIVERSIDAD POLITÉCNICA DE HUATUSCO</t>
  </si>
  <si>
    <t>UNIVERSIDAD POLITÉCNICA DE TECÁMAC</t>
  </si>
  <si>
    <t>UNIVERSIDAD POLITÉCNICA DEL BICENTENARIO</t>
  </si>
  <si>
    <t>UNIVERSIDAD POLITÉCNICA DE LA REGIÓN RIBEREÑA</t>
  </si>
  <si>
    <t>UNIVERSIDAD POLITÉCNICA DEL SUR DE ZACATECAS</t>
  </si>
  <si>
    <t>UNIVERSIDAD POLITÉCNICA DE APODACA</t>
  </si>
  <si>
    <t>UNIVERSIDAD POLITÉCNICA DE QUINTANA ROO</t>
  </si>
  <si>
    <t>UNIVERSIDAD POLITÉCNICA DE TAPACHULA</t>
  </si>
  <si>
    <t>UNIVERSIDAD POLITÉCNICA DE TEXCOCO</t>
  </si>
  <si>
    <t>UNIVERSIDAD POLITÉCNICA DE TLAXCALA REGIÓN PONIENTE</t>
  </si>
  <si>
    <t>UNIVERSIDAD POLITÉCNICA DEL VALLE DEL ÉVORA</t>
  </si>
  <si>
    <t>UNIVERSIDAD POLITÉCNICA DE BACALAR</t>
  </si>
  <si>
    <t>UNIVERSIDAD POLITÉCNICA DE CUENCAMÉ</t>
  </si>
  <si>
    <t>UNIVERSIDAD POLITÉCNICA DE HUEJUTLA</t>
  </si>
  <si>
    <t>UNIVERSIDAD POLITÉCNICA DEL MAR Y LA SIERRA</t>
  </si>
  <si>
    <t>UNIVERSIDAD POLITÉCNICA DE SANTA ROSA JÁUREGUI</t>
  </si>
  <si>
    <t>UNIVERSIDAD POLITÉCNICA DE ATLACOMULCO</t>
  </si>
  <si>
    <t>UNIVERSIDAD POLITÉCNICA DE ATLAUTLA</t>
  </si>
  <si>
    <t xml:space="preserve">UNIVERSIDAD POLITÉCNICA DE CHIMALHUACAN  </t>
  </si>
  <si>
    <t xml:space="preserve">UNIVERSIDAD POLITÉCNICA DE CUAUTITLÁN IZCALLI </t>
  </si>
  <si>
    <t>UNIVERSIDAD POLITÉCNICA DE GARCÍA</t>
  </si>
  <si>
    <t>UNIVERSIDAD POLITÉCNICA DE LÁZARO CÁRDENAS, MICHOACÁN</t>
  </si>
  <si>
    <t>UNIVERSIDAD POLITÉCNICA DE OTZOLOTEPEC</t>
  </si>
  <si>
    <t>UNIVERSIDAD POLITÉCNICA DE PIEDRAS NEGRAS</t>
  </si>
  <si>
    <t>UNIVERSIDAD POLITÉCNICA DE LA REGIÓN LAGUNA</t>
  </si>
  <si>
    <t>UNIVERSIDAD POLITÉCNICA DE URUAPAN, MICHOACÁN</t>
  </si>
  <si>
    <t xml:space="preserve">UNIVERSIDAD POLITÉCNICA DE MONCLOVA-FRONTERA </t>
  </si>
  <si>
    <t>TOTAL PROGRAMAS EDUCATIVOS</t>
  </si>
  <si>
    <t>TOTAL PROGRAMAS EDUCATIVOS PERTINENENTES</t>
  </si>
  <si>
    <t>137152</t>
  </si>
  <si>
    <t>TOTAL GENERAL</t>
  </si>
  <si>
    <t>AGUASCALIENTES</t>
  </si>
  <si>
    <t>BAJA CALIFORNIA</t>
  </si>
  <si>
    <t>BAJA CALIFORNIA SUR</t>
  </si>
  <si>
    <t>CAMPECHE</t>
  </si>
  <si>
    <t>CHIAPAS</t>
  </si>
  <si>
    <t>CHIHUAHUA</t>
  </si>
  <si>
    <t>COAHUILA DE ZARAGOZA</t>
  </si>
  <si>
    <t>COLIMA</t>
  </si>
  <si>
    <t>DISTRITO FEDERAL</t>
  </si>
  <si>
    <t>DURANGO</t>
  </si>
  <si>
    <t>GUANAJUATO</t>
  </si>
  <si>
    <t>HIDALGO</t>
  </si>
  <si>
    <t>JALISCO</t>
  </si>
  <si>
    <t>MÉXICO</t>
  </si>
  <si>
    <t xml:space="preserve">MICHOACÁN DE OCAMPO 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</si>
  <si>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</si>
  <si>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</si>
  <si>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</si>
  <si>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</si>
  <si>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</si>
  <si>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</si>
  <si>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</si>
  <si>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</si>
  <si>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</si>
  <si>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</si>
  <si>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</si>
  <si>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</si>
  <si>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</si>
  <si>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 xml:space="preserve">VERACRUZ DE IGNACIO DE LA LLAVE </t>
  </si>
  <si>
    <t xml:space="preserve">YUCATÁN </t>
  </si>
  <si>
    <t>ZACATECAS</t>
  </si>
  <si>
    <t>GUERRERO</t>
  </si>
  <si>
    <t>VALOR SUP</t>
  </si>
  <si>
    <t>SUP</t>
  </si>
  <si>
    <t>6 UNIVERSIDADES NIVEL MAESTRÍA</t>
  </si>
  <si>
    <t>25 UNIVERSIDADES NIVEL LICENCIATURA</t>
  </si>
  <si>
    <t>% TOTAL</t>
  </si>
  <si>
    <t>16 UNIVERSIDADES DEL NIVEL INGENIERÍA</t>
  </si>
  <si>
    <t>7 UNIVERSIDADES</t>
  </si>
  <si>
    <t>34 UNIVERSIDADES</t>
  </si>
  <si>
    <t>23 UNIVERSIDADES</t>
  </si>
  <si>
    <t>MEDIA SUPERIOR SIN CERTIFICADO</t>
  </si>
  <si>
    <t xml:space="preserve">MEDIA SUPERIOR CON CERTIICADO </t>
  </si>
  <si>
    <t xml:space="preserve">TÉCNICO SUPERIOR UNIVERSITARIO SIN TÍTULO </t>
  </si>
  <si>
    <t xml:space="preserve">TÉCNICO SUPERIOR UNIVERSITARIO CON TÍTULO </t>
  </si>
  <si>
    <t xml:space="preserve">LICENCIATURA SIN TITULO </t>
  </si>
  <si>
    <t xml:space="preserve">LICENCIATURA CON TITULO </t>
  </si>
  <si>
    <t xml:space="preserve">ESPECIALIDAD SIN GRADO </t>
  </si>
  <si>
    <t>MAESTRIA SIN GRADO</t>
  </si>
  <si>
    <t xml:space="preserve">ESPECIALIDAD CON GRADO </t>
  </si>
  <si>
    <t xml:space="preserve">MAESTRIA CON GRADO </t>
  </si>
  <si>
    <t>DOCTORADO SIN GRADO</t>
  </si>
  <si>
    <t xml:space="preserve">DOCTORADO CON GRADO </t>
  </si>
  <si>
    <t>POFESORES TIEMPO COMPLETO CON POSGRADO</t>
  </si>
  <si>
    <t>TOTAL DE PROFESORES TIEMPO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</si>
</sst>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0.0"/>
    <numFmt numFmtId="167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7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 tint="4.9989318521683403E-2"/>
      <name val="Arial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7"/>
      <color rgb="FFFF0000"/>
      <name val="Arial"/>
      <family val="2"/>
    </font>
    <font>
      <b/>
      <sz val="8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20" fillId="0" borderId="0" applyFont="0" applyFill="0" applyBorder="0" applyAlignment="0" applyProtection="0"/>
    <xf numFmtId="0" fontId="23" fillId="0" borderId="0"/>
  </cellStyleXfs>
  <cellXfs count="37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4" fillId="3" borderId="2" xfId="1" applyNumberFormat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>
      <alignment horizontal="center" vertical="center"/>
    </xf>
    <xf numFmtId="4" fontId="4" fillId="3" borderId="2" xfId="1" applyNumberFormat="1" applyFont="1" applyFill="1" applyBorder="1" applyAlignment="1" applyProtection="1">
      <alignment horizontal="center" vertical="center"/>
      <protection locked="0"/>
    </xf>
    <xf numFmtId="49" fontId="4" fillId="4" borderId="2" xfId="1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3" fontId="0" fillId="0" borderId="0" xfId="0" applyNumberFormat="1"/>
    <xf numFmtId="49" fontId="0" fillId="5" borderId="0" xfId="0" applyNumberForma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4" fillId="4" borderId="3" xfId="1" applyNumberFormat="1" applyFont="1" applyFill="1" applyBorder="1" applyAlignment="1" applyProtection="1">
      <alignment horizontal="center" vertical="center"/>
      <protection locked="0"/>
    </xf>
    <xf numFmtId="3" fontId="4" fillId="3" borderId="3" xfId="1" applyNumberFormat="1" applyFont="1" applyFill="1" applyBorder="1" applyAlignment="1" applyProtection="1">
      <alignment horizontal="center" vertical="center"/>
      <protection locked="0"/>
    </xf>
    <xf numFmtId="49" fontId="4" fillId="4" borderId="6" xfId="1" applyNumberFormat="1" applyFont="1" applyFill="1" applyBorder="1" applyAlignment="1" applyProtection="1">
      <alignment horizontal="center" vertical="center"/>
      <protection locked="0"/>
    </xf>
    <xf numFmtId="3" fontId="4" fillId="3" borderId="6" xfId="1" applyNumberFormat="1" applyFont="1" applyFill="1" applyBorder="1" applyAlignment="1" applyProtection="1">
      <alignment horizontal="center" vertical="center"/>
      <protection locked="0"/>
    </xf>
    <xf numFmtId="49" fontId="4" fillId="4" borderId="7" xfId="1" applyNumberFormat="1" applyFont="1" applyFill="1" applyBorder="1" applyAlignment="1" applyProtection="1">
      <alignment horizontal="center" vertical="center"/>
      <protection locked="0"/>
    </xf>
    <xf numFmtId="3" fontId="6" fillId="0" borderId="9" xfId="0" applyNumberFormat="1" applyFont="1" applyBorder="1" applyAlignment="1">
      <alignment horizontal="center"/>
    </xf>
    <xf numFmtId="3" fontId="7" fillId="3" borderId="2" xfId="1" applyNumberFormat="1" applyFont="1" applyFill="1" applyBorder="1" applyAlignment="1" applyProtection="1">
      <alignment horizontal="center"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4" xfId="1" applyNumberFormat="1" applyFont="1" applyFill="1" applyBorder="1" applyAlignment="1" applyProtection="1">
      <alignment horizontal="center" vertical="center"/>
      <protection locked="0"/>
    </xf>
    <xf numFmtId="3" fontId="4" fillId="3" borderId="15" xfId="1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3" borderId="3" xfId="1" applyNumberFormat="1" applyFont="1" applyFill="1" applyBorder="1" applyAlignment="1" applyProtection="1">
      <alignment horizontal="center" vertical="center"/>
      <protection locked="0"/>
    </xf>
    <xf numFmtId="3" fontId="7" fillId="3" borderId="14" xfId="1" applyNumberFormat="1" applyFont="1" applyFill="1" applyBorder="1" applyAlignment="1" applyProtection="1">
      <alignment horizontal="center" vertical="center"/>
      <protection locked="0"/>
    </xf>
    <xf numFmtId="3" fontId="7" fillId="3" borderId="15" xfId="1" applyNumberFormat="1" applyFont="1" applyFill="1" applyBorder="1" applyAlignment="1" applyProtection="1">
      <alignment horizontal="center" vertical="center"/>
      <protection locked="0"/>
    </xf>
    <xf numFmtId="3" fontId="6" fillId="0" borderId="5" xfId="0" applyNumberFormat="1" applyFont="1" applyBorder="1" applyAlignment="1">
      <alignment horizontal="center" vertical="center"/>
    </xf>
    <xf numFmtId="3" fontId="4" fillId="3" borderId="19" xfId="1" applyNumberFormat="1" applyFont="1" applyFill="1" applyBorder="1" applyAlignment="1" applyProtection="1">
      <alignment horizontal="center" vertical="center"/>
      <protection locked="0"/>
    </xf>
    <xf numFmtId="3" fontId="4" fillId="3" borderId="20" xfId="1" applyNumberFormat="1" applyFont="1" applyFill="1" applyBorder="1" applyAlignment="1" applyProtection="1">
      <alignment horizontal="center" vertical="center"/>
      <protection locked="0"/>
    </xf>
    <xf numFmtId="3" fontId="4" fillId="3" borderId="17" xfId="1" applyNumberFormat="1" applyFont="1" applyFill="1" applyBorder="1" applyAlignment="1" applyProtection="1">
      <alignment horizontal="center" vertical="center"/>
      <protection locked="0"/>
    </xf>
    <xf numFmtId="3" fontId="4" fillId="3" borderId="18" xfId="1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/>
    <xf numFmtId="3" fontId="7" fillId="3" borderId="6" xfId="1" applyNumberFormat="1" applyFont="1" applyFill="1" applyBorder="1" applyAlignment="1" applyProtection="1">
      <alignment horizontal="center" vertical="center"/>
      <protection locked="0"/>
    </xf>
    <xf numFmtId="3" fontId="7" fillId="3" borderId="7" xfId="1" applyNumberFormat="1" applyFont="1" applyFill="1" applyBorder="1" applyAlignment="1" applyProtection="1">
      <alignment horizontal="center" vertical="center"/>
      <protection locked="0"/>
    </xf>
    <xf numFmtId="3" fontId="4" fillId="3" borderId="21" xfId="1" applyNumberFormat="1" applyFont="1" applyFill="1" applyBorder="1" applyAlignment="1" applyProtection="1">
      <alignment horizontal="center" vertical="center"/>
      <protection locked="0"/>
    </xf>
    <xf numFmtId="3" fontId="4" fillId="3" borderId="22" xfId="1" applyNumberFormat="1" applyFont="1" applyFill="1" applyBorder="1" applyAlignment="1" applyProtection="1">
      <alignment horizontal="center" vertical="center"/>
      <protection locked="0"/>
    </xf>
    <xf numFmtId="3" fontId="7" fillId="2" borderId="10" xfId="1" applyNumberFormat="1" applyFont="1" applyFill="1" applyBorder="1" applyAlignment="1" applyProtection="1">
      <alignment horizontal="center" vertical="center"/>
      <protection locked="0"/>
    </xf>
    <xf numFmtId="3" fontId="7" fillId="2" borderId="23" xfId="1" applyNumberFormat="1" applyFont="1" applyFill="1" applyBorder="1" applyAlignment="1" applyProtection="1">
      <alignment horizontal="center" vertical="center"/>
      <protection locked="0"/>
    </xf>
    <xf numFmtId="3" fontId="0" fillId="2" borderId="0" xfId="0" applyNumberFormat="1" applyFill="1"/>
    <xf numFmtId="3" fontId="7" fillId="2" borderId="9" xfId="1" applyNumberFormat="1" applyFont="1" applyFill="1" applyBorder="1" applyAlignment="1" applyProtection="1">
      <alignment horizontal="center" vertical="center"/>
      <protection locked="0"/>
    </xf>
    <xf numFmtId="3" fontId="7" fillId="2" borderId="11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7" fillId="3" borderId="2" xfId="1" applyNumberFormat="1" applyFont="1" applyFill="1" applyBorder="1" applyAlignment="1" applyProtection="1">
      <alignment horizontal="center" vertical="center"/>
      <protection locked="0"/>
    </xf>
    <xf numFmtId="4" fontId="7" fillId="3" borderId="2" xfId="1" applyNumberFormat="1" applyFont="1" applyFill="1" applyBorder="1" applyAlignment="1" applyProtection="1">
      <alignment horizontal="center" vertical="center"/>
      <protection locked="0"/>
    </xf>
    <xf numFmtId="4" fontId="4" fillId="3" borderId="6" xfId="1" applyNumberFormat="1" applyFont="1" applyFill="1" applyBorder="1" applyAlignment="1" applyProtection="1">
      <alignment horizontal="center" vertical="center"/>
      <protection locked="0"/>
    </xf>
    <xf numFmtId="4" fontId="7" fillId="3" borderId="6" xfId="1" applyNumberFormat="1" applyFont="1" applyFill="1" applyBorder="1" applyAlignment="1" applyProtection="1">
      <alignment horizontal="center" vertical="center"/>
      <protection locked="0"/>
    </xf>
    <xf numFmtId="4" fontId="4" fillId="3" borderId="3" xfId="1" applyNumberFormat="1" applyFont="1" applyFill="1" applyBorder="1" applyAlignment="1" applyProtection="1">
      <alignment horizontal="center" vertical="center"/>
      <protection locked="0"/>
    </xf>
    <xf numFmtId="4" fontId="4" fillId="3" borderId="7" xfId="1" applyNumberFormat="1" applyFont="1" applyFill="1" applyBorder="1" applyAlignment="1" applyProtection="1">
      <alignment horizontal="center" vertical="center"/>
      <protection locked="0"/>
    </xf>
    <xf numFmtId="4" fontId="4" fillId="3" borderId="26" xfId="1" applyNumberFormat="1" applyFont="1" applyFill="1" applyBorder="1" applyAlignment="1" applyProtection="1">
      <alignment horizontal="center" vertical="center"/>
      <protection locked="0"/>
    </xf>
    <xf numFmtId="3" fontId="4" fillId="3" borderId="26" xfId="1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4" fontId="7" fillId="3" borderId="4" xfId="1" applyNumberFormat="1" applyFont="1" applyFill="1" applyBorder="1" applyAlignment="1" applyProtection="1">
      <alignment horizontal="center" vertical="center"/>
      <protection locked="0"/>
    </xf>
    <xf numFmtId="4" fontId="7" fillId="3" borderId="5" xfId="1" applyNumberFormat="1" applyFont="1" applyFill="1" applyBorder="1" applyAlignment="1" applyProtection="1">
      <alignment horizontal="center" vertical="center"/>
      <protection locked="0"/>
    </xf>
    <xf numFmtId="4" fontId="7" fillId="3" borderId="8" xfId="1" applyNumberFormat="1" applyFont="1" applyFill="1" applyBorder="1" applyAlignment="1" applyProtection="1">
      <alignment horizontal="center" vertical="center"/>
      <protection locked="0"/>
    </xf>
    <xf numFmtId="4" fontId="7" fillId="5" borderId="1" xfId="1" applyNumberFormat="1" applyFont="1" applyFill="1" applyBorder="1" applyAlignment="1" applyProtection="1">
      <alignment horizontal="center" vertical="center"/>
      <protection locked="0"/>
    </xf>
    <xf numFmtId="165" fontId="1" fillId="5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5" borderId="10" xfId="0" applyNumberFormat="1" applyFont="1" applyFill="1" applyBorder="1" applyAlignment="1" applyProtection="1">
      <alignment horizontal="center" vertical="center" wrapText="1"/>
      <protection locked="0"/>
    </xf>
    <xf numFmtId="165" fontId="1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2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1" applyNumberFormat="1" applyFont="1" applyFill="1" applyBorder="1" applyAlignment="1" applyProtection="1">
      <alignment horizontal="center" vertical="center"/>
      <protection locked="0"/>
    </xf>
    <xf numFmtId="3" fontId="7" fillId="3" borderId="28" xfId="1" applyNumberFormat="1" applyFont="1" applyFill="1" applyBorder="1" applyAlignment="1" applyProtection="1">
      <alignment horizontal="center" vertical="center"/>
      <protection locked="0"/>
    </xf>
    <xf numFmtId="3" fontId="7" fillId="3" borderId="29" xfId="1" applyNumberFormat="1" applyFont="1" applyFill="1" applyBorder="1" applyAlignment="1" applyProtection="1">
      <alignment horizontal="center" vertical="center"/>
      <protection locked="0"/>
    </xf>
    <xf numFmtId="3" fontId="7" fillId="3" borderId="27" xfId="1" applyNumberFormat="1" applyFont="1" applyFill="1" applyBorder="1" applyAlignment="1" applyProtection="1">
      <alignment horizontal="center" vertical="center"/>
      <protection locked="0"/>
    </xf>
    <xf numFmtId="3" fontId="7" fillId="3" borderId="17" xfId="1" applyNumberFormat="1" applyFont="1" applyFill="1" applyBorder="1" applyAlignment="1" applyProtection="1">
      <alignment horizontal="center" vertical="center"/>
      <protection locked="0"/>
    </xf>
    <xf numFmtId="3" fontId="7" fillId="3" borderId="18" xfId="1" applyNumberFormat="1" applyFont="1" applyFill="1" applyBorder="1" applyAlignment="1" applyProtection="1">
      <alignment horizontal="center" vertical="center"/>
      <protection locked="0"/>
    </xf>
    <xf numFmtId="3" fontId="7" fillId="3" borderId="21" xfId="1" applyNumberFormat="1" applyFont="1" applyFill="1" applyBorder="1" applyAlignment="1" applyProtection="1">
      <alignment horizontal="center" vertical="center"/>
      <protection locked="0"/>
    </xf>
    <xf numFmtId="3" fontId="7" fillId="3" borderId="22" xfId="1" applyNumberFormat="1" applyFont="1" applyFill="1" applyBorder="1" applyAlignment="1" applyProtection="1">
      <alignment horizontal="center" vertical="center"/>
      <protection locked="0"/>
    </xf>
    <xf numFmtId="3" fontId="7" fillId="3" borderId="9" xfId="1" applyNumberFormat="1" applyFont="1" applyFill="1" applyBorder="1" applyAlignment="1" applyProtection="1">
      <alignment horizontal="center" vertical="center"/>
      <protection locked="0"/>
    </xf>
    <xf numFmtId="3" fontId="7" fillId="3" borderId="10" xfId="1" applyNumberFormat="1" applyFont="1" applyFill="1" applyBorder="1" applyAlignment="1" applyProtection="1">
      <alignment horizontal="center" vertical="center"/>
      <protection locked="0"/>
    </xf>
    <xf numFmtId="3" fontId="7" fillId="3" borderId="11" xfId="1" applyNumberFormat="1" applyFont="1" applyFill="1" applyBorder="1" applyAlignment="1" applyProtection="1">
      <alignment horizontal="center" vertical="center"/>
      <protection locked="0"/>
    </xf>
    <xf numFmtId="164" fontId="7" fillId="2" borderId="1" xfId="1" applyNumberFormat="1" applyFont="1" applyFill="1" applyBorder="1" applyAlignment="1" applyProtection="1">
      <alignment horizontal="center" vertical="center"/>
      <protection locked="0"/>
    </xf>
    <xf numFmtId="164" fontId="7" fillId="3" borderId="27" xfId="1" applyNumberFormat="1" applyFont="1" applyFill="1" applyBorder="1" applyAlignment="1" applyProtection="1">
      <alignment horizontal="center" vertical="center"/>
      <protection locked="0"/>
    </xf>
    <xf numFmtId="164" fontId="7" fillId="3" borderId="18" xfId="1" applyNumberFormat="1" applyFont="1" applyFill="1" applyBorder="1" applyAlignment="1" applyProtection="1">
      <alignment horizontal="center" vertical="center"/>
      <protection locked="0"/>
    </xf>
    <xf numFmtId="164" fontId="7" fillId="3" borderId="22" xfId="1" applyNumberFormat="1" applyFont="1" applyFill="1" applyBorder="1" applyAlignment="1" applyProtection="1">
      <alignment horizontal="center" vertical="center"/>
      <protection locked="0"/>
    </xf>
    <xf numFmtId="2" fontId="5" fillId="0" borderId="3" xfId="0" applyNumberFormat="1" applyFont="1" applyBorder="1" applyAlignment="1">
      <alignment horizontal="center" vertical="center"/>
    </xf>
    <xf numFmtId="164" fontId="7" fillId="3" borderId="4" xfId="1" applyNumberFormat="1" applyFont="1" applyFill="1" applyBorder="1" applyAlignment="1" applyProtection="1">
      <alignment horizontal="center" vertical="center"/>
      <protection locked="0"/>
    </xf>
    <xf numFmtId="164" fontId="7" fillId="3" borderId="5" xfId="1" applyNumberFormat="1" applyFont="1" applyFill="1" applyBorder="1" applyAlignment="1" applyProtection="1">
      <alignment horizontal="center" vertical="center"/>
      <protection locked="0"/>
    </xf>
    <xf numFmtId="164" fontId="7" fillId="3" borderId="30" xfId="1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4" fillId="3" borderId="14" xfId="1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4" fontId="4" fillId="3" borderId="15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5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3" fontId="4" fillId="3" borderId="0" xfId="1" applyNumberFormat="1" applyFont="1" applyFill="1" applyBorder="1" applyAlignment="1" applyProtection="1">
      <alignment horizontal="center" vertical="center"/>
      <protection locked="0"/>
    </xf>
    <xf numFmtId="3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30" xfId="1" applyNumberFormat="1" applyFont="1" applyFill="1" applyBorder="1" applyAlignment="1" applyProtection="1">
      <alignment horizontal="center" vertical="center"/>
      <protection locked="0"/>
    </xf>
    <xf numFmtId="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1" fontId="6" fillId="2" borderId="28" xfId="0" applyNumberFormat="1" applyFont="1" applyFill="1" applyBorder="1" applyAlignment="1">
      <alignment horizontal="center"/>
    </xf>
    <xf numFmtId="1" fontId="6" fillId="2" borderId="27" xfId="0" applyNumberFormat="1" applyFont="1" applyFill="1" applyBorder="1" applyAlignment="1">
      <alignment horizontal="center" vertical="center"/>
    </xf>
    <xf numFmtId="1" fontId="6" fillId="2" borderId="17" xfId="0" applyNumberFormat="1" applyFont="1" applyFill="1" applyBorder="1" applyAlignment="1">
      <alignment horizontal="center"/>
    </xf>
    <xf numFmtId="1" fontId="6" fillId="2" borderId="18" xfId="0" applyNumberFormat="1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 applyProtection="1">
      <alignment horizontal="center" vertical="center"/>
      <protection locked="0"/>
    </xf>
    <xf numFmtId="164" fontId="7" fillId="3" borderId="26" xfId="1" applyNumberFormat="1" applyFon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4" xfId="0" applyNumberFormat="1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3" fontId="6" fillId="5" borderId="8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horizontal="center" vertical="center"/>
    </xf>
    <xf numFmtId="3" fontId="7" fillId="2" borderId="2" xfId="1" applyNumberFormat="1" applyFont="1" applyFill="1" applyBorder="1" applyAlignment="1" applyProtection="1">
      <alignment horizontal="center" vertical="center"/>
      <protection locked="0"/>
    </xf>
    <xf numFmtId="3" fontId="6" fillId="0" borderId="3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2" borderId="30" xfId="0" applyNumberFormat="1" applyFont="1" applyFill="1" applyBorder="1" applyAlignment="1">
      <alignment horizontal="center" vertical="center"/>
    </xf>
    <xf numFmtId="3" fontId="6" fillId="2" borderId="30" xfId="0" applyNumberFormat="1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3" fontId="7" fillId="3" borderId="1" xfId="1" applyNumberFormat="1" applyFont="1" applyFill="1" applyBorder="1" applyAlignment="1" applyProtection="1">
      <alignment horizontal="center" vertical="center"/>
      <protection locked="0"/>
    </xf>
    <xf numFmtId="3" fontId="7" fillId="3" borderId="4" xfId="1" applyNumberFormat="1" applyFont="1" applyFill="1" applyBorder="1" applyAlignment="1" applyProtection="1">
      <alignment horizontal="center" vertical="center"/>
      <protection locked="0"/>
    </xf>
    <xf numFmtId="3" fontId="7" fillId="3" borderId="5" xfId="1" applyNumberFormat="1" applyFont="1" applyFill="1" applyBorder="1" applyAlignment="1" applyProtection="1">
      <alignment horizontal="center" vertical="center"/>
      <protection locked="0"/>
    </xf>
    <xf numFmtId="3" fontId="7" fillId="3" borderId="8" xfId="1" applyNumberFormat="1" applyFont="1" applyFill="1" applyBorder="1" applyAlignment="1" applyProtection="1">
      <alignment horizontal="center" vertical="center"/>
      <protection locked="0"/>
    </xf>
    <xf numFmtId="3" fontId="7" fillId="2" borderId="1" xfId="1" applyNumberFormat="1" applyFont="1" applyFill="1" applyBorder="1" applyAlignment="1" applyProtection="1">
      <alignment horizontal="center" vertical="center"/>
      <protection locked="0"/>
    </xf>
    <xf numFmtId="4" fontId="7" fillId="3" borderId="18" xfId="1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20" xfId="1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3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5" xfId="0" applyNumberFormat="1" applyFont="1" applyFill="1" applyBorder="1" applyAlignment="1">
      <alignment horizontal="center"/>
    </xf>
    <xf numFmtId="4" fontId="4" fillId="3" borderId="35" xfId="1" applyNumberFormat="1" applyFont="1" applyFill="1" applyBorder="1" applyAlignment="1" applyProtection="1">
      <alignment horizontal="center" vertical="center"/>
      <protection locked="0"/>
    </xf>
    <xf numFmtId="3" fontId="6" fillId="2" borderId="34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2" xfId="1" applyNumberFormat="1" applyFont="1" applyFill="1" applyBorder="1" applyAlignment="1" applyProtection="1">
      <alignment horizontal="center" vertical="center"/>
      <protection locked="0"/>
    </xf>
    <xf numFmtId="1" fontId="1" fillId="7" borderId="1" xfId="0" applyNumberFormat="1" applyFont="1" applyFill="1" applyBorder="1" applyAlignment="1" applyProtection="1">
      <alignment horizontal="center" vertical="center"/>
      <protection locked="0"/>
    </xf>
    <xf numFmtId="2" fontId="1" fillId="7" borderId="1" xfId="0" applyNumberFormat="1" applyFont="1" applyFill="1" applyBorder="1" applyAlignment="1" applyProtection="1">
      <alignment horizontal="center" vertical="center"/>
      <protection locked="0"/>
    </xf>
    <xf numFmtId="164" fontId="7" fillId="3" borderId="7" xfId="1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4" fillId="0" borderId="2" xfId="1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3" fontId="4" fillId="8" borderId="2" xfId="1" applyNumberFormat="1" applyFont="1" applyFill="1" applyBorder="1" applyAlignment="1" applyProtection="1">
      <alignment horizontal="center" vertical="center"/>
      <protection locked="0"/>
    </xf>
    <xf numFmtId="4" fontId="7" fillId="8" borderId="2" xfId="1" applyNumberFormat="1" applyFont="1" applyFill="1" applyBorder="1" applyAlignment="1" applyProtection="1">
      <alignment horizontal="center" vertical="center"/>
      <protection locked="0"/>
    </xf>
    <xf numFmtId="4" fontId="7" fillId="8" borderId="6" xfId="1" applyNumberFormat="1" applyFont="1" applyFill="1" applyBorder="1" applyAlignment="1" applyProtection="1">
      <alignment horizontal="center" vertical="center"/>
      <protection locked="0"/>
    </xf>
    <xf numFmtId="3" fontId="8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8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" fontId="7" fillId="0" borderId="2" xfId="1" applyNumberFormat="1" applyFont="1" applyFill="1" applyBorder="1" applyAlignment="1" applyProtection="1">
      <alignment horizontal="center" vertical="center"/>
      <protection locked="0"/>
    </xf>
    <xf numFmtId="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3" fontId="4" fillId="9" borderId="2" xfId="1" applyNumberFormat="1" applyFont="1" applyFill="1" applyBorder="1" applyAlignment="1" applyProtection="1">
      <alignment horizontal="center" vertical="center"/>
      <protection locked="0"/>
    </xf>
    <xf numFmtId="4" fontId="7" fillId="9" borderId="2" xfId="1" applyNumberFormat="1" applyFont="1" applyFill="1" applyBorder="1" applyAlignment="1" applyProtection="1">
      <alignment horizontal="center" vertical="center"/>
      <protection locked="0"/>
    </xf>
    <xf numFmtId="4" fontId="7" fillId="9" borderId="6" xfId="1" applyNumberFormat="1" applyFont="1" applyFill="1" applyBorder="1" applyAlignment="1" applyProtection="1">
      <alignment horizontal="center" vertical="center"/>
      <protection locked="0"/>
    </xf>
    <xf numFmtId="3" fontId="8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9" borderId="1" xfId="1" applyNumberFormat="1" applyFont="1" applyFill="1" applyBorder="1" applyAlignment="1" applyProtection="1">
      <alignment horizontal="center" vertical="center"/>
      <protection locked="0"/>
    </xf>
    <xf numFmtId="0" fontId="0" fillId="10" borderId="0" xfId="0" applyFill="1"/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8" fillId="10" borderId="1" xfId="0" applyFont="1" applyFill="1" applyBorder="1" applyAlignment="1" applyProtection="1">
      <alignment horizontal="center" vertical="center" wrapText="1"/>
      <protection locked="0"/>
    </xf>
    <xf numFmtId="3" fontId="4" fillId="10" borderId="2" xfId="1" applyNumberFormat="1" applyFont="1" applyFill="1" applyBorder="1" applyAlignment="1" applyProtection="1">
      <alignment horizontal="center" vertical="center"/>
      <protection locked="0"/>
    </xf>
    <xf numFmtId="4" fontId="7" fillId="10" borderId="2" xfId="1" applyNumberFormat="1" applyFont="1" applyFill="1" applyBorder="1" applyAlignment="1" applyProtection="1">
      <alignment horizontal="center" vertical="center"/>
      <protection locked="0"/>
    </xf>
    <xf numFmtId="4" fontId="7" fillId="10" borderId="6" xfId="1" applyNumberFormat="1" applyFont="1" applyFill="1" applyBorder="1" applyAlignment="1" applyProtection="1">
      <alignment horizontal="center" vertical="center"/>
      <protection locked="0"/>
    </xf>
    <xf numFmtId="3" fontId="8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10" borderId="1" xfId="1" applyNumberFormat="1" applyFont="1" applyFill="1" applyBorder="1" applyAlignment="1" applyProtection="1">
      <alignment horizontal="center" vertical="center"/>
      <protection locked="0"/>
    </xf>
    <xf numFmtId="0" fontId="0" fillId="11" borderId="0" xfId="0" applyFill="1"/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 applyProtection="1">
      <alignment horizontal="center" vertical="center" wrapText="1"/>
      <protection locked="0"/>
    </xf>
    <xf numFmtId="3" fontId="4" fillId="11" borderId="2" xfId="1" applyNumberFormat="1" applyFont="1" applyFill="1" applyBorder="1" applyAlignment="1" applyProtection="1">
      <alignment horizontal="center" vertical="center"/>
      <protection locked="0"/>
    </xf>
    <xf numFmtId="4" fontId="7" fillId="11" borderId="2" xfId="1" applyNumberFormat="1" applyFont="1" applyFill="1" applyBorder="1" applyAlignment="1" applyProtection="1">
      <alignment horizontal="center" vertical="center"/>
      <protection locked="0"/>
    </xf>
    <xf numFmtId="4" fontId="7" fillId="11" borderId="6" xfId="1" applyNumberFormat="1" applyFont="1" applyFill="1" applyBorder="1" applyAlignment="1" applyProtection="1">
      <alignment horizontal="center" vertical="center"/>
      <protection locked="0"/>
    </xf>
    <xf numFmtId="3" fontId="8" fillId="11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11" borderId="1" xfId="1" applyNumberFormat="1" applyFont="1" applyFill="1" applyBorder="1" applyAlignment="1" applyProtection="1">
      <alignment horizontal="center" vertical="center"/>
      <protection locked="0"/>
    </xf>
    <xf numFmtId="0" fontId="0" fillId="12" borderId="0" xfId="0" applyFill="1"/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0" fontId="8" fillId="12" borderId="1" xfId="0" applyFont="1" applyFill="1" applyBorder="1" applyAlignment="1" applyProtection="1">
      <alignment horizontal="center" vertical="center" wrapText="1"/>
      <protection locked="0"/>
    </xf>
    <xf numFmtId="3" fontId="4" fillId="12" borderId="2" xfId="1" applyNumberFormat="1" applyFont="1" applyFill="1" applyBorder="1" applyAlignment="1" applyProtection="1">
      <alignment horizontal="center" vertical="center"/>
      <protection locked="0"/>
    </xf>
    <xf numFmtId="4" fontId="7" fillId="12" borderId="2" xfId="1" applyNumberFormat="1" applyFont="1" applyFill="1" applyBorder="1" applyAlignment="1" applyProtection="1">
      <alignment horizontal="center" vertical="center"/>
      <protection locked="0"/>
    </xf>
    <xf numFmtId="4" fontId="7" fillId="12" borderId="6" xfId="1" applyNumberFormat="1" applyFont="1" applyFill="1" applyBorder="1" applyAlignment="1" applyProtection="1">
      <alignment horizontal="center" vertical="center"/>
      <protection locked="0"/>
    </xf>
    <xf numFmtId="3" fontId="8" fillId="12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12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/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4" fontId="18" fillId="0" borderId="0" xfId="1" applyNumberFormat="1" applyFont="1" applyFill="1" applyBorder="1" applyAlignment="1" applyProtection="1">
      <alignment horizontal="center" vertical="center"/>
      <protection locked="0"/>
    </xf>
    <xf numFmtId="2" fontId="1" fillId="1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2" fontId="0" fillId="0" borderId="0" xfId="0" applyNumberFormat="1"/>
    <xf numFmtId="164" fontId="7" fillId="6" borderId="26" xfId="1" applyNumberFormat="1" applyFont="1" applyFill="1" applyBorder="1" applyAlignment="1" applyProtection="1">
      <alignment horizontal="center" vertical="center"/>
      <protection locked="0"/>
    </xf>
    <xf numFmtId="164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14" borderId="0" xfId="0" applyFont="1" applyFill="1"/>
    <xf numFmtId="0" fontId="19" fillId="14" borderId="38" xfId="0" applyFont="1" applyFill="1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3" fontId="0" fillId="0" borderId="39" xfId="0" applyNumberFormat="1" applyFill="1" applyBorder="1" applyAlignment="1">
      <alignment horizontal="center"/>
    </xf>
    <xf numFmtId="3" fontId="0" fillId="0" borderId="38" xfId="0" applyNumberFormat="1" applyFill="1" applyBorder="1" applyAlignment="1">
      <alignment horizontal="center"/>
    </xf>
    <xf numFmtId="3" fontId="6" fillId="13" borderId="0" xfId="0" applyNumberFormat="1" applyFont="1" applyFill="1" applyAlignment="1">
      <alignment horizontal="center"/>
    </xf>
    <xf numFmtId="164" fontId="7" fillId="14" borderId="26" xfId="1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13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25" xfId="0" applyFont="1" applyFill="1" applyBorder="1" applyAlignment="1" applyProtection="1">
      <alignment horizontal="center" vertical="center" wrapText="1"/>
      <protection locked="0"/>
    </xf>
    <xf numFmtId="0" fontId="1" fillId="9" borderId="16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25" xfId="0" applyFont="1" applyFill="1" applyBorder="1" applyAlignment="1" applyProtection="1">
      <alignment horizontal="center" vertical="center" wrapText="1"/>
      <protection locked="0"/>
    </xf>
    <xf numFmtId="0" fontId="1" fillId="10" borderId="16" xfId="0" applyFont="1" applyFill="1" applyBorder="1" applyAlignment="1" applyProtection="1">
      <alignment horizontal="center" vertical="center" wrapText="1"/>
      <protection locked="0"/>
    </xf>
    <xf numFmtId="0" fontId="1" fillId="10" borderId="24" xfId="0" applyFont="1" applyFill="1" applyBorder="1" applyAlignment="1" applyProtection="1">
      <alignment horizontal="center" vertical="center" wrapText="1"/>
      <protection locked="0"/>
    </xf>
    <xf numFmtId="0" fontId="1" fillId="10" borderId="25" xfId="0" applyFont="1" applyFill="1" applyBorder="1" applyAlignment="1" applyProtection="1">
      <alignment horizontal="center" vertical="center" wrapText="1"/>
      <protection locked="0"/>
    </xf>
    <xf numFmtId="0" fontId="1" fillId="11" borderId="16" xfId="0" applyFont="1" applyFill="1" applyBorder="1" applyAlignment="1" applyProtection="1">
      <alignment horizontal="center" vertical="center" wrapText="1"/>
      <protection locked="0"/>
    </xf>
    <xf numFmtId="0" fontId="1" fillId="11" borderId="24" xfId="0" applyFont="1" applyFill="1" applyBorder="1" applyAlignment="1" applyProtection="1">
      <alignment horizontal="center" vertical="center" wrapText="1"/>
      <protection locked="0"/>
    </xf>
    <xf numFmtId="0" fontId="1" fillId="11" borderId="25" xfId="0" applyFont="1" applyFill="1" applyBorder="1" applyAlignment="1" applyProtection="1">
      <alignment horizontal="center" vertical="center" wrapText="1"/>
      <protection locked="0"/>
    </xf>
    <xf numFmtId="0" fontId="1" fillId="12" borderId="16" xfId="0" applyFont="1" applyFill="1" applyBorder="1" applyAlignment="1" applyProtection="1">
      <alignment horizontal="center" vertical="center" wrapText="1"/>
      <protection locked="0"/>
    </xf>
    <xf numFmtId="0" fontId="1" fillId="12" borderId="24" xfId="0" applyFont="1" applyFill="1" applyBorder="1" applyAlignment="1" applyProtection="1">
      <alignment horizontal="center" vertical="center" wrapText="1"/>
      <protection locked="0"/>
    </xf>
    <xf numFmtId="0" fontId="1" fillId="12" borderId="25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4" fontId="7" fillId="14" borderId="26" xfId="1" applyNumberFormat="1" applyFont="1" applyFill="1" applyBorder="1" applyAlignment="1" applyProtection="1">
      <alignment horizontal="center" vertical="center"/>
      <protection locked="0"/>
    </xf>
    <xf numFmtId="167" fontId="5" fillId="0" borderId="2" xfId="2" applyNumberFormat="1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3" fontId="6" fillId="0" borderId="9" xfId="0" applyNumberFormat="1" applyFont="1" applyFill="1" applyBorder="1" applyAlignment="1">
      <alignment horizontal="center"/>
    </xf>
    <xf numFmtId="3" fontId="7" fillId="0" borderId="2" xfId="1" applyNumberFormat="1" applyFont="1" applyFill="1" applyBorder="1" applyAlignment="1" applyProtection="1">
      <alignment horizontal="center" vertical="center"/>
      <protection locked="0"/>
    </xf>
    <xf numFmtId="3" fontId="4" fillId="14" borderId="2" xfId="1" applyNumberFormat="1" applyFont="1" applyFill="1" applyBorder="1" applyAlignment="1" applyProtection="1">
      <alignment horizontal="center" vertical="center"/>
      <protection locked="0"/>
    </xf>
    <xf numFmtId="3" fontId="7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1" fillId="14" borderId="1" xfId="0" applyFont="1" applyFill="1" applyBorder="1" applyAlignment="1" applyProtection="1">
      <alignment horizontal="center" vertical="center" wrapText="1"/>
      <protection locked="0"/>
    </xf>
    <xf numFmtId="3" fontId="4" fillId="14" borderId="4" xfId="1" applyNumberFormat="1" applyFont="1" applyFill="1" applyBorder="1" applyAlignment="1" applyProtection="1">
      <alignment horizontal="center" vertical="center"/>
      <protection locked="0"/>
    </xf>
    <xf numFmtId="164" fontId="7" fillId="14" borderId="4" xfId="1" applyNumberFormat="1" applyFont="1" applyFill="1" applyBorder="1" applyAlignment="1" applyProtection="1">
      <alignment horizontal="center" vertical="center"/>
      <protection locked="0"/>
    </xf>
    <xf numFmtId="3" fontId="4" fillId="14" borderId="5" xfId="1" applyNumberFormat="1" applyFont="1" applyFill="1" applyBorder="1" applyAlignment="1" applyProtection="1">
      <alignment horizontal="center" vertical="center"/>
      <protection locked="0"/>
    </xf>
    <xf numFmtId="164" fontId="7" fillId="14" borderId="5" xfId="1" applyNumberFormat="1" applyFont="1" applyFill="1" applyBorder="1" applyAlignment="1" applyProtection="1">
      <alignment horizontal="center" vertical="center"/>
      <protection locked="0"/>
    </xf>
    <xf numFmtId="3" fontId="4" fillId="14" borderId="30" xfId="1" applyNumberFormat="1" applyFont="1" applyFill="1" applyBorder="1" applyAlignment="1" applyProtection="1">
      <alignment horizontal="center" vertical="center"/>
      <protection locked="0"/>
    </xf>
    <xf numFmtId="164" fontId="7" fillId="14" borderId="30" xfId="1" applyNumberFormat="1" applyFont="1" applyFill="1" applyBorder="1" applyAlignment="1" applyProtection="1">
      <alignment horizontal="center" vertical="center"/>
      <protection locked="0"/>
    </xf>
    <xf numFmtId="3" fontId="8" fillId="14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14" borderId="1" xfId="1" applyNumberFormat="1" applyFont="1" applyFill="1" applyBorder="1" applyAlignment="1" applyProtection="1">
      <alignment horizontal="center" vertical="center"/>
      <protection locked="0"/>
    </xf>
    <xf numFmtId="0" fontId="8" fillId="14" borderId="1" xfId="0" applyFont="1" applyFill="1" applyBorder="1" applyAlignment="1" applyProtection="1">
      <alignment horizontal="center" vertical="center" wrapText="1"/>
      <protection locked="0"/>
    </xf>
    <xf numFmtId="3" fontId="4" fillId="14" borderId="17" xfId="1" applyNumberFormat="1" applyFont="1" applyFill="1" applyBorder="1" applyAlignment="1" applyProtection="1">
      <alignment horizontal="center" vertical="center"/>
      <protection locked="0"/>
    </xf>
    <xf numFmtId="0" fontId="2" fillId="15" borderId="1" xfId="0" applyFont="1" applyFill="1" applyBorder="1" applyAlignment="1" applyProtection="1">
      <alignment horizontal="center" vertical="center" wrapText="1"/>
      <protection locked="0"/>
    </xf>
    <xf numFmtId="3" fontId="4" fillId="15" borderId="4" xfId="1" applyNumberFormat="1" applyFont="1" applyFill="1" applyBorder="1" applyAlignment="1" applyProtection="1">
      <alignment horizontal="center" vertical="center"/>
      <protection locked="0"/>
    </xf>
    <xf numFmtId="3" fontId="4" fillId="15" borderId="5" xfId="1" applyNumberFormat="1" applyFont="1" applyFill="1" applyBorder="1" applyAlignment="1" applyProtection="1">
      <alignment horizontal="center" vertical="center"/>
      <protection locked="0"/>
    </xf>
    <xf numFmtId="3" fontId="4" fillId="15" borderId="30" xfId="1" applyNumberFormat="1" applyFont="1" applyFill="1" applyBorder="1" applyAlignment="1" applyProtection="1">
      <alignment horizontal="center" vertical="center"/>
      <protection locked="0"/>
    </xf>
    <xf numFmtId="3" fontId="8" fillId="15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15" borderId="18" xfId="1" applyNumberFormat="1" applyFont="1" applyFill="1" applyBorder="1" applyAlignment="1" applyProtection="1">
      <alignment horizontal="center" vertical="center"/>
      <protection locked="0"/>
    </xf>
    <xf numFmtId="2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left" vertical="center"/>
    </xf>
    <xf numFmtId="0" fontId="24" fillId="6" borderId="2" xfId="3" applyFont="1" applyFill="1" applyBorder="1" applyAlignment="1" applyProtection="1">
      <alignment horizontal="center" vertical="center" wrapText="1"/>
      <protection locked="0"/>
    </xf>
    <xf numFmtId="165" fontId="24" fillId="6" borderId="2" xfId="3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3" applyNumberFormat="1" applyFont="1" applyBorder="1" applyAlignment="1">
      <alignment horizontal="left" vertical="center"/>
    </xf>
    <xf numFmtId="4" fontId="24" fillId="6" borderId="2" xfId="3" applyNumberFormat="1" applyFont="1" applyFill="1" applyBorder="1" applyAlignment="1" applyProtection="1">
      <alignment horizontal="center" vertical="center" wrapText="1"/>
      <protection locked="0"/>
    </xf>
    <xf numFmtId="4" fontId="24" fillId="0" borderId="2" xfId="1" applyNumberFormat="1" applyFont="1" applyFill="1" applyBorder="1" applyAlignment="1" applyProtection="1">
      <alignment horizontal="center" vertical="center"/>
      <protection locked="0"/>
    </xf>
    <xf numFmtId="165" fontId="24" fillId="0" borderId="2" xfId="1" applyNumberFormat="1" applyFont="1" applyFill="1" applyBorder="1" applyAlignment="1" applyProtection="1">
      <alignment horizontal="center" vertical="center"/>
      <protection locked="0"/>
    </xf>
    <xf numFmtId="4" fontId="24" fillId="0" borderId="1" xfId="1" applyNumberFormat="1" applyFont="1" applyFill="1" applyBorder="1" applyAlignment="1" applyProtection="1">
      <alignment horizontal="center" vertical="center"/>
      <protection locked="0"/>
    </xf>
    <xf numFmtId="165" fontId="24" fillId="0" borderId="1" xfId="1" applyNumberFormat="1" applyFont="1" applyFill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>
      <alignment horizontal="center" vertical="center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4" fontId="24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0" applyNumberFormat="1" applyFont="1" applyFill="1" applyBorder="1" applyAlignment="1">
      <alignment horizontal="center" vertical="center"/>
    </xf>
    <xf numFmtId="3" fontId="24" fillId="0" borderId="2" xfId="1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4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2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14" borderId="14" xfId="1" applyNumberFormat="1" applyFont="1" applyFill="1" applyBorder="1" applyAlignment="1" applyProtection="1">
      <alignment horizontal="center" vertical="center"/>
      <protection locked="0"/>
    </xf>
    <xf numFmtId="3" fontId="4" fillId="14" borderId="15" xfId="1" applyNumberFormat="1" applyFont="1" applyFill="1" applyBorder="1" applyAlignment="1" applyProtection="1">
      <alignment horizontal="center" vertical="center"/>
      <protection locked="0"/>
    </xf>
    <xf numFmtId="3" fontId="4" fillId="14" borderId="3" xfId="1" applyNumberFormat="1" applyFont="1" applyFill="1" applyBorder="1" applyAlignment="1" applyProtection="1">
      <alignment horizontal="center" vertical="center"/>
      <protection locked="0"/>
    </xf>
    <xf numFmtId="3" fontId="7" fillId="14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14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4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14" borderId="1" xfId="0" applyNumberFormat="1" applyFont="1" applyFill="1" applyBorder="1" applyAlignment="1" applyProtection="1">
      <alignment horizontal="center" vertical="center"/>
      <protection locked="0"/>
    </xf>
    <xf numFmtId="2" fontId="1" fillId="11" borderId="1" xfId="0" applyNumberFormat="1" applyFont="1" applyFill="1" applyBorder="1" applyAlignment="1" applyProtection="1">
      <alignment horizontal="center" vertical="center"/>
      <protection locked="0"/>
    </xf>
    <xf numFmtId="49" fontId="25" fillId="7" borderId="0" xfId="3" applyNumberFormat="1" applyFont="1" applyFill="1" applyAlignment="1">
      <alignment horizontal="center"/>
    </xf>
    <xf numFmtId="0" fontId="23" fillId="7" borderId="0" xfId="3" applyFont="1" applyFill="1" applyBorder="1"/>
    <xf numFmtId="0" fontId="7" fillId="16" borderId="1" xfId="3" applyFont="1" applyFill="1" applyBorder="1" applyAlignment="1" applyProtection="1">
      <alignment horizontal="center" vertical="center" wrapText="1"/>
      <protection locked="0"/>
    </xf>
    <xf numFmtId="0" fontId="7" fillId="16" borderId="1" xfId="3" applyFont="1" applyFill="1" applyBorder="1" applyAlignment="1">
      <alignment horizontal="center" vertical="center" wrapText="1"/>
    </xf>
    <xf numFmtId="0" fontId="23" fillId="7" borderId="0" xfId="3" applyFill="1"/>
    <xf numFmtId="0" fontId="24" fillId="7" borderId="0" xfId="3" applyFont="1" applyFill="1" applyBorder="1"/>
    <xf numFmtId="3" fontId="23" fillId="7" borderId="1" xfId="3" applyNumberFormat="1" applyFont="1" applyFill="1" applyBorder="1" applyAlignment="1">
      <alignment horizontal="center"/>
    </xf>
    <xf numFmtId="3" fontId="23" fillId="7" borderId="1" xfId="3" applyNumberFormat="1" applyFill="1" applyBorder="1" applyAlignment="1">
      <alignment horizontal="center"/>
    </xf>
    <xf numFmtId="3" fontId="23" fillId="7" borderId="1" xfId="3" applyNumberFormat="1" applyFill="1" applyBorder="1"/>
    <xf numFmtId="3" fontId="1" fillId="7" borderId="1" xfId="3" applyNumberFormat="1" applyFont="1" applyFill="1" applyBorder="1" applyAlignment="1" applyProtection="1">
      <alignment horizontal="center"/>
      <protection locked="0"/>
    </xf>
    <xf numFmtId="4" fontId="23" fillId="7" borderId="0" xfId="3" applyNumberFormat="1" applyFont="1" applyFill="1" applyAlignment="1">
      <alignment horizontal="center"/>
    </xf>
    <xf numFmtId="0" fontId="23" fillId="7" borderId="0" xfId="3" applyFill="1" applyAlignment="1">
      <alignment horizontal="center"/>
    </xf>
    <xf numFmtId="0" fontId="24" fillId="2" borderId="1" xfId="3" applyFont="1" applyFill="1" applyBorder="1" applyAlignment="1" applyProtection="1">
      <alignment horizontal="center" vertical="center" wrapText="1"/>
      <protection locked="0"/>
    </xf>
    <xf numFmtId="3" fontId="2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3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2" xfId="1" applyNumberFormat="1" applyFont="1" applyFill="1" applyBorder="1" applyAlignment="1" applyProtection="1">
      <alignment horizontal="center" vertical="center"/>
      <protection locked="0"/>
    </xf>
    <xf numFmtId="3" fontId="27" fillId="2" borderId="30" xfId="0" applyNumberFormat="1" applyFont="1" applyFill="1" applyBorder="1" applyAlignment="1">
      <alignment horizontal="center" vertical="center"/>
    </xf>
    <xf numFmtId="3" fontId="27" fillId="2" borderId="30" xfId="0" applyNumberFormat="1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left" vertical="center"/>
    </xf>
    <xf numFmtId="4" fontId="23" fillId="3" borderId="2" xfId="1" applyNumberFormat="1" applyFont="1" applyFill="1" applyBorder="1" applyAlignment="1" applyProtection="1">
      <alignment horizontal="center" vertical="center"/>
      <protection locked="0"/>
    </xf>
    <xf numFmtId="3" fontId="23" fillId="3" borderId="2" xfId="1" applyNumberFormat="1" applyFont="1" applyFill="1" applyBorder="1" applyAlignment="1" applyProtection="1">
      <alignment horizontal="center" vertical="center"/>
      <protection locked="0"/>
    </xf>
    <xf numFmtId="4" fontId="4" fillId="14" borderId="2" xfId="1" applyNumberFormat="1" applyFont="1" applyFill="1" applyBorder="1" applyAlignment="1" applyProtection="1">
      <alignment horizontal="center" vertical="center"/>
      <protection locked="0"/>
    </xf>
    <xf numFmtId="164" fontId="1" fillId="14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14" borderId="4" xfId="0" applyNumberFormat="1" applyFont="1" applyFill="1" applyBorder="1" applyAlignment="1">
      <alignment horizontal="center" vertical="center"/>
    </xf>
    <xf numFmtId="3" fontId="6" fillId="14" borderId="1" xfId="0" applyNumberFormat="1" applyFont="1" applyFill="1" applyBorder="1" applyAlignment="1">
      <alignment horizontal="center" vertical="center"/>
    </xf>
    <xf numFmtId="3" fontId="9" fillId="14" borderId="4" xfId="0" applyNumberFormat="1" applyFont="1" applyFill="1" applyBorder="1" applyAlignment="1">
      <alignment horizontal="center"/>
    </xf>
    <xf numFmtId="3" fontId="9" fillId="14" borderId="5" xfId="0" applyNumberFormat="1" applyFont="1" applyFill="1" applyBorder="1" applyAlignment="1">
      <alignment horizontal="center"/>
    </xf>
    <xf numFmtId="3" fontId="9" fillId="14" borderId="8" xfId="0" applyNumberFormat="1" applyFont="1" applyFill="1" applyBorder="1" applyAlignment="1">
      <alignment horizontal="center"/>
    </xf>
    <xf numFmtId="3" fontId="9" fillId="14" borderId="1" xfId="0" applyNumberFormat="1" applyFont="1" applyFill="1" applyBorder="1" applyAlignment="1">
      <alignment horizontal="center"/>
    </xf>
  </cellXfs>
  <cellStyles count="4">
    <cellStyle name="Millares" xfId="2" builtinId="3"/>
    <cellStyle name="Normal" xfId="0" builtinId="0"/>
    <cellStyle name="Normal 2" xfId="3"/>
    <cellStyle name="Normal_PTO. CALENDARI 2000" xfId="1"/>
  </cellStyles>
  <dxfs count="0"/>
  <tableStyles count="0" defaultTableStyle="TableStyleMedium2" defaultPivotStyle="PivotStyleLight16"/>
  <colors>
    <mruColors>
      <color rgb="FFFF99FF"/>
      <color rgb="FFCCFF3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M81"/>
  <sheetViews>
    <sheetView zoomScale="110" zoomScaleNormal="110" workbookViewId="0">
      <pane xSplit="2" ySplit="3" topLeftCell="C55" activePane="bottomRight" state="frozen"/>
      <selection pane="topRight" activeCell="C1" sqref="C1"/>
      <selection pane="bottomLeft" activeCell="A4" sqref="A4"/>
      <selection pane="bottomRight" activeCell="B62" sqref="B62"/>
    </sheetView>
  </sheetViews>
  <sheetFormatPr baseColWidth="10" defaultColWidth="9.140625" defaultRowHeight="15" x14ac:dyDescent="0.25"/>
  <cols>
    <col min="2" max="2" width="68.42578125" customWidth="1"/>
    <col min="3" max="115" width="19.5703125" customWidth="1"/>
    <col min="118" max="118" width="13.28515625" customWidth="1"/>
  </cols>
  <sheetData>
    <row r="1" spans="1:117" ht="15.75" thickBot="1" x14ac:dyDescent="0.3"/>
    <row r="2" spans="1:117" ht="30" customHeight="1" thickTop="1" thickBot="1" x14ac:dyDescent="0.3">
      <c r="A2" s="250" t="s">
        <v>0</v>
      </c>
      <c r="B2" s="250" t="s">
        <v>1</v>
      </c>
      <c r="C2" s="250" t="s">
        <v>122</v>
      </c>
      <c r="D2" s="250" t="s">
        <v>123</v>
      </c>
      <c r="E2" s="250" t="s">
        <v>124</v>
      </c>
      <c r="F2" s="250" t="s">
        <v>125</v>
      </c>
      <c r="G2" s="250" t="s">
        <v>126</v>
      </c>
      <c r="H2" s="250" t="s">
        <v>127</v>
      </c>
      <c r="I2" s="250" t="s">
        <v>128</v>
      </c>
      <c r="J2" s="250" t="s">
        <v>129</v>
      </c>
      <c r="K2" s="250" t="s">
        <v>130</v>
      </c>
      <c r="L2" s="250" t="s">
        <v>131</v>
      </c>
      <c r="M2" s="250" t="s">
        <v>132</v>
      </c>
      <c r="N2" s="250" t="s">
        <v>133</v>
      </c>
      <c r="O2" s="250" t="s">
        <v>134</v>
      </c>
      <c r="P2" s="250" t="s">
        <v>135</v>
      </c>
      <c r="Q2" s="250" t="s">
        <v>136</v>
      </c>
      <c r="R2" s="250" t="s">
        <v>137</v>
      </c>
      <c r="S2" s="250" t="s">
        <v>138</v>
      </c>
      <c r="T2" s="250" t="s">
        <v>139</v>
      </c>
      <c r="U2" s="250" t="s">
        <v>695</v>
      </c>
      <c r="V2" s="250" t="s">
        <v>140</v>
      </c>
      <c r="W2" s="250" t="s">
        <v>141</v>
      </c>
      <c r="X2" s="250" t="s">
        <v>142</v>
      </c>
      <c r="Y2" s="250" t="s">
        <v>143</v>
      </c>
      <c r="Z2" s="250" t="s">
        <v>144</v>
      </c>
      <c r="AA2" s="250" t="s">
        <v>145</v>
      </c>
      <c r="AB2" s="250" t="s">
        <v>146</v>
      </c>
      <c r="AC2" s="250" t="s">
        <v>147</v>
      </c>
      <c r="AD2" s="250" t="s">
        <v>148</v>
      </c>
      <c r="AE2" s="250" t="s">
        <v>149</v>
      </c>
      <c r="AF2" s="250" t="s">
        <v>150</v>
      </c>
      <c r="AG2" s="250" t="s">
        <v>151</v>
      </c>
      <c r="AH2" s="250" t="s">
        <v>152</v>
      </c>
      <c r="AI2" s="250" t="s">
        <v>153</v>
      </c>
      <c r="AJ2" s="250" t="s">
        <v>154</v>
      </c>
      <c r="AK2" s="250" t="s">
        <v>155</v>
      </c>
      <c r="AL2" s="250" t="s">
        <v>156</v>
      </c>
      <c r="AM2" s="250" t="s">
        <v>157</v>
      </c>
      <c r="AN2" s="250" t="s">
        <v>158</v>
      </c>
      <c r="AO2" s="250" t="s">
        <v>159</v>
      </c>
      <c r="AP2" s="250" t="s">
        <v>160</v>
      </c>
      <c r="AQ2" s="250" t="s">
        <v>161</v>
      </c>
      <c r="AR2" s="250" t="s">
        <v>162</v>
      </c>
      <c r="AS2" s="250" t="s">
        <v>160</v>
      </c>
      <c r="AT2" s="250" t="s">
        <v>163</v>
      </c>
      <c r="AU2" s="250" t="s">
        <v>164</v>
      </c>
      <c r="AV2" s="250" t="s">
        <v>165</v>
      </c>
      <c r="AW2" s="250" t="s">
        <v>166</v>
      </c>
      <c r="AX2" s="250" t="s">
        <v>167</v>
      </c>
      <c r="AY2" s="250" t="s">
        <v>168</v>
      </c>
      <c r="AZ2" s="250" t="s">
        <v>169</v>
      </c>
      <c r="BA2" s="250" t="s">
        <v>170</v>
      </c>
      <c r="BB2" s="250" t="s">
        <v>696</v>
      </c>
      <c r="BC2" s="250" t="s">
        <v>171</v>
      </c>
      <c r="BD2" s="250" t="s">
        <v>172</v>
      </c>
      <c r="BE2" s="250" t="s">
        <v>173</v>
      </c>
      <c r="BF2" s="250" t="s">
        <v>174</v>
      </c>
      <c r="BG2" s="250" t="s">
        <v>175</v>
      </c>
      <c r="BH2" s="250" t="s">
        <v>176</v>
      </c>
      <c r="BI2" s="250" t="s">
        <v>177</v>
      </c>
      <c r="BJ2" s="250" t="s">
        <v>178</v>
      </c>
      <c r="BK2" s="250" t="s">
        <v>179</v>
      </c>
      <c r="BL2" s="250" t="s">
        <v>180</v>
      </c>
      <c r="BM2" s="250" t="s">
        <v>181</v>
      </c>
      <c r="BN2" s="250" t="s">
        <v>182</v>
      </c>
      <c r="BO2" s="250" t="s">
        <v>183</v>
      </c>
      <c r="BP2" s="250" t="s">
        <v>184</v>
      </c>
      <c r="BQ2" s="250" t="s">
        <v>185</v>
      </c>
      <c r="BR2" s="250" t="s">
        <v>186</v>
      </c>
      <c r="BS2" s="250" t="s">
        <v>187</v>
      </c>
      <c r="BT2" s="250" t="s">
        <v>188</v>
      </c>
      <c r="BU2" s="250" t="s">
        <v>189</v>
      </c>
      <c r="BV2" s="250" t="s">
        <v>190</v>
      </c>
      <c r="BW2" s="250" t="s">
        <v>191</v>
      </c>
      <c r="BX2" s="250" t="s">
        <v>192</v>
      </c>
      <c r="BY2" s="250" t="s">
        <v>193</v>
      </c>
      <c r="BZ2" s="250" t="s">
        <v>194</v>
      </c>
      <c r="CA2" s="250" t="s">
        <v>195</v>
      </c>
      <c r="CB2" s="250" t="s">
        <v>196</v>
      </c>
      <c r="CC2" s="250" t="s">
        <v>197</v>
      </c>
      <c r="CD2" s="250" t="s">
        <v>198</v>
      </c>
      <c r="CE2" s="250" t="s">
        <v>199</v>
      </c>
      <c r="CF2" s="250" t="s">
        <v>200</v>
      </c>
      <c r="CG2" s="250" t="s">
        <v>201</v>
      </c>
      <c r="CH2" s="250" t="s">
        <v>202</v>
      </c>
      <c r="CI2" s="250" t="s">
        <v>203</v>
      </c>
      <c r="CJ2" s="250" t="s">
        <v>204</v>
      </c>
      <c r="CK2" s="250" t="s">
        <v>205</v>
      </c>
      <c r="CL2" s="250" t="s">
        <v>206</v>
      </c>
      <c r="CM2" s="250" t="s">
        <v>207</v>
      </c>
      <c r="CN2" s="250" t="s">
        <v>208</v>
      </c>
      <c r="CO2" s="250" t="s">
        <v>209</v>
      </c>
      <c r="CP2" s="250" t="s">
        <v>210</v>
      </c>
      <c r="CQ2" s="250" t="s">
        <v>211</v>
      </c>
      <c r="CR2" s="250" t="s">
        <v>212</v>
      </c>
      <c r="CS2" s="250" t="s">
        <v>213</v>
      </c>
      <c r="CT2" s="250" t="s">
        <v>697</v>
      </c>
      <c r="CU2" s="250" t="s">
        <v>214</v>
      </c>
      <c r="CV2" s="250" t="s">
        <v>215</v>
      </c>
      <c r="CW2" s="250" t="s">
        <v>216</v>
      </c>
      <c r="CX2" s="250" t="s">
        <v>698</v>
      </c>
      <c r="CY2" s="250" t="s">
        <v>217</v>
      </c>
      <c r="CZ2" s="250" t="s">
        <v>218</v>
      </c>
      <c r="DA2" s="250" t="s">
        <v>219</v>
      </c>
      <c r="DB2" s="250" t="s">
        <v>220</v>
      </c>
      <c r="DC2" s="250" t="s">
        <v>221</v>
      </c>
      <c r="DD2" s="250" t="s">
        <v>222</v>
      </c>
      <c r="DE2" s="250" t="s">
        <v>223</v>
      </c>
      <c r="DF2" s="250" t="s">
        <v>224</v>
      </c>
      <c r="DG2" s="250" t="s">
        <v>225</v>
      </c>
      <c r="DH2" s="250" t="s">
        <v>226</v>
      </c>
      <c r="DI2" s="250" t="s">
        <v>227</v>
      </c>
      <c r="DJ2" s="250" t="s">
        <v>699</v>
      </c>
      <c r="DK2" s="252" t="s">
        <v>120</v>
      </c>
    </row>
    <row r="3" spans="1:117" ht="57" customHeight="1" thickTop="1" thickBot="1" x14ac:dyDescent="0.3">
      <c r="A3" s="250" t="s">
        <v>0</v>
      </c>
      <c r="B3" s="250" t="s">
        <v>1</v>
      </c>
      <c r="C3" s="250" t="s">
        <v>122</v>
      </c>
      <c r="D3" s="250" t="s">
        <v>123</v>
      </c>
      <c r="E3" s="250" t="s">
        <v>124</v>
      </c>
      <c r="F3" s="250" t="s">
        <v>125</v>
      </c>
      <c r="G3" s="250" t="s">
        <v>126</v>
      </c>
      <c r="H3" s="250" t="s">
        <v>127</v>
      </c>
      <c r="I3" s="250" t="s">
        <v>128</v>
      </c>
      <c r="J3" s="250" t="s">
        <v>129</v>
      </c>
      <c r="K3" s="250" t="s">
        <v>130</v>
      </c>
      <c r="L3" s="250" t="s">
        <v>131</v>
      </c>
      <c r="M3" s="250" t="s">
        <v>132</v>
      </c>
      <c r="N3" s="250" t="s">
        <v>133</v>
      </c>
      <c r="O3" s="250" t="s">
        <v>134</v>
      </c>
      <c r="P3" s="250" t="s">
        <v>135</v>
      </c>
      <c r="Q3" s="250" t="s">
        <v>136</v>
      </c>
      <c r="R3" s="250" t="s">
        <v>137</v>
      </c>
      <c r="S3" s="250" t="s">
        <v>138</v>
      </c>
      <c r="T3" s="250" t="s">
        <v>139</v>
      </c>
      <c r="U3" s="250"/>
      <c r="V3" s="250" t="s">
        <v>140</v>
      </c>
      <c r="W3" s="250" t="s">
        <v>141</v>
      </c>
      <c r="X3" s="250" t="s">
        <v>142</v>
      </c>
      <c r="Y3" s="250" t="s">
        <v>143</v>
      </c>
      <c r="Z3" s="250" t="s">
        <v>144</v>
      </c>
      <c r="AA3" s="250" t="s">
        <v>145</v>
      </c>
      <c r="AB3" s="250" t="s">
        <v>146</v>
      </c>
      <c r="AC3" s="250" t="s">
        <v>147</v>
      </c>
      <c r="AD3" s="250" t="s">
        <v>148</v>
      </c>
      <c r="AE3" s="250" t="s">
        <v>149</v>
      </c>
      <c r="AF3" s="250" t="s">
        <v>150</v>
      </c>
      <c r="AG3" s="250" t="s">
        <v>151</v>
      </c>
      <c r="AH3" s="250" t="s">
        <v>152</v>
      </c>
      <c r="AI3" s="250" t="s">
        <v>153</v>
      </c>
      <c r="AJ3" s="250" t="s">
        <v>154</v>
      </c>
      <c r="AK3" s="250" t="s">
        <v>155</v>
      </c>
      <c r="AL3" s="250" t="s">
        <v>156</v>
      </c>
      <c r="AM3" s="250" t="s">
        <v>157</v>
      </c>
      <c r="AN3" s="250" t="s">
        <v>158</v>
      </c>
      <c r="AO3" s="250" t="s">
        <v>159</v>
      </c>
      <c r="AP3" s="250" t="s">
        <v>160</v>
      </c>
      <c r="AQ3" s="250" t="s">
        <v>161</v>
      </c>
      <c r="AR3" s="250" t="s">
        <v>162</v>
      </c>
      <c r="AS3" s="250" t="s">
        <v>160</v>
      </c>
      <c r="AT3" s="250" t="s">
        <v>163</v>
      </c>
      <c r="AU3" s="250" t="s">
        <v>164</v>
      </c>
      <c r="AV3" s="250" t="s">
        <v>165</v>
      </c>
      <c r="AW3" s="250" t="s">
        <v>166</v>
      </c>
      <c r="AX3" s="250" t="s">
        <v>167</v>
      </c>
      <c r="AY3" s="250" t="s">
        <v>168</v>
      </c>
      <c r="AZ3" s="250" t="s">
        <v>169</v>
      </c>
      <c r="BA3" s="250" t="s">
        <v>170</v>
      </c>
      <c r="BB3" s="250"/>
      <c r="BC3" s="250" t="s">
        <v>171</v>
      </c>
      <c r="BD3" s="250" t="s">
        <v>172</v>
      </c>
      <c r="BE3" s="250" t="s">
        <v>173</v>
      </c>
      <c r="BF3" s="250" t="s">
        <v>174</v>
      </c>
      <c r="BG3" s="250" t="s">
        <v>175</v>
      </c>
      <c r="BH3" s="250" t="s">
        <v>176</v>
      </c>
      <c r="BI3" s="250" t="s">
        <v>177</v>
      </c>
      <c r="BJ3" s="250" t="s">
        <v>178</v>
      </c>
      <c r="BK3" s="250" t="s">
        <v>179</v>
      </c>
      <c r="BL3" s="250" t="s">
        <v>180</v>
      </c>
      <c r="BM3" s="250" t="s">
        <v>181</v>
      </c>
      <c r="BN3" s="250" t="s">
        <v>182</v>
      </c>
      <c r="BO3" s="250" t="s">
        <v>183</v>
      </c>
      <c r="BP3" s="250" t="s">
        <v>184</v>
      </c>
      <c r="BQ3" s="250" t="s">
        <v>185</v>
      </c>
      <c r="BR3" s="250" t="s">
        <v>186</v>
      </c>
      <c r="BS3" s="250" t="s">
        <v>187</v>
      </c>
      <c r="BT3" s="250" t="s">
        <v>188</v>
      </c>
      <c r="BU3" s="250" t="s">
        <v>189</v>
      </c>
      <c r="BV3" s="250" t="s">
        <v>190</v>
      </c>
      <c r="BW3" s="250" t="s">
        <v>191</v>
      </c>
      <c r="BX3" s="250" t="s">
        <v>192</v>
      </c>
      <c r="BY3" s="250" t="s">
        <v>193</v>
      </c>
      <c r="BZ3" s="250" t="s">
        <v>194</v>
      </c>
      <c r="CA3" s="250" t="s">
        <v>195</v>
      </c>
      <c r="CB3" s="250" t="s">
        <v>196</v>
      </c>
      <c r="CC3" s="250" t="s">
        <v>197</v>
      </c>
      <c r="CD3" s="250" t="s">
        <v>198</v>
      </c>
      <c r="CE3" s="250" t="s">
        <v>199</v>
      </c>
      <c r="CF3" s="250" t="s">
        <v>200</v>
      </c>
      <c r="CG3" s="250" t="s">
        <v>201</v>
      </c>
      <c r="CH3" s="250" t="s">
        <v>202</v>
      </c>
      <c r="CI3" s="250" t="s">
        <v>203</v>
      </c>
      <c r="CJ3" s="250" t="s">
        <v>204</v>
      </c>
      <c r="CK3" s="250" t="s">
        <v>205</v>
      </c>
      <c r="CL3" s="250" t="s">
        <v>206</v>
      </c>
      <c r="CM3" s="250" t="s">
        <v>207</v>
      </c>
      <c r="CN3" s="250" t="s">
        <v>208</v>
      </c>
      <c r="CO3" s="250" t="s">
        <v>209</v>
      </c>
      <c r="CP3" s="250" t="s">
        <v>210</v>
      </c>
      <c r="CQ3" s="250" t="s">
        <v>211</v>
      </c>
      <c r="CR3" s="250" t="s">
        <v>212</v>
      </c>
      <c r="CS3" s="250" t="s">
        <v>213</v>
      </c>
      <c r="CT3" s="250"/>
      <c r="CU3" s="250" t="s">
        <v>214</v>
      </c>
      <c r="CV3" s="250" t="s">
        <v>215</v>
      </c>
      <c r="CW3" s="250" t="s">
        <v>216</v>
      </c>
      <c r="CX3" s="250"/>
      <c r="CY3" s="250" t="s">
        <v>217</v>
      </c>
      <c r="CZ3" s="250" t="s">
        <v>218</v>
      </c>
      <c r="DA3" s="250" t="s">
        <v>219</v>
      </c>
      <c r="DB3" s="250" t="s">
        <v>220</v>
      </c>
      <c r="DC3" s="250" t="s">
        <v>221</v>
      </c>
      <c r="DD3" s="250" t="s">
        <v>222</v>
      </c>
      <c r="DE3" s="250" t="s">
        <v>223</v>
      </c>
      <c r="DF3" s="250" t="s">
        <v>224</v>
      </c>
      <c r="DG3" s="250" t="s">
        <v>225</v>
      </c>
      <c r="DH3" s="250" t="s">
        <v>226</v>
      </c>
      <c r="DI3" s="250" t="s">
        <v>227</v>
      </c>
      <c r="DJ3" s="250"/>
      <c r="DK3" s="253"/>
    </row>
    <row r="4" spans="1:117" ht="15.75" thickTop="1" x14ac:dyDescent="0.25">
      <c r="A4" s="4" t="s">
        <v>2</v>
      </c>
      <c r="B4" s="4" t="s">
        <v>3</v>
      </c>
      <c r="C4" s="6" t="s">
        <v>121</v>
      </c>
      <c r="D4" s="6" t="s">
        <v>121</v>
      </c>
      <c r="E4" s="6" t="s">
        <v>121</v>
      </c>
      <c r="F4" s="6" t="s">
        <v>121</v>
      </c>
      <c r="G4" s="6" t="s">
        <v>121</v>
      </c>
      <c r="H4" s="6" t="s">
        <v>121</v>
      </c>
      <c r="I4" s="6" t="s">
        <v>121</v>
      </c>
      <c r="J4" s="6" t="s">
        <v>121</v>
      </c>
      <c r="K4" s="6" t="s">
        <v>121</v>
      </c>
      <c r="L4" s="6" t="s">
        <v>121</v>
      </c>
      <c r="M4" s="6" t="s">
        <v>121</v>
      </c>
      <c r="N4" s="6" t="s">
        <v>121</v>
      </c>
      <c r="O4" s="6" t="s">
        <v>121</v>
      </c>
      <c r="P4" s="6" t="s">
        <v>121</v>
      </c>
      <c r="Q4" s="6" t="s">
        <v>121</v>
      </c>
      <c r="R4" s="6" t="s">
        <v>121</v>
      </c>
      <c r="S4" s="6" t="s">
        <v>121</v>
      </c>
      <c r="T4" s="3">
        <v>403</v>
      </c>
      <c r="U4" s="3">
        <f>SUM(C4:T4)</f>
        <v>403</v>
      </c>
      <c r="V4" s="6" t="s">
        <v>121</v>
      </c>
      <c r="W4" s="6" t="s">
        <v>121</v>
      </c>
      <c r="X4" s="6" t="s">
        <v>121</v>
      </c>
      <c r="Y4" s="6" t="s">
        <v>121</v>
      </c>
      <c r="Z4" s="6" t="s">
        <v>121</v>
      </c>
      <c r="AA4" s="6" t="s">
        <v>121</v>
      </c>
      <c r="AB4" s="6" t="s">
        <v>121</v>
      </c>
      <c r="AC4" s="6" t="s">
        <v>121</v>
      </c>
      <c r="AD4" s="3">
        <v>23</v>
      </c>
      <c r="AE4" s="6" t="s">
        <v>121</v>
      </c>
      <c r="AF4" s="6" t="s">
        <v>121</v>
      </c>
      <c r="AG4" s="6" t="s">
        <v>121</v>
      </c>
      <c r="AH4" s="6" t="s">
        <v>121</v>
      </c>
      <c r="AI4" s="6" t="s">
        <v>121</v>
      </c>
      <c r="AJ4" s="3">
        <v>20</v>
      </c>
      <c r="AK4" s="6" t="s">
        <v>121</v>
      </c>
      <c r="AL4" s="6" t="s">
        <v>121</v>
      </c>
      <c r="AM4" s="6" t="s">
        <v>121</v>
      </c>
      <c r="AN4" s="6" t="s">
        <v>121</v>
      </c>
      <c r="AO4" s="6" t="s">
        <v>121</v>
      </c>
      <c r="AP4" s="6" t="s">
        <v>121</v>
      </c>
      <c r="AQ4" s="6" t="s">
        <v>121</v>
      </c>
      <c r="AR4" s="6" t="s">
        <v>121</v>
      </c>
      <c r="AS4" s="6" t="s">
        <v>121</v>
      </c>
      <c r="AT4" s="6" t="s">
        <v>121</v>
      </c>
      <c r="AU4" s="6" t="s">
        <v>121</v>
      </c>
      <c r="AV4" s="6" t="s">
        <v>121</v>
      </c>
      <c r="AW4" s="6" t="s">
        <v>121</v>
      </c>
      <c r="AX4" s="6" t="s">
        <v>121</v>
      </c>
      <c r="AY4" s="6" t="s">
        <v>121</v>
      </c>
      <c r="AZ4" s="6" t="s">
        <v>121</v>
      </c>
      <c r="BA4" s="6" t="s">
        <v>121</v>
      </c>
      <c r="BB4" s="18">
        <f>SUM(V4:BA4)</f>
        <v>43</v>
      </c>
      <c r="BC4" s="6" t="s">
        <v>121</v>
      </c>
      <c r="BD4" s="6" t="s">
        <v>121</v>
      </c>
      <c r="BE4" s="6" t="s">
        <v>121</v>
      </c>
      <c r="BF4" s="6" t="s">
        <v>121</v>
      </c>
      <c r="BG4" s="6" t="s">
        <v>121</v>
      </c>
      <c r="BH4" s="6" t="s">
        <v>121</v>
      </c>
      <c r="BI4" s="3">
        <v>352</v>
      </c>
      <c r="BJ4" s="6" t="s">
        <v>121</v>
      </c>
      <c r="BK4" s="6" t="s">
        <v>121</v>
      </c>
      <c r="BL4" s="6" t="s">
        <v>121</v>
      </c>
      <c r="BM4" s="6" t="s">
        <v>121</v>
      </c>
      <c r="BN4" s="6" t="s">
        <v>121</v>
      </c>
      <c r="BO4" s="3">
        <v>498</v>
      </c>
      <c r="BP4" s="3">
        <v>207</v>
      </c>
      <c r="BQ4" s="6" t="s">
        <v>121</v>
      </c>
      <c r="BR4" s="6" t="s">
        <v>121</v>
      </c>
      <c r="BS4" s="3">
        <v>131</v>
      </c>
      <c r="BT4" s="6" t="s">
        <v>121</v>
      </c>
      <c r="BU4" s="6" t="s">
        <v>121</v>
      </c>
      <c r="BV4" s="6" t="s">
        <v>121</v>
      </c>
      <c r="BW4" s="3">
        <v>173</v>
      </c>
      <c r="BX4" s="6" t="s">
        <v>121</v>
      </c>
      <c r="BY4" s="6" t="s">
        <v>121</v>
      </c>
      <c r="BZ4" s="6" t="s">
        <v>121</v>
      </c>
      <c r="CA4" s="6" t="s">
        <v>121</v>
      </c>
      <c r="CB4" s="6" t="s">
        <v>121</v>
      </c>
      <c r="CC4" s="6" t="s">
        <v>121</v>
      </c>
      <c r="CD4" s="6" t="s">
        <v>121</v>
      </c>
      <c r="CE4" s="6" t="s">
        <v>121</v>
      </c>
      <c r="CF4" s="6" t="s">
        <v>121</v>
      </c>
      <c r="CG4" s="6" t="s">
        <v>121</v>
      </c>
      <c r="CH4" s="6" t="s">
        <v>121</v>
      </c>
      <c r="CI4" s="6" t="s">
        <v>121</v>
      </c>
      <c r="CJ4" s="3">
        <v>458</v>
      </c>
      <c r="CK4" s="6" t="s">
        <v>121</v>
      </c>
      <c r="CL4" s="6" t="s">
        <v>121</v>
      </c>
      <c r="CM4" s="6" t="s">
        <v>121</v>
      </c>
      <c r="CN4" s="6" t="s">
        <v>121</v>
      </c>
      <c r="CO4" s="6" t="s">
        <v>121</v>
      </c>
      <c r="CP4" s="6" t="s">
        <v>121</v>
      </c>
      <c r="CQ4" s="6" t="s">
        <v>121</v>
      </c>
      <c r="CR4" s="6" t="s">
        <v>121</v>
      </c>
      <c r="CS4" s="6" t="s">
        <v>121</v>
      </c>
      <c r="CT4" s="18">
        <f>SUM(BC4:CS4)</f>
        <v>1819</v>
      </c>
      <c r="CU4" s="6" t="s">
        <v>121</v>
      </c>
      <c r="CV4" s="6" t="s">
        <v>121</v>
      </c>
      <c r="CW4" s="6" t="s">
        <v>121</v>
      </c>
      <c r="CX4" s="18">
        <f>SUM(CU4:CW4)</f>
        <v>0</v>
      </c>
      <c r="CY4" s="6" t="s">
        <v>121</v>
      </c>
      <c r="CZ4" s="6" t="s">
        <v>121</v>
      </c>
      <c r="DA4" s="6" t="s">
        <v>121</v>
      </c>
      <c r="DB4" s="6" t="s">
        <v>121</v>
      </c>
      <c r="DC4" s="6" t="s">
        <v>121</v>
      </c>
      <c r="DD4" s="6" t="s">
        <v>121</v>
      </c>
      <c r="DE4" s="6" t="s">
        <v>121</v>
      </c>
      <c r="DF4" s="6" t="s">
        <v>121</v>
      </c>
      <c r="DG4" s="6" t="s">
        <v>121</v>
      </c>
      <c r="DH4" s="6" t="s">
        <v>121</v>
      </c>
      <c r="DI4" s="12" t="s">
        <v>121</v>
      </c>
      <c r="DJ4" s="18">
        <f>SUM(CY4:DI4)</f>
        <v>0</v>
      </c>
      <c r="DK4" s="18">
        <f>+U4+BB4+CT4+CX4+DJ4</f>
        <v>2265</v>
      </c>
      <c r="DL4" s="44"/>
      <c r="DM4" s="7"/>
    </row>
    <row r="5" spans="1:117" x14ac:dyDescent="0.25">
      <c r="A5" s="4" t="s">
        <v>4</v>
      </c>
      <c r="B5" s="4" t="s">
        <v>5</v>
      </c>
      <c r="C5" s="6" t="s">
        <v>121</v>
      </c>
      <c r="D5" s="6" t="s">
        <v>121</v>
      </c>
      <c r="E5" s="6" t="s">
        <v>121</v>
      </c>
      <c r="F5" s="6" t="s">
        <v>121</v>
      </c>
      <c r="G5" s="6" t="s">
        <v>121</v>
      </c>
      <c r="H5" s="6" t="s">
        <v>121</v>
      </c>
      <c r="I5" s="6" t="s">
        <v>121</v>
      </c>
      <c r="J5" s="6" t="s">
        <v>121</v>
      </c>
      <c r="K5" s="6" t="s">
        <v>121</v>
      </c>
      <c r="L5" s="6" t="s">
        <v>121</v>
      </c>
      <c r="M5" s="6" t="s">
        <v>121</v>
      </c>
      <c r="N5" s="6" t="s">
        <v>121</v>
      </c>
      <c r="O5" s="6" t="s">
        <v>121</v>
      </c>
      <c r="P5" s="6" t="s">
        <v>121</v>
      </c>
      <c r="Q5" s="6" t="s">
        <v>121</v>
      </c>
      <c r="R5" s="6" t="s">
        <v>121</v>
      </c>
      <c r="S5" s="6" t="s">
        <v>121</v>
      </c>
      <c r="T5" s="6" t="s">
        <v>121</v>
      </c>
      <c r="U5" s="3">
        <f t="shared" ref="U5:U63" si="0">SUM(C5:T5)</f>
        <v>0</v>
      </c>
      <c r="V5" s="6" t="s">
        <v>121</v>
      </c>
      <c r="W5" s="6" t="s">
        <v>121</v>
      </c>
      <c r="X5" s="6" t="s">
        <v>121</v>
      </c>
      <c r="Y5" s="6" t="s">
        <v>121</v>
      </c>
      <c r="Z5" s="6" t="s">
        <v>121</v>
      </c>
      <c r="AA5" s="6" t="s">
        <v>121</v>
      </c>
      <c r="AB5" s="6" t="s">
        <v>121</v>
      </c>
      <c r="AC5" s="6" t="s">
        <v>121</v>
      </c>
      <c r="AD5" s="6" t="s">
        <v>121</v>
      </c>
      <c r="AE5" s="6" t="s">
        <v>121</v>
      </c>
      <c r="AF5" s="6" t="s">
        <v>121</v>
      </c>
      <c r="AG5" s="6" t="s">
        <v>121</v>
      </c>
      <c r="AH5" s="6" t="s">
        <v>121</v>
      </c>
      <c r="AI5" s="6" t="s">
        <v>121</v>
      </c>
      <c r="AJ5" s="6" t="s">
        <v>121</v>
      </c>
      <c r="AK5" s="6" t="s">
        <v>121</v>
      </c>
      <c r="AL5" s="6" t="s">
        <v>121</v>
      </c>
      <c r="AM5" s="6" t="s">
        <v>121</v>
      </c>
      <c r="AN5" s="6" t="s">
        <v>121</v>
      </c>
      <c r="AO5" s="6" t="s">
        <v>121</v>
      </c>
      <c r="AP5" s="6" t="s">
        <v>121</v>
      </c>
      <c r="AQ5" s="6" t="s">
        <v>121</v>
      </c>
      <c r="AR5" s="6" t="s">
        <v>121</v>
      </c>
      <c r="AS5" s="6" t="s">
        <v>121</v>
      </c>
      <c r="AT5" s="6" t="s">
        <v>121</v>
      </c>
      <c r="AU5" s="6" t="s">
        <v>121</v>
      </c>
      <c r="AV5" s="6" t="s">
        <v>121</v>
      </c>
      <c r="AW5" s="6" t="s">
        <v>121</v>
      </c>
      <c r="AX5" s="6" t="s">
        <v>121</v>
      </c>
      <c r="AY5" s="6" t="s">
        <v>121</v>
      </c>
      <c r="AZ5" s="6" t="s">
        <v>121</v>
      </c>
      <c r="BA5" s="6" t="s">
        <v>121</v>
      </c>
      <c r="BB5" s="18">
        <f t="shared" ref="BB5:BB63" si="1">SUM(V5:BA5)</f>
        <v>0</v>
      </c>
      <c r="BC5" s="6" t="s">
        <v>121</v>
      </c>
      <c r="BD5" s="6" t="s">
        <v>121</v>
      </c>
      <c r="BE5" s="6" t="s">
        <v>121</v>
      </c>
      <c r="BF5" s="6" t="s">
        <v>121</v>
      </c>
      <c r="BG5" s="6" t="s">
        <v>121</v>
      </c>
      <c r="BH5" s="6" t="s">
        <v>121</v>
      </c>
      <c r="BI5" s="3">
        <v>555</v>
      </c>
      <c r="BJ5" s="6" t="s">
        <v>121</v>
      </c>
      <c r="BK5" s="6" t="s">
        <v>121</v>
      </c>
      <c r="BL5" s="6" t="s">
        <v>121</v>
      </c>
      <c r="BM5" s="6" t="s">
        <v>121</v>
      </c>
      <c r="BN5" s="6" t="s">
        <v>121</v>
      </c>
      <c r="BO5" s="6" t="s">
        <v>121</v>
      </c>
      <c r="BP5" s="6" t="s">
        <v>121</v>
      </c>
      <c r="BQ5" s="6" t="s">
        <v>121</v>
      </c>
      <c r="BR5" s="6" t="s">
        <v>121</v>
      </c>
      <c r="BS5" s="6" t="s">
        <v>121</v>
      </c>
      <c r="BT5" s="6" t="s">
        <v>121</v>
      </c>
      <c r="BU5" s="6" t="s">
        <v>121</v>
      </c>
      <c r="BV5" s="6" t="s">
        <v>121</v>
      </c>
      <c r="BW5" s="3">
        <v>154</v>
      </c>
      <c r="BX5" s="6" t="s">
        <v>121</v>
      </c>
      <c r="BY5" s="6" t="s">
        <v>121</v>
      </c>
      <c r="BZ5" s="6" t="s">
        <v>121</v>
      </c>
      <c r="CA5" s="3">
        <v>141</v>
      </c>
      <c r="CB5" s="3">
        <v>106</v>
      </c>
      <c r="CC5" s="6" t="s">
        <v>121</v>
      </c>
      <c r="CD5" s="6" t="s">
        <v>121</v>
      </c>
      <c r="CE5" s="6" t="s">
        <v>121</v>
      </c>
      <c r="CF5" s="6" t="s">
        <v>121</v>
      </c>
      <c r="CG5" s="6" t="s">
        <v>121</v>
      </c>
      <c r="CH5" s="6" t="s">
        <v>121</v>
      </c>
      <c r="CI5" s="6" t="s">
        <v>121</v>
      </c>
      <c r="CJ5" s="6" t="s">
        <v>121</v>
      </c>
      <c r="CK5" s="6" t="s">
        <v>121</v>
      </c>
      <c r="CL5" s="6" t="s">
        <v>121</v>
      </c>
      <c r="CM5" s="6" t="s">
        <v>121</v>
      </c>
      <c r="CN5" s="6" t="s">
        <v>121</v>
      </c>
      <c r="CO5" s="6" t="s">
        <v>121</v>
      </c>
      <c r="CP5" s="6" t="s">
        <v>121</v>
      </c>
      <c r="CQ5" s="6" t="s">
        <v>121</v>
      </c>
      <c r="CR5" s="6" t="s">
        <v>121</v>
      </c>
      <c r="CS5" s="6" t="s">
        <v>121</v>
      </c>
      <c r="CT5" s="18">
        <f t="shared" ref="CT5:CT62" si="2">SUM(BC5:CS5)</f>
        <v>956</v>
      </c>
      <c r="CU5" s="6" t="s">
        <v>121</v>
      </c>
      <c r="CV5" s="6" t="s">
        <v>121</v>
      </c>
      <c r="CW5" s="6" t="s">
        <v>121</v>
      </c>
      <c r="CX5" s="18">
        <f t="shared" ref="CX5:CX63" si="3">SUM(CU5:CW5)</f>
        <v>0</v>
      </c>
      <c r="CY5" s="6" t="s">
        <v>121</v>
      </c>
      <c r="CZ5" s="6" t="s">
        <v>121</v>
      </c>
      <c r="DA5" s="6" t="s">
        <v>121</v>
      </c>
      <c r="DB5" s="6" t="s">
        <v>121</v>
      </c>
      <c r="DC5" s="6" t="s">
        <v>121</v>
      </c>
      <c r="DD5" s="6" t="s">
        <v>121</v>
      </c>
      <c r="DE5" s="6" t="s">
        <v>121</v>
      </c>
      <c r="DF5" s="6" t="s">
        <v>121</v>
      </c>
      <c r="DG5" s="6" t="s">
        <v>121</v>
      </c>
      <c r="DH5" s="6" t="s">
        <v>121</v>
      </c>
      <c r="DI5" s="12" t="s">
        <v>121</v>
      </c>
      <c r="DJ5" s="18">
        <f t="shared" ref="DJ5:DJ63" si="4">SUM(CY5:DI5)</f>
        <v>0</v>
      </c>
      <c r="DK5" s="18">
        <f t="shared" ref="DK5:DK63" si="5">+U5+BB5+CT5+CX5+DJ5</f>
        <v>956</v>
      </c>
      <c r="DL5" s="44"/>
      <c r="DM5" s="7"/>
    </row>
    <row r="6" spans="1:117" x14ac:dyDescent="0.25">
      <c r="A6" s="4" t="s">
        <v>6</v>
      </c>
      <c r="B6" s="4" t="s">
        <v>7</v>
      </c>
      <c r="C6" s="6" t="s">
        <v>121</v>
      </c>
      <c r="D6" s="6" t="s">
        <v>121</v>
      </c>
      <c r="E6" s="6" t="s">
        <v>121</v>
      </c>
      <c r="F6" s="6" t="s">
        <v>121</v>
      </c>
      <c r="G6" s="6" t="s">
        <v>121</v>
      </c>
      <c r="H6" s="6" t="s">
        <v>121</v>
      </c>
      <c r="I6" s="6" t="s">
        <v>121</v>
      </c>
      <c r="J6" s="6" t="s">
        <v>121</v>
      </c>
      <c r="K6" s="6" t="s">
        <v>121</v>
      </c>
      <c r="L6" s="6" t="s">
        <v>121</v>
      </c>
      <c r="M6" s="6" t="s">
        <v>121</v>
      </c>
      <c r="N6" s="6" t="s">
        <v>121</v>
      </c>
      <c r="O6" s="6" t="s">
        <v>121</v>
      </c>
      <c r="P6" s="6" t="s">
        <v>121</v>
      </c>
      <c r="Q6" s="6" t="s">
        <v>121</v>
      </c>
      <c r="R6" s="3">
        <v>392</v>
      </c>
      <c r="S6" s="6" t="s">
        <v>121</v>
      </c>
      <c r="T6" s="6" t="s">
        <v>121</v>
      </c>
      <c r="U6" s="3">
        <f t="shared" si="0"/>
        <v>392</v>
      </c>
      <c r="V6" s="6" t="s">
        <v>121</v>
      </c>
      <c r="W6" s="6" t="s">
        <v>121</v>
      </c>
      <c r="X6" s="6" t="s">
        <v>121</v>
      </c>
      <c r="Y6" s="6" t="s">
        <v>121</v>
      </c>
      <c r="Z6" s="6" t="s">
        <v>121</v>
      </c>
      <c r="AA6" s="6" t="s">
        <v>121</v>
      </c>
      <c r="AB6" s="6" t="s">
        <v>121</v>
      </c>
      <c r="AC6" s="6" t="s">
        <v>121</v>
      </c>
      <c r="AD6" s="6" t="s">
        <v>121</v>
      </c>
      <c r="AE6" s="6" t="s">
        <v>121</v>
      </c>
      <c r="AF6" s="6" t="s">
        <v>121</v>
      </c>
      <c r="AG6" s="6" t="s">
        <v>121</v>
      </c>
      <c r="AH6" s="6" t="s">
        <v>121</v>
      </c>
      <c r="AI6" s="6" t="s">
        <v>121</v>
      </c>
      <c r="AJ6" s="6" t="s">
        <v>121</v>
      </c>
      <c r="AK6" s="6" t="s">
        <v>121</v>
      </c>
      <c r="AL6" s="6" t="s">
        <v>121</v>
      </c>
      <c r="AM6" s="6" t="s">
        <v>121</v>
      </c>
      <c r="AN6" s="6" t="s">
        <v>121</v>
      </c>
      <c r="AO6" s="6" t="s">
        <v>121</v>
      </c>
      <c r="AP6" s="6" t="s">
        <v>121</v>
      </c>
      <c r="AQ6" s="6" t="s">
        <v>121</v>
      </c>
      <c r="AR6" s="6" t="s">
        <v>121</v>
      </c>
      <c r="AS6" s="6" t="s">
        <v>121</v>
      </c>
      <c r="AT6" s="6" t="s">
        <v>121</v>
      </c>
      <c r="AU6" s="6" t="s">
        <v>121</v>
      </c>
      <c r="AV6" s="6" t="s">
        <v>121</v>
      </c>
      <c r="AW6" s="6" t="s">
        <v>121</v>
      </c>
      <c r="AX6" s="6" t="s">
        <v>121</v>
      </c>
      <c r="AY6" s="6" t="s">
        <v>121</v>
      </c>
      <c r="AZ6" s="6" t="s">
        <v>121</v>
      </c>
      <c r="BA6" s="6" t="s">
        <v>121</v>
      </c>
      <c r="BB6" s="18">
        <f t="shared" si="1"/>
        <v>0</v>
      </c>
      <c r="BC6" s="6" t="s">
        <v>121</v>
      </c>
      <c r="BD6" s="6" t="s">
        <v>121</v>
      </c>
      <c r="BE6" s="6" t="s">
        <v>121</v>
      </c>
      <c r="BF6" s="6" t="s">
        <v>121</v>
      </c>
      <c r="BG6" s="6" t="s">
        <v>121</v>
      </c>
      <c r="BH6" s="6" t="s">
        <v>121</v>
      </c>
      <c r="BI6" s="6" t="s">
        <v>121</v>
      </c>
      <c r="BJ6" s="6" t="s">
        <v>121</v>
      </c>
      <c r="BK6" s="6" t="s">
        <v>121</v>
      </c>
      <c r="BL6" s="6" t="s">
        <v>121</v>
      </c>
      <c r="BM6" s="6" t="s">
        <v>121</v>
      </c>
      <c r="BN6" s="6" t="s">
        <v>121</v>
      </c>
      <c r="BO6" s="6" t="s">
        <v>121</v>
      </c>
      <c r="BP6" s="6" t="s">
        <v>121</v>
      </c>
      <c r="BQ6" s="6" t="s">
        <v>121</v>
      </c>
      <c r="BR6" s="6" t="s">
        <v>121</v>
      </c>
      <c r="BS6" s="6" t="s">
        <v>121</v>
      </c>
      <c r="BT6" s="6" t="s">
        <v>121</v>
      </c>
      <c r="BU6" s="6" t="s">
        <v>121</v>
      </c>
      <c r="BV6" s="3">
        <v>119</v>
      </c>
      <c r="BW6" s="3">
        <v>83</v>
      </c>
      <c r="BX6" s="6" t="s">
        <v>121</v>
      </c>
      <c r="BY6" s="6" t="s">
        <v>121</v>
      </c>
      <c r="BZ6" s="6" t="s">
        <v>121</v>
      </c>
      <c r="CA6" s="6" t="s">
        <v>121</v>
      </c>
      <c r="CB6" s="6" t="s">
        <v>121</v>
      </c>
      <c r="CC6" s="6" t="s">
        <v>121</v>
      </c>
      <c r="CD6" s="6" t="s">
        <v>121</v>
      </c>
      <c r="CE6" s="6" t="s">
        <v>121</v>
      </c>
      <c r="CF6" s="6" t="s">
        <v>121</v>
      </c>
      <c r="CG6" s="6" t="s">
        <v>121</v>
      </c>
      <c r="CH6" s="6" t="s">
        <v>121</v>
      </c>
      <c r="CI6" s="6" t="s">
        <v>121</v>
      </c>
      <c r="CJ6" s="6" t="s">
        <v>121</v>
      </c>
      <c r="CK6" s="6" t="s">
        <v>121</v>
      </c>
      <c r="CL6" s="6" t="s">
        <v>121</v>
      </c>
      <c r="CM6" s="6" t="s">
        <v>121</v>
      </c>
      <c r="CN6" s="6" t="s">
        <v>121</v>
      </c>
      <c r="CO6" s="6" t="s">
        <v>121</v>
      </c>
      <c r="CP6" s="6" t="s">
        <v>121</v>
      </c>
      <c r="CQ6" s="6" t="s">
        <v>121</v>
      </c>
      <c r="CR6" s="6" t="s">
        <v>121</v>
      </c>
      <c r="CS6" s="3">
        <v>109</v>
      </c>
      <c r="CT6" s="18">
        <f t="shared" si="2"/>
        <v>311</v>
      </c>
      <c r="CU6" s="6" t="s">
        <v>121</v>
      </c>
      <c r="CV6" s="6" t="s">
        <v>121</v>
      </c>
      <c r="CW6" s="6" t="s">
        <v>121</v>
      </c>
      <c r="CX6" s="18">
        <f t="shared" si="3"/>
        <v>0</v>
      </c>
      <c r="CY6" s="6" t="s">
        <v>121</v>
      </c>
      <c r="CZ6" s="6" t="s">
        <v>121</v>
      </c>
      <c r="DA6" s="6" t="s">
        <v>121</v>
      </c>
      <c r="DB6" s="6" t="s">
        <v>121</v>
      </c>
      <c r="DC6" s="6" t="s">
        <v>121</v>
      </c>
      <c r="DD6" s="6" t="s">
        <v>121</v>
      </c>
      <c r="DE6" s="6" t="s">
        <v>121</v>
      </c>
      <c r="DF6" s="6" t="s">
        <v>121</v>
      </c>
      <c r="DG6" s="6" t="s">
        <v>121</v>
      </c>
      <c r="DH6" s="6" t="s">
        <v>121</v>
      </c>
      <c r="DI6" s="12" t="s">
        <v>121</v>
      </c>
      <c r="DJ6" s="18">
        <f t="shared" si="4"/>
        <v>0</v>
      </c>
      <c r="DK6" s="18">
        <f t="shared" si="5"/>
        <v>703</v>
      </c>
      <c r="DL6" s="44"/>
      <c r="DM6" s="7"/>
    </row>
    <row r="7" spans="1:117" x14ac:dyDescent="0.25">
      <c r="A7" s="4" t="s">
        <v>8</v>
      </c>
      <c r="B7" s="4" t="s">
        <v>9</v>
      </c>
      <c r="C7" s="6" t="s">
        <v>121</v>
      </c>
      <c r="D7" s="6" t="s">
        <v>121</v>
      </c>
      <c r="E7" s="6" t="s">
        <v>121</v>
      </c>
      <c r="F7" s="6" t="s">
        <v>121</v>
      </c>
      <c r="G7" s="6" t="s">
        <v>121</v>
      </c>
      <c r="H7" s="6" t="s">
        <v>121</v>
      </c>
      <c r="I7" s="6" t="s">
        <v>121</v>
      </c>
      <c r="J7" s="6" t="s">
        <v>121</v>
      </c>
      <c r="K7" s="6" t="s">
        <v>121</v>
      </c>
      <c r="L7" s="6" t="s">
        <v>121</v>
      </c>
      <c r="M7" s="6" t="s">
        <v>121</v>
      </c>
      <c r="N7" s="6" t="s">
        <v>121</v>
      </c>
      <c r="O7" s="6" t="s">
        <v>121</v>
      </c>
      <c r="P7" s="6" t="s">
        <v>121</v>
      </c>
      <c r="Q7" s="6" t="s">
        <v>121</v>
      </c>
      <c r="R7" s="6" t="s">
        <v>121</v>
      </c>
      <c r="S7" s="6" t="s">
        <v>121</v>
      </c>
      <c r="T7" s="6" t="s">
        <v>121</v>
      </c>
      <c r="U7" s="3">
        <f t="shared" si="0"/>
        <v>0</v>
      </c>
      <c r="V7" s="6" t="s">
        <v>121</v>
      </c>
      <c r="W7" s="6" t="s">
        <v>121</v>
      </c>
      <c r="X7" s="6" t="s">
        <v>121</v>
      </c>
      <c r="Y7" s="6" t="s">
        <v>121</v>
      </c>
      <c r="Z7" s="6" t="s">
        <v>121</v>
      </c>
      <c r="AA7" s="6" t="s">
        <v>121</v>
      </c>
      <c r="AB7" s="6" t="s">
        <v>121</v>
      </c>
      <c r="AC7" s="6" t="s">
        <v>121</v>
      </c>
      <c r="AD7" s="6" t="s">
        <v>121</v>
      </c>
      <c r="AE7" s="6" t="s">
        <v>121</v>
      </c>
      <c r="AF7" s="6" t="s">
        <v>121</v>
      </c>
      <c r="AG7" s="6" t="s">
        <v>121</v>
      </c>
      <c r="AH7" s="6" t="s">
        <v>121</v>
      </c>
      <c r="AI7" s="6" t="s">
        <v>121</v>
      </c>
      <c r="AJ7" s="6" t="s">
        <v>121</v>
      </c>
      <c r="AK7" s="6" t="s">
        <v>121</v>
      </c>
      <c r="AL7" s="6" t="s">
        <v>121</v>
      </c>
      <c r="AM7" s="6" t="s">
        <v>121</v>
      </c>
      <c r="AN7" s="6" t="s">
        <v>121</v>
      </c>
      <c r="AO7" s="6" t="s">
        <v>121</v>
      </c>
      <c r="AP7" s="6" t="s">
        <v>121</v>
      </c>
      <c r="AQ7" s="6" t="s">
        <v>121</v>
      </c>
      <c r="AR7" s="6" t="s">
        <v>121</v>
      </c>
      <c r="AS7" s="6" t="s">
        <v>121</v>
      </c>
      <c r="AT7" s="6" t="s">
        <v>121</v>
      </c>
      <c r="AU7" s="6" t="s">
        <v>121</v>
      </c>
      <c r="AV7" s="6" t="s">
        <v>121</v>
      </c>
      <c r="AW7" s="6" t="s">
        <v>121</v>
      </c>
      <c r="AX7" s="6" t="s">
        <v>121</v>
      </c>
      <c r="AY7" s="6" t="s">
        <v>121</v>
      </c>
      <c r="AZ7" s="6" t="s">
        <v>121</v>
      </c>
      <c r="BA7" s="6" t="s">
        <v>121</v>
      </c>
      <c r="BB7" s="18">
        <f t="shared" si="1"/>
        <v>0</v>
      </c>
      <c r="BC7" s="6" t="s">
        <v>121</v>
      </c>
      <c r="BD7" s="6" t="s">
        <v>121</v>
      </c>
      <c r="BE7" s="6" t="s">
        <v>121</v>
      </c>
      <c r="BF7" s="6" t="s">
        <v>121</v>
      </c>
      <c r="BG7" s="6" t="s">
        <v>121</v>
      </c>
      <c r="BH7" s="6" t="s">
        <v>121</v>
      </c>
      <c r="BI7" s="6" t="s">
        <v>121</v>
      </c>
      <c r="BJ7" s="6" t="s">
        <v>121</v>
      </c>
      <c r="BK7" s="6" t="s">
        <v>121</v>
      </c>
      <c r="BL7" s="6" t="s">
        <v>121</v>
      </c>
      <c r="BM7" s="3">
        <v>109</v>
      </c>
      <c r="BN7" s="6" t="s">
        <v>121</v>
      </c>
      <c r="BO7" s="6" t="s">
        <v>121</v>
      </c>
      <c r="BP7" s="6" t="s">
        <v>121</v>
      </c>
      <c r="BQ7" s="6" t="s">
        <v>121</v>
      </c>
      <c r="BR7" s="6" t="s">
        <v>121</v>
      </c>
      <c r="BS7" s="6" t="s">
        <v>121</v>
      </c>
      <c r="BT7" s="6" t="s">
        <v>121</v>
      </c>
      <c r="BU7" s="3">
        <v>180</v>
      </c>
      <c r="BV7" s="6" t="s">
        <v>121</v>
      </c>
      <c r="BW7" s="6" t="s">
        <v>121</v>
      </c>
      <c r="BX7" s="6" t="s">
        <v>121</v>
      </c>
      <c r="BY7" s="6" t="s">
        <v>121</v>
      </c>
      <c r="BZ7" s="6" t="s">
        <v>121</v>
      </c>
      <c r="CA7" s="6" t="s">
        <v>121</v>
      </c>
      <c r="CB7" s="6" t="s">
        <v>121</v>
      </c>
      <c r="CC7" s="6" t="s">
        <v>121</v>
      </c>
      <c r="CD7" s="6" t="s">
        <v>121</v>
      </c>
      <c r="CE7" s="6" t="s">
        <v>121</v>
      </c>
      <c r="CF7" s="6" t="s">
        <v>121</v>
      </c>
      <c r="CG7" s="6" t="s">
        <v>121</v>
      </c>
      <c r="CH7" s="3">
        <v>111</v>
      </c>
      <c r="CI7" s="6" t="s">
        <v>121</v>
      </c>
      <c r="CJ7" s="6" t="s">
        <v>121</v>
      </c>
      <c r="CK7" s="6" t="s">
        <v>121</v>
      </c>
      <c r="CL7" s="6" t="s">
        <v>121</v>
      </c>
      <c r="CM7" s="6" t="s">
        <v>121</v>
      </c>
      <c r="CN7" s="6" t="s">
        <v>121</v>
      </c>
      <c r="CO7" s="6" t="s">
        <v>121</v>
      </c>
      <c r="CP7" s="6" t="s">
        <v>121</v>
      </c>
      <c r="CQ7" s="6" t="s">
        <v>121</v>
      </c>
      <c r="CR7" s="6" t="s">
        <v>121</v>
      </c>
      <c r="CS7" s="6" t="s">
        <v>121</v>
      </c>
      <c r="CT7" s="18">
        <f t="shared" si="2"/>
        <v>400</v>
      </c>
      <c r="CU7" s="6" t="s">
        <v>121</v>
      </c>
      <c r="CV7" s="6" t="s">
        <v>121</v>
      </c>
      <c r="CW7" s="6" t="s">
        <v>121</v>
      </c>
      <c r="CX7" s="18">
        <f t="shared" si="3"/>
        <v>0</v>
      </c>
      <c r="CY7" s="6" t="s">
        <v>121</v>
      </c>
      <c r="CZ7" s="6" t="s">
        <v>121</v>
      </c>
      <c r="DA7" s="6" t="s">
        <v>121</v>
      </c>
      <c r="DB7" s="6" t="s">
        <v>121</v>
      </c>
      <c r="DC7" s="6" t="s">
        <v>121</v>
      </c>
      <c r="DD7" s="6" t="s">
        <v>121</v>
      </c>
      <c r="DE7" s="6" t="s">
        <v>121</v>
      </c>
      <c r="DF7" s="6" t="s">
        <v>121</v>
      </c>
      <c r="DG7" s="6" t="s">
        <v>121</v>
      </c>
      <c r="DH7" s="6" t="s">
        <v>121</v>
      </c>
      <c r="DI7" s="12" t="s">
        <v>121</v>
      </c>
      <c r="DJ7" s="18">
        <f t="shared" si="4"/>
        <v>0</v>
      </c>
      <c r="DK7" s="18">
        <f t="shared" si="5"/>
        <v>400</v>
      </c>
      <c r="DL7" s="44"/>
      <c r="DM7" s="7"/>
    </row>
    <row r="8" spans="1:117" x14ac:dyDescent="0.25">
      <c r="A8" s="4" t="s">
        <v>10</v>
      </c>
      <c r="B8" s="4" t="s">
        <v>11</v>
      </c>
      <c r="C8" s="6" t="s">
        <v>121</v>
      </c>
      <c r="D8" s="3">
        <v>78</v>
      </c>
      <c r="E8" s="6" t="s">
        <v>121</v>
      </c>
      <c r="F8" s="6" t="s">
        <v>121</v>
      </c>
      <c r="G8" s="6" t="s">
        <v>121</v>
      </c>
      <c r="H8" s="6" t="s">
        <v>121</v>
      </c>
      <c r="I8" s="6" t="s">
        <v>121</v>
      </c>
      <c r="J8" s="6" t="s">
        <v>121</v>
      </c>
      <c r="K8" s="6" t="s">
        <v>121</v>
      </c>
      <c r="L8" s="6" t="s">
        <v>121</v>
      </c>
      <c r="M8" s="6" t="s">
        <v>121</v>
      </c>
      <c r="N8" s="6" t="s">
        <v>121</v>
      </c>
      <c r="O8" s="6" t="s">
        <v>121</v>
      </c>
      <c r="P8" s="6" t="s">
        <v>121</v>
      </c>
      <c r="Q8" s="6" t="s">
        <v>121</v>
      </c>
      <c r="R8" s="6" t="s">
        <v>121</v>
      </c>
      <c r="S8" s="6" t="s">
        <v>121</v>
      </c>
      <c r="T8" s="6" t="s">
        <v>121</v>
      </c>
      <c r="U8" s="3">
        <f t="shared" si="0"/>
        <v>78</v>
      </c>
      <c r="V8" s="6" t="s">
        <v>121</v>
      </c>
      <c r="W8" s="6" t="s">
        <v>121</v>
      </c>
      <c r="X8" s="6" t="s">
        <v>121</v>
      </c>
      <c r="Y8" s="6" t="s">
        <v>121</v>
      </c>
      <c r="Z8" s="6" t="s">
        <v>121</v>
      </c>
      <c r="AA8" s="6" t="s">
        <v>121</v>
      </c>
      <c r="AB8" s="6" t="s">
        <v>121</v>
      </c>
      <c r="AC8" s="6" t="s">
        <v>121</v>
      </c>
      <c r="AD8" s="6" t="s">
        <v>121</v>
      </c>
      <c r="AE8" s="6" t="s">
        <v>121</v>
      </c>
      <c r="AF8" s="6" t="s">
        <v>121</v>
      </c>
      <c r="AG8" s="6" t="s">
        <v>121</v>
      </c>
      <c r="AH8" s="6" t="s">
        <v>121</v>
      </c>
      <c r="AI8" s="6" t="s">
        <v>121</v>
      </c>
      <c r="AJ8" s="6" t="s">
        <v>121</v>
      </c>
      <c r="AK8" s="6" t="s">
        <v>121</v>
      </c>
      <c r="AL8" s="6" t="s">
        <v>121</v>
      </c>
      <c r="AM8" s="6" t="s">
        <v>121</v>
      </c>
      <c r="AN8" s="6" t="s">
        <v>121</v>
      </c>
      <c r="AO8" s="6" t="s">
        <v>121</v>
      </c>
      <c r="AP8" s="6" t="s">
        <v>121</v>
      </c>
      <c r="AQ8" s="6" t="s">
        <v>121</v>
      </c>
      <c r="AR8" s="6" t="s">
        <v>121</v>
      </c>
      <c r="AS8" s="6" t="s">
        <v>121</v>
      </c>
      <c r="AT8" s="6" t="s">
        <v>121</v>
      </c>
      <c r="AU8" s="6" t="s">
        <v>121</v>
      </c>
      <c r="AV8" s="6" t="s">
        <v>121</v>
      </c>
      <c r="AW8" s="6" t="s">
        <v>121</v>
      </c>
      <c r="AX8" s="6" t="s">
        <v>121</v>
      </c>
      <c r="AY8" s="6" t="s">
        <v>121</v>
      </c>
      <c r="AZ8" s="6" t="s">
        <v>121</v>
      </c>
      <c r="BA8" s="6" t="s">
        <v>121</v>
      </c>
      <c r="BB8" s="18">
        <f t="shared" si="1"/>
        <v>0</v>
      </c>
      <c r="BC8" s="6" t="s">
        <v>121</v>
      </c>
      <c r="BD8" s="6" t="s">
        <v>121</v>
      </c>
      <c r="BE8" s="6" t="s">
        <v>121</v>
      </c>
      <c r="BF8" s="6" t="s">
        <v>121</v>
      </c>
      <c r="BG8" s="6" t="s">
        <v>121</v>
      </c>
      <c r="BH8" s="6" t="s">
        <v>121</v>
      </c>
      <c r="BI8" s="6" t="s">
        <v>121</v>
      </c>
      <c r="BJ8" s="6" t="s">
        <v>121</v>
      </c>
      <c r="BK8" s="6" t="s">
        <v>121</v>
      </c>
      <c r="BL8" s="6" t="s">
        <v>121</v>
      </c>
      <c r="BM8" s="6" t="s">
        <v>121</v>
      </c>
      <c r="BN8" s="6" t="s">
        <v>121</v>
      </c>
      <c r="BO8" s="6" t="s">
        <v>121</v>
      </c>
      <c r="BP8" s="3">
        <v>58</v>
      </c>
      <c r="BQ8" s="6" t="s">
        <v>121</v>
      </c>
      <c r="BR8" s="6" t="s">
        <v>121</v>
      </c>
      <c r="BS8" s="6" t="s">
        <v>121</v>
      </c>
      <c r="BT8" s="6" t="s">
        <v>121</v>
      </c>
      <c r="BU8" s="6" t="s">
        <v>121</v>
      </c>
      <c r="BV8" s="3">
        <v>44</v>
      </c>
      <c r="BW8" s="6" t="s">
        <v>121</v>
      </c>
      <c r="BX8" s="6" t="s">
        <v>121</v>
      </c>
      <c r="BY8" s="6" t="s">
        <v>121</v>
      </c>
      <c r="BZ8" s="6" t="s">
        <v>121</v>
      </c>
      <c r="CA8" s="6" t="s">
        <v>121</v>
      </c>
      <c r="CB8" s="6" t="s">
        <v>121</v>
      </c>
      <c r="CC8" s="6" t="s">
        <v>121</v>
      </c>
      <c r="CD8" s="6" t="s">
        <v>121</v>
      </c>
      <c r="CE8" s="3">
        <v>69</v>
      </c>
      <c r="CF8" s="6" t="s">
        <v>121</v>
      </c>
      <c r="CG8" s="6" t="s">
        <v>121</v>
      </c>
      <c r="CH8" s="6" t="s">
        <v>121</v>
      </c>
      <c r="CI8" s="6" t="s">
        <v>121</v>
      </c>
      <c r="CJ8" s="6" t="s">
        <v>121</v>
      </c>
      <c r="CK8" s="6" t="s">
        <v>121</v>
      </c>
      <c r="CL8" s="6" t="s">
        <v>121</v>
      </c>
      <c r="CM8" s="6" t="s">
        <v>121</v>
      </c>
      <c r="CN8" s="6" t="s">
        <v>121</v>
      </c>
      <c r="CO8" s="6" t="s">
        <v>121</v>
      </c>
      <c r="CP8" s="6" t="s">
        <v>121</v>
      </c>
      <c r="CQ8" s="6" t="s">
        <v>121</v>
      </c>
      <c r="CR8" s="6" t="s">
        <v>121</v>
      </c>
      <c r="CS8" s="6" t="s">
        <v>121</v>
      </c>
      <c r="CT8" s="18">
        <f t="shared" si="2"/>
        <v>171</v>
      </c>
      <c r="CU8" s="6" t="s">
        <v>121</v>
      </c>
      <c r="CV8" s="6" t="s">
        <v>121</v>
      </c>
      <c r="CW8" s="6" t="s">
        <v>121</v>
      </c>
      <c r="CX8" s="18">
        <f t="shared" si="3"/>
        <v>0</v>
      </c>
      <c r="CY8" s="6" t="s">
        <v>121</v>
      </c>
      <c r="CZ8" s="6" t="s">
        <v>121</v>
      </c>
      <c r="DA8" s="6" t="s">
        <v>121</v>
      </c>
      <c r="DB8" s="6" t="s">
        <v>121</v>
      </c>
      <c r="DC8" s="6" t="s">
        <v>121</v>
      </c>
      <c r="DD8" s="6" t="s">
        <v>121</v>
      </c>
      <c r="DE8" s="6" t="s">
        <v>121</v>
      </c>
      <c r="DF8" s="6" t="s">
        <v>121</v>
      </c>
      <c r="DG8" s="6" t="s">
        <v>121</v>
      </c>
      <c r="DH8" s="6" t="s">
        <v>121</v>
      </c>
      <c r="DI8" s="12" t="s">
        <v>121</v>
      </c>
      <c r="DJ8" s="18">
        <f t="shared" si="4"/>
        <v>0</v>
      </c>
      <c r="DK8" s="18">
        <f t="shared" si="5"/>
        <v>249</v>
      </c>
      <c r="DL8" s="44"/>
      <c r="DM8" s="7"/>
    </row>
    <row r="9" spans="1:117" x14ac:dyDescent="0.25">
      <c r="A9" s="4" t="s">
        <v>12</v>
      </c>
      <c r="B9" s="4" t="s">
        <v>13</v>
      </c>
      <c r="C9" s="6" t="s">
        <v>121</v>
      </c>
      <c r="D9" s="3">
        <v>99</v>
      </c>
      <c r="E9" s="6" t="s">
        <v>121</v>
      </c>
      <c r="F9" s="6" t="s">
        <v>121</v>
      </c>
      <c r="G9" s="6" t="s">
        <v>121</v>
      </c>
      <c r="H9" s="6" t="s">
        <v>121</v>
      </c>
      <c r="I9" s="6" t="s">
        <v>121</v>
      </c>
      <c r="J9" s="6" t="s">
        <v>121</v>
      </c>
      <c r="K9" s="6" t="s">
        <v>121</v>
      </c>
      <c r="L9" s="6" t="s">
        <v>121</v>
      </c>
      <c r="M9" s="6" t="s">
        <v>121</v>
      </c>
      <c r="N9" s="6" t="s">
        <v>121</v>
      </c>
      <c r="O9" s="6" t="s">
        <v>121</v>
      </c>
      <c r="P9" s="6" t="s">
        <v>121</v>
      </c>
      <c r="Q9" s="6" t="s">
        <v>121</v>
      </c>
      <c r="R9" s="6" t="s">
        <v>121</v>
      </c>
      <c r="S9" s="6" t="s">
        <v>121</v>
      </c>
      <c r="T9" s="6" t="s">
        <v>121</v>
      </c>
      <c r="U9" s="3">
        <f t="shared" si="0"/>
        <v>99</v>
      </c>
      <c r="V9" s="6" t="s">
        <v>121</v>
      </c>
      <c r="W9" s="6" t="s">
        <v>121</v>
      </c>
      <c r="X9" s="6" t="s">
        <v>121</v>
      </c>
      <c r="Y9" s="6" t="s">
        <v>121</v>
      </c>
      <c r="Z9" s="6" t="s">
        <v>121</v>
      </c>
      <c r="AA9" s="6" t="s">
        <v>121</v>
      </c>
      <c r="AB9" s="6" t="s">
        <v>121</v>
      </c>
      <c r="AC9" s="6" t="s">
        <v>121</v>
      </c>
      <c r="AD9" s="6" t="s">
        <v>121</v>
      </c>
      <c r="AE9" s="6" t="s">
        <v>121</v>
      </c>
      <c r="AF9" s="6" t="s">
        <v>121</v>
      </c>
      <c r="AG9" s="6" t="s">
        <v>121</v>
      </c>
      <c r="AH9" s="6" t="s">
        <v>121</v>
      </c>
      <c r="AI9" s="6" t="s">
        <v>121</v>
      </c>
      <c r="AJ9" s="6" t="s">
        <v>121</v>
      </c>
      <c r="AK9" s="6" t="s">
        <v>121</v>
      </c>
      <c r="AL9" s="6" t="s">
        <v>121</v>
      </c>
      <c r="AM9" s="6" t="s">
        <v>121</v>
      </c>
      <c r="AN9" s="6" t="s">
        <v>121</v>
      </c>
      <c r="AO9" s="6" t="s">
        <v>121</v>
      </c>
      <c r="AP9" s="6" t="s">
        <v>121</v>
      </c>
      <c r="AQ9" s="6" t="s">
        <v>121</v>
      </c>
      <c r="AR9" s="6" t="s">
        <v>121</v>
      </c>
      <c r="AS9" s="6" t="s">
        <v>121</v>
      </c>
      <c r="AT9" s="6" t="s">
        <v>121</v>
      </c>
      <c r="AU9" s="6" t="s">
        <v>121</v>
      </c>
      <c r="AV9" s="6" t="s">
        <v>121</v>
      </c>
      <c r="AW9" s="6" t="s">
        <v>121</v>
      </c>
      <c r="AX9" s="6" t="s">
        <v>121</v>
      </c>
      <c r="AY9" s="6" t="s">
        <v>121</v>
      </c>
      <c r="AZ9" s="6" t="s">
        <v>121</v>
      </c>
      <c r="BA9" s="6" t="s">
        <v>121</v>
      </c>
      <c r="BB9" s="18">
        <f t="shared" si="1"/>
        <v>0</v>
      </c>
      <c r="BC9" s="6" t="s">
        <v>121</v>
      </c>
      <c r="BD9" s="3">
        <v>48</v>
      </c>
      <c r="BE9" s="6" t="s">
        <v>121</v>
      </c>
      <c r="BF9" s="6" t="s">
        <v>121</v>
      </c>
      <c r="BG9" s="6" t="s">
        <v>121</v>
      </c>
      <c r="BH9" s="6" t="s">
        <v>121</v>
      </c>
      <c r="BI9" s="6" t="s">
        <v>121</v>
      </c>
      <c r="BJ9" s="6" t="s">
        <v>121</v>
      </c>
      <c r="BK9" s="6" t="s">
        <v>121</v>
      </c>
      <c r="BL9" s="6" t="s">
        <v>121</v>
      </c>
      <c r="BM9" s="6" t="s">
        <v>121</v>
      </c>
      <c r="BN9" s="6" t="s">
        <v>121</v>
      </c>
      <c r="BO9" s="6" t="s">
        <v>121</v>
      </c>
      <c r="BP9" s="6" t="s">
        <v>121</v>
      </c>
      <c r="BQ9" s="6" t="s">
        <v>121</v>
      </c>
      <c r="BR9" s="6" t="s">
        <v>121</v>
      </c>
      <c r="BS9" s="6" t="s">
        <v>121</v>
      </c>
      <c r="BT9" s="6" t="s">
        <v>121</v>
      </c>
      <c r="BU9" s="6" t="s">
        <v>121</v>
      </c>
      <c r="BV9" s="3">
        <v>113</v>
      </c>
      <c r="BW9" s="6" t="s">
        <v>121</v>
      </c>
      <c r="BX9" s="6" t="s">
        <v>121</v>
      </c>
      <c r="BY9" s="6" t="s">
        <v>121</v>
      </c>
      <c r="BZ9" s="6" t="s">
        <v>121</v>
      </c>
      <c r="CA9" s="6" t="s">
        <v>121</v>
      </c>
      <c r="CB9" s="6" t="s">
        <v>121</v>
      </c>
      <c r="CC9" s="6" t="s">
        <v>121</v>
      </c>
      <c r="CD9" s="6" t="s">
        <v>121</v>
      </c>
      <c r="CE9" s="6" t="s">
        <v>121</v>
      </c>
      <c r="CF9" s="6" t="s">
        <v>121</v>
      </c>
      <c r="CG9" s="6" t="s">
        <v>121</v>
      </c>
      <c r="CH9" s="6" t="s">
        <v>121</v>
      </c>
      <c r="CI9" s="6" t="s">
        <v>121</v>
      </c>
      <c r="CJ9" s="6" t="s">
        <v>121</v>
      </c>
      <c r="CK9" s="6" t="s">
        <v>121</v>
      </c>
      <c r="CL9" s="6" t="s">
        <v>121</v>
      </c>
      <c r="CM9" s="6" t="s">
        <v>121</v>
      </c>
      <c r="CN9" s="6" t="s">
        <v>121</v>
      </c>
      <c r="CO9" s="6" t="s">
        <v>121</v>
      </c>
      <c r="CP9" s="6" t="s">
        <v>121</v>
      </c>
      <c r="CQ9" s="6" t="s">
        <v>121</v>
      </c>
      <c r="CR9" s="6" t="s">
        <v>121</v>
      </c>
      <c r="CS9" s="6" t="s">
        <v>121</v>
      </c>
      <c r="CT9" s="18">
        <f t="shared" si="2"/>
        <v>161</v>
      </c>
      <c r="CU9" s="6" t="s">
        <v>121</v>
      </c>
      <c r="CV9" s="6" t="s">
        <v>121</v>
      </c>
      <c r="CW9" s="6" t="s">
        <v>121</v>
      </c>
      <c r="CX9" s="18">
        <f t="shared" si="3"/>
        <v>0</v>
      </c>
      <c r="CY9" s="6" t="s">
        <v>121</v>
      </c>
      <c r="CZ9" s="6" t="s">
        <v>121</v>
      </c>
      <c r="DA9" s="6" t="s">
        <v>121</v>
      </c>
      <c r="DB9" s="6" t="s">
        <v>121</v>
      </c>
      <c r="DC9" s="6" t="s">
        <v>121</v>
      </c>
      <c r="DD9" s="6" t="s">
        <v>121</v>
      </c>
      <c r="DE9" s="6" t="s">
        <v>121</v>
      </c>
      <c r="DF9" s="6" t="s">
        <v>121</v>
      </c>
      <c r="DG9" s="6" t="s">
        <v>121</v>
      </c>
      <c r="DH9" s="6" t="s">
        <v>121</v>
      </c>
      <c r="DI9" s="12" t="s">
        <v>121</v>
      </c>
      <c r="DJ9" s="18">
        <f t="shared" si="4"/>
        <v>0</v>
      </c>
      <c r="DK9" s="18">
        <f t="shared" si="5"/>
        <v>260</v>
      </c>
      <c r="DL9" s="44"/>
      <c r="DM9" s="7"/>
    </row>
    <row r="10" spans="1:117" x14ac:dyDescent="0.25">
      <c r="A10" s="4" t="s">
        <v>14</v>
      </c>
      <c r="B10" s="4" t="s">
        <v>15</v>
      </c>
      <c r="C10" s="6" t="s">
        <v>121</v>
      </c>
      <c r="D10" s="3">
        <v>33</v>
      </c>
      <c r="E10" s="3">
        <v>134</v>
      </c>
      <c r="F10" s="6" t="s">
        <v>121</v>
      </c>
      <c r="G10" s="6" t="s">
        <v>121</v>
      </c>
      <c r="H10" s="6" t="s">
        <v>121</v>
      </c>
      <c r="I10" s="6" t="s">
        <v>121</v>
      </c>
      <c r="J10" s="6" t="s">
        <v>121</v>
      </c>
      <c r="K10" s="6" t="s">
        <v>121</v>
      </c>
      <c r="L10" s="6" t="s">
        <v>121</v>
      </c>
      <c r="M10" s="6" t="s">
        <v>121</v>
      </c>
      <c r="N10" s="3">
        <v>153</v>
      </c>
      <c r="O10" s="6" t="s">
        <v>121</v>
      </c>
      <c r="P10" s="6" t="s">
        <v>121</v>
      </c>
      <c r="Q10" s="6" t="s">
        <v>121</v>
      </c>
      <c r="R10" s="3">
        <v>290</v>
      </c>
      <c r="S10" s="6" t="s">
        <v>121</v>
      </c>
      <c r="T10" s="6" t="s">
        <v>121</v>
      </c>
      <c r="U10" s="3">
        <f t="shared" si="0"/>
        <v>610</v>
      </c>
      <c r="V10" s="6" t="s">
        <v>121</v>
      </c>
      <c r="W10" s="6" t="s">
        <v>121</v>
      </c>
      <c r="X10" s="6" t="s">
        <v>121</v>
      </c>
      <c r="Y10" s="6" t="s">
        <v>121</v>
      </c>
      <c r="Z10" s="6" t="s">
        <v>121</v>
      </c>
      <c r="AA10" s="6" t="s">
        <v>121</v>
      </c>
      <c r="AB10" s="6" t="s">
        <v>121</v>
      </c>
      <c r="AC10" s="6" t="s">
        <v>121</v>
      </c>
      <c r="AD10" s="6" t="s">
        <v>121</v>
      </c>
      <c r="AE10" s="6" t="s">
        <v>121</v>
      </c>
      <c r="AF10" s="6" t="s">
        <v>121</v>
      </c>
      <c r="AG10" s="6" t="s">
        <v>121</v>
      </c>
      <c r="AH10" s="6" t="s">
        <v>121</v>
      </c>
      <c r="AI10" s="6" t="s">
        <v>121</v>
      </c>
      <c r="AJ10" s="6" t="s">
        <v>121</v>
      </c>
      <c r="AK10" s="6" t="s">
        <v>121</v>
      </c>
      <c r="AL10" s="6" t="s">
        <v>121</v>
      </c>
      <c r="AM10" s="6" t="s">
        <v>121</v>
      </c>
      <c r="AN10" s="6" t="s">
        <v>121</v>
      </c>
      <c r="AO10" s="6" t="s">
        <v>121</v>
      </c>
      <c r="AP10" s="6" t="s">
        <v>121</v>
      </c>
      <c r="AQ10" s="6" t="s">
        <v>121</v>
      </c>
      <c r="AR10" s="6" t="s">
        <v>121</v>
      </c>
      <c r="AS10" s="6" t="s">
        <v>121</v>
      </c>
      <c r="AT10" s="6" t="s">
        <v>121</v>
      </c>
      <c r="AU10" s="6" t="s">
        <v>121</v>
      </c>
      <c r="AV10" s="6" t="s">
        <v>121</v>
      </c>
      <c r="AW10" s="6" t="s">
        <v>121</v>
      </c>
      <c r="AX10" s="6" t="s">
        <v>121</v>
      </c>
      <c r="AY10" s="6" t="s">
        <v>121</v>
      </c>
      <c r="AZ10" s="6" t="s">
        <v>121</v>
      </c>
      <c r="BA10" s="6" t="s">
        <v>121</v>
      </c>
      <c r="BB10" s="18">
        <f t="shared" si="1"/>
        <v>0</v>
      </c>
      <c r="BC10" s="6" t="s">
        <v>121</v>
      </c>
      <c r="BD10" s="6" t="s">
        <v>121</v>
      </c>
      <c r="BE10" s="6" t="s">
        <v>121</v>
      </c>
      <c r="BF10" s="6" t="s">
        <v>121</v>
      </c>
      <c r="BG10" s="6" t="s">
        <v>121</v>
      </c>
      <c r="BH10" s="6" t="s">
        <v>121</v>
      </c>
      <c r="BI10" s="6" t="s">
        <v>121</v>
      </c>
      <c r="BJ10" s="6" t="s">
        <v>121</v>
      </c>
      <c r="BK10" s="6" t="s">
        <v>121</v>
      </c>
      <c r="BL10" s="6" t="s">
        <v>121</v>
      </c>
      <c r="BM10" s="6" t="s">
        <v>121</v>
      </c>
      <c r="BN10" s="6" t="s">
        <v>121</v>
      </c>
      <c r="BO10" s="6" t="s">
        <v>121</v>
      </c>
      <c r="BP10" s="6" t="s">
        <v>121</v>
      </c>
      <c r="BQ10" s="6" t="s">
        <v>121</v>
      </c>
      <c r="BR10" s="6" t="s">
        <v>121</v>
      </c>
      <c r="BS10" s="6" t="s">
        <v>121</v>
      </c>
      <c r="BT10" s="6" t="s">
        <v>121</v>
      </c>
      <c r="BU10" s="6" t="s">
        <v>121</v>
      </c>
      <c r="BV10" s="6" t="s">
        <v>121</v>
      </c>
      <c r="BW10" s="6" t="s">
        <v>121</v>
      </c>
      <c r="BX10" s="6" t="s">
        <v>121</v>
      </c>
      <c r="BY10" s="6" t="s">
        <v>121</v>
      </c>
      <c r="BZ10" s="6" t="s">
        <v>121</v>
      </c>
      <c r="CA10" s="6" t="s">
        <v>121</v>
      </c>
      <c r="CB10" s="6" t="s">
        <v>121</v>
      </c>
      <c r="CC10" s="6" t="s">
        <v>121</v>
      </c>
      <c r="CD10" s="6" t="s">
        <v>121</v>
      </c>
      <c r="CE10" s="6" t="s">
        <v>121</v>
      </c>
      <c r="CF10" s="6" t="s">
        <v>121</v>
      </c>
      <c r="CG10" s="6" t="s">
        <v>121</v>
      </c>
      <c r="CH10" s="6" t="s">
        <v>121</v>
      </c>
      <c r="CI10" s="6" t="s">
        <v>121</v>
      </c>
      <c r="CJ10" s="6" t="s">
        <v>121</v>
      </c>
      <c r="CK10" s="6" t="s">
        <v>121</v>
      </c>
      <c r="CL10" s="6" t="s">
        <v>121</v>
      </c>
      <c r="CM10" s="6" t="s">
        <v>121</v>
      </c>
      <c r="CN10" s="6" t="s">
        <v>121</v>
      </c>
      <c r="CO10" s="6" t="s">
        <v>121</v>
      </c>
      <c r="CP10" s="6" t="s">
        <v>121</v>
      </c>
      <c r="CQ10" s="6" t="s">
        <v>121</v>
      </c>
      <c r="CR10" s="6" t="s">
        <v>121</v>
      </c>
      <c r="CS10" s="3">
        <v>61</v>
      </c>
      <c r="CT10" s="18">
        <f t="shared" si="2"/>
        <v>61</v>
      </c>
      <c r="CU10" s="6" t="s">
        <v>121</v>
      </c>
      <c r="CV10" s="6" t="s">
        <v>121</v>
      </c>
      <c r="CW10" s="6" t="s">
        <v>121</v>
      </c>
      <c r="CX10" s="18">
        <f t="shared" si="3"/>
        <v>0</v>
      </c>
      <c r="CY10" s="6" t="s">
        <v>121</v>
      </c>
      <c r="CZ10" s="6" t="s">
        <v>121</v>
      </c>
      <c r="DA10" s="6" t="s">
        <v>121</v>
      </c>
      <c r="DB10" s="6" t="s">
        <v>121</v>
      </c>
      <c r="DC10" s="6" t="s">
        <v>121</v>
      </c>
      <c r="DD10" s="6" t="s">
        <v>121</v>
      </c>
      <c r="DE10" s="6" t="s">
        <v>121</v>
      </c>
      <c r="DF10" s="6" t="s">
        <v>121</v>
      </c>
      <c r="DG10" s="6" t="s">
        <v>121</v>
      </c>
      <c r="DH10" s="6" t="s">
        <v>121</v>
      </c>
      <c r="DI10" s="12" t="s">
        <v>121</v>
      </c>
      <c r="DJ10" s="18">
        <f t="shared" si="4"/>
        <v>0</v>
      </c>
      <c r="DK10" s="18">
        <f t="shared" si="5"/>
        <v>671</v>
      </c>
      <c r="DL10" s="44"/>
      <c r="DM10" s="7"/>
    </row>
    <row r="11" spans="1:117" x14ac:dyDescent="0.25">
      <c r="A11" s="4" t="s">
        <v>16</v>
      </c>
      <c r="B11" s="4" t="s">
        <v>17</v>
      </c>
      <c r="C11" s="6" t="s">
        <v>121</v>
      </c>
      <c r="D11" s="6" t="s">
        <v>121</v>
      </c>
      <c r="E11" s="6" t="s">
        <v>121</v>
      </c>
      <c r="F11" s="6" t="s">
        <v>121</v>
      </c>
      <c r="G11" s="6" t="s">
        <v>121</v>
      </c>
      <c r="H11" s="6" t="s">
        <v>121</v>
      </c>
      <c r="I11" s="6" t="s">
        <v>121</v>
      </c>
      <c r="J11" s="6" t="s">
        <v>121</v>
      </c>
      <c r="K11" s="6" t="s">
        <v>121</v>
      </c>
      <c r="L11" s="6" t="s">
        <v>121</v>
      </c>
      <c r="M11" s="6" t="s">
        <v>121</v>
      </c>
      <c r="N11" s="6" t="s">
        <v>121</v>
      </c>
      <c r="O11" s="6" t="s">
        <v>121</v>
      </c>
      <c r="P11" s="6" t="s">
        <v>121</v>
      </c>
      <c r="Q11" s="6" t="s">
        <v>121</v>
      </c>
      <c r="R11" s="6" t="s">
        <v>121</v>
      </c>
      <c r="S11" s="6" t="s">
        <v>121</v>
      </c>
      <c r="T11" s="6" t="s">
        <v>121</v>
      </c>
      <c r="U11" s="3">
        <f t="shared" si="0"/>
        <v>0</v>
      </c>
      <c r="V11" s="6" t="s">
        <v>121</v>
      </c>
      <c r="W11" s="6" t="s">
        <v>121</v>
      </c>
      <c r="X11" s="6" t="s">
        <v>121</v>
      </c>
      <c r="Y11" s="6" t="s">
        <v>121</v>
      </c>
      <c r="Z11" s="6" t="s">
        <v>121</v>
      </c>
      <c r="AA11" s="6" t="s">
        <v>121</v>
      </c>
      <c r="AB11" s="6" t="s">
        <v>121</v>
      </c>
      <c r="AC11" s="6" t="s">
        <v>121</v>
      </c>
      <c r="AD11" s="6" t="s">
        <v>121</v>
      </c>
      <c r="AE11" s="6" t="s">
        <v>121</v>
      </c>
      <c r="AF11" s="6" t="s">
        <v>121</v>
      </c>
      <c r="AG11" s="6" t="s">
        <v>121</v>
      </c>
      <c r="AH11" s="6" t="s">
        <v>121</v>
      </c>
      <c r="AI11" s="6" t="s">
        <v>121</v>
      </c>
      <c r="AJ11" s="6" t="s">
        <v>121</v>
      </c>
      <c r="AK11" s="6" t="s">
        <v>121</v>
      </c>
      <c r="AL11" s="6" t="s">
        <v>121</v>
      </c>
      <c r="AM11" s="6" t="s">
        <v>121</v>
      </c>
      <c r="AN11" s="6" t="s">
        <v>121</v>
      </c>
      <c r="AO11" s="6" t="s">
        <v>121</v>
      </c>
      <c r="AP11" s="6" t="s">
        <v>121</v>
      </c>
      <c r="AQ11" s="6" t="s">
        <v>121</v>
      </c>
      <c r="AR11" s="6" t="s">
        <v>121</v>
      </c>
      <c r="AS11" s="6" t="s">
        <v>121</v>
      </c>
      <c r="AT11" s="6" t="s">
        <v>121</v>
      </c>
      <c r="AU11" s="6" t="s">
        <v>121</v>
      </c>
      <c r="AV11" s="6" t="s">
        <v>121</v>
      </c>
      <c r="AW11" s="6" t="s">
        <v>121</v>
      </c>
      <c r="AX11" s="6" t="s">
        <v>121</v>
      </c>
      <c r="AY11" s="6" t="s">
        <v>121</v>
      </c>
      <c r="AZ11" s="6" t="s">
        <v>121</v>
      </c>
      <c r="BA11" s="6" t="s">
        <v>121</v>
      </c>
      <c r="BB11" s="18">
        <f t="shared" si="1"/>
        <v>0</v>
      </c>
      <c r="BC11" s="6" t="s">
        <v>121</v>
      </c>
      <c r="BD11" s="6" t="s">
        <v>121</v>
      </c>
      <c r="BE11" s="6" t="s">
        <v>121</v>
      </c>
      <c r="BF11" s="6" t="s">
        <v>121</v>
      </c>
      <c r="BG11" s="6" t="s">
        <v>121</v>
      </c>
      <c r="BH11" s="6" t="s">
        <v>121</v>
      </c>
      <c r="BI11" s="6" t="s">
        <v>121</v>
      </c>
      <c r="BJ11" s="6" t="s">
        <v>121</v>
      </c>
      <c r="BK11" s="6" t="s">
        <v>121</v>
      </c>
      <c r="BL11" s="6" t="s">
        <v>121</v>
      </c>
      <c r="BM11" s="6" t="s">
        <v>121</v>
      </c>
      <c r="BN11" s="6" t="s">
        <v>121</v>
      </c>
      <c r="BO11" s="3">
        <v>274</v>
      </c>
      <c r="BP11" s="6" t="s">
        <v>121</v>
      </c>
      <c r="BQ11" s="6" t="s">
        <v>121</v>
      </c>
      <c r="BR11" s="6" t="s">
        <v>121</v>
      </c>
      <c r="BS11" s="6" t="s">
        <v>121</v>
      </c>
      <c r="BT11" s="6" t="s">
        <v>121</v>
      </c>
      <c r="BU11" s="6" t="s">
        <v>121</v>
      </c>
      <c r="BV11" s="3">
        <v>419</v>
      </c>
      <c r="BW11" s="3">
        <v>158</v>
      </c>
      <c r="BX11" s="6" t="s">
        <v>121</v>
      </c>
      <c r="BY11" s="6" t="s">
        <v>121</v>
      </c>
      <c r="BZ11" s="6" t="s">
        <v>121</v>
      </c>
      <c r="CA11" s="3">
        <v>204</v>
      </c>
      <c r="CB11" s="6" t="s">
        <v>121</v>
      </c>
      <c r="CC11" s="6" t="s">
        <v>121</v>
      </c>
      <c r="CD11" s="6" t="s">
        <v>121</v>
      </c>
      <c r="CE11" s="6" t="s">
        <v>121</v>
      </c>
      <c r="CF11" s="6" t="s">
        <v>121</v>
      </c>
      <c r="CG11" s="6" t="s">
        <v>121</v>
      </c>
      <c r="CH11" s="6" t="s">
        <v>121</v>
      </c>
      <c r="CI11" s="6" t="s">
        <v>121</v>
      </c>
      <c r="CJ11" s="6" t="s">
        <v>121</v>
      </c>
      <c r="CK11" s="6" t="s">
        <v>121</v>
      </c>
      <c r="CL11" s="6" t="s">
        <v>121</v>
      </c>
      <c r="CM11" s="6" t="s">
        <v>121</v>
      </c>
      <c r="CN11" s="6" t="s">
        <v>121</v>
      </c>
      <c r="CO11" s="6" t="s">
        <v>121</v>
      </c>
      <c r="CP11" s="6" t="s">
        <v>121</v>
      </c>
      <c r="CQ11" s="6" t="s">
        <v>121</v>
      </c>
      <c r="CR11" s="6" t="s">
        <v>121</v>
      </c>
      <c r="CS11" s="6" t="s">
        <v>121</v>
      </c>
      <c r="CT11" s="18">
        <f t="shared" si="2"/>
        <v>1055</v>
      </c>
      <c r="CU11" s="6" t="s">
        <v>121</v>
      </c>
      <c r="CV11" s="6" t="s">
        <v>121</v>
      </c>
      <c r="CW11" s="6" t="s">
        <v>121</v>
      </c>
      <c r="CX11" s="18">
        <f t="shared" si="3"/>
        <v>0</v>
      </c>
      <c r="CY11" s="6" t="s">
        <v>121</v>
      </c>
      <c r="CZ11" s="6" t="s">
        <v>121</v>
      </c>
      <c r="DA11" s="6" t="s">
        <v>121</v>
      </c>
      <c r="DB11" s="6" t="s">
        <v>121</v>
      </c>
      <c r="DC11" s="6" t="s">
        <v>121</v>
      </c>
      <c r="DD11" s="6" t="s">
        <v>121</v>
      </c>
      <c r="DE11" s="6" t="s">
        <v>121</v>
      </c>
      <c r="DF11" s="6" t="s">
        <v>121</v>
      </c>
      <c r="DG11" s="6" t="s">
        <v>121</v>
      </c>
      <c r="DH11" s="6" t="s">
        <v>121</v>
      </c>
      <c r="DI11" s="12" t="s">
        <v>121</v>
      </c>
      <c r="DJ11" s="18">
        <f t="shared" si="4"/>
        <v>0</v>
      </c>
      <c r="DK11" s="18">
        <f t="shared" si="5"/>
        <v>1055</v>
      </c>
      <c r="DL11" s="44"/>
      <c r="DM11" s="7"/>
    </row>
    <row r="12" spans="1:117" x14ac:dyDescent="0.25">
      <c r="A12" s="4" t="s">
        <v>18</v>
      </c>
      <c r="B12" s="4" t="s">
        <v>19</v>
      </c>
      <c r="C12" s="6" t="s">
        <v>121</v>
      </c>
      <c r="D12" s="6" t="s">
        <v>121</v>
      </c>
      <c r="E12" s="6" t="s">
        <v>121</v>
      </c>
      <c r="F12" s="6" t="s">
        <v>121</v>
      </c>
      <c r="G12" s="6" t="s">
        <v>121</v>
      </c>
      <c r="H12" s="6" t="s">
        <v>121</v>
      </c>
      <c r="I12" s="6" t="s">
        <v>121</v>
      </c>
      <c r="J12" s="6" t="s">
        <v>121</v>
      </c>
      <c r="K12" s="6" t="s">
        <v>121</v>
      </c>
      <c r="L12" s="6" t="s">
        <v>121</v>
      </c>
      <c r="M12" s="6" t="s">
        <v>121</v>
      </c>
      <c r="N12" s="6" t="s">
        <v>121</v>
      </c>
      <c r="O12" s="6" t="s">
        <v>121</v>
      </c>
      <c r="P12" s="6" t="s">
        <v>121</v>
      </c>
      <c r="Q12" s="6" t="s">
        <v>121</v>
      </c>
      <c r="R12" s="6" t="s">
        <v>121</v>
      </c>
      <c r="S12" s="6" t="s">
        <v>121</v>
      </c>
      <c r="T12" s="6" t="s">
        <v>121</v>
      </c>
      <c r="U12" s="3">
        <f t="shared" si="0"/>
        <v>0</v>
      </c>
      <c r="V12" s="6" t="s">
        <v>121</v>
      </c>
      <c r="W12" s="6" t="s">
        <v>121</v>
      </c>
      <c r="X12" s="6" t="s">
        <v>121</v>
      </c>
      <c r="Y12" s="6" t="s">
        <v>121</v>
      </c>
      <c r="Z12" s="6" t="s">
        <v>121</v>
      </c>
      <c r="AA12" s="6" t="s">
        <v>121</v>
      </c>
      <c r="AB12" s="6" t="s">
        <v>121</v>
      </c>
      <c r="AC12" s="6" t="s">
        <v>121</v>
      </c>
      <c r="AD12" s="6" t="s">
        <v>121</v>
      </c>
      <c r="AE12" s="6" t="s">
        <v>121</v>
      </c>
      <c r="AF12" s="6" t="s">
        <v>121</v>
      </c>
      <c r="AG12" s="6" t="s">
        <v>121</v>
      </c>
      <c r="AH12" s="6" t="s">
        <v>121</v>
      </c>
      <c r="AI12" s="6" t="s">
        <v>121</v>
      </c>
      <c r="AJ12" s="6" t="s">
        <v>121</v>
      </c>
      <c r="AK12" s="6" t="s">
        <v>121</v>
      </c>
      <c r="AL12" s="6" t="s">
        <v>121</v>
      </c>
      <c r="AM12" s="6" t="s">
        <v>121</v>
      </c>
      <c r="AN12" s="6" t="s">
        <v>121</v>
      </c>
      <c r="AO12" s="6" t="s">
        <v>121</v>
      </c>
      <c r="AP12" s="6" t="s">
        <v>121</v>
      </c>
      <c r="AQ12" s="6" t="s">
        <v>121</v>
      </c>
      <c r="AR12" s="6" t="s">
        <v>121</v>
      </c>
      <c r="AS12" s="6" t="s">
        <v>121</v>
      </c>
      <c r="AT12" s="6" t="s">
        <v>121</v>
      </c>
      <c r="AU12" s="6" t="s">
        <v>121</v>
      </c>
      <c r="AV12" s="6" t="s">
        <v>121</v>
      </c>
      <c r="AW12" s="6" t="s">
        <v>121</v>
      </c>
      <c r="AX12" s="6" t="s">
        <v>121</v>
      </c>
      <c r="AY12" s="6" t="s">
        <v>121</v>
      </c>
      <c r="AZ12" s="6" t="s">
        <v>121</v>
      </c>
      <c r="BA12" s="6" t="s">
        <v>121</v>
      </c>
      <c r="BB12" s="18">
        <f t="shared" si="1"/>
        <v>0</v>
      </c>
      <c r="BC12" s="3">
        <v>98</v>
      </c>
      <c r="BD12" s="6" t="s">
        <v>121</v>
      </c>
      <c r="BE12" s="6" t="s">
        <v>121</v>
      </c>
      <c r="BF12" s="6" t="s">
        <v>121</v>
      </c>
      <c r="BG12" s="6" t="s">
        <v>121</v>
      </c>
      <c r="BH12" s="6" t="s">
        <v>121</v>
      </c>
      <c r="BI12" s="6" t="s">
        <v>121</v>
      </c>
      <c r="BJ12" s="6" t="s">
        <v>121</v>
      </c>
      <c r="BK12" s="6" t="s">
        <v>121</v>
      </c>
      <c r="BL12" s="6" t="s">
        <v>121</v>
      </c>
      <c r="BM12" s="6" t="s">
        <v>121</v>
      </c>
      <c r="BN12" s="3">
        <v>59</v>
      </c>
      <c r="BO12" s="6" t="s">
        <v>121</v>
      </c>
      <c r="BP12" s="6" t="s">
        <v>121</v>
      </c>
      <c r="BQ12" s="6" t="s">
        <v>121</v>
      </c>
      <c r="BR12" s="6" t="s">
        <v>121</v>
      </c>
      <c r="BS12" s="6" t="s">
        <v>121</v>
      </c>
      <c r="BT12" s="6" t="s">
        <v>121</v>
      </c>
      <c r="BU12" s="6" t="s">
        <v>121</v>
      </c>
      <c r="BV12" s="6" t="s">
        <v>121</v>
      </c>
      <c r="BW12" s="6" t="s">
        <v>121</v>
      </c>
      <c r="BX12" s="6" t="s">
        <v>121</v>
      </c>
      <c r="BY12" s="6" t="s">
        <v>121</v>
      </c>
      <c r="BZ12" s="6" t="s">
        <v>121</v>
      </c>
      <c r="CA12" s="6" t="s">
        <v>121</v>
      </c>
      <c r="CB12" s="6" t="s">
        <v>121</v>
      </c>
      <c r="CC12" s="6" t="s">
        <v>121</v>
      </c>
      <c r="CD12" s="6" t="s">
        <v>121</v>
      </c>
      <c r="CE12" s="3">
        <v>267</v>
      </c>
      <c r="CF12" s="6" t="s">
        <v>121</v>
      </c>
      <c r="CG12" s="6" t="s">
        <v>121</v>
      </c>
      <c r="CH12" s="3">
        <v>318</v>
      </c>
      <c r="CI12" s="3">
        <v>101</v>
      </c>
      <c r="CJ12" s="6" t="s">
        <v>121</v>
      </c>
      <c r="CK12" s="6" t="s">
        <v>121</v>
      </c>
      <c r="CL12" s="6" t="s">
        <v>121</v>
      </c>
      <c r="CM12" s="6" t="s">
        <v>121</v>
      </c>
      <c r="CN12" s="6" t="s">
        <v>121</v>
      </c>
      <c r="CO12" s="6" t="s">
        <v>121</v>
      </c>
      <c r="CP12" s="3">
        <v>324</v>
      </c>
      <c r="CQ12" s="6" t="s">
        <v>121</v>
      </c>
      <c r="CR12" s="6" t="s">
        <v>121</v>
      </c>
      <c r="CS12" s="6" t="s">
        <v>121</v>
      </c>
      <c r="CT12" s="18">
        <f t="shared" si="2"/>
        <v>1167</v>
      </c>
      <c r="CU12" s="6" t="s">
        <v>121</v>
      </c>
      <c r="CV12" s="6" t="s">
        <v>121</v>
      </c>
      <c r="CW12" s="6" t="s">
        <v>121</v>
      </c>
      <c r="CX12" s="18">
        <f t="shared" si="3"/>
        <v>0</v>
      </c>
      <c r="CY12" s="6" t="s">
        <v>121</v>
      </c>
      <c r="CZ12" s="6" t="s">
        <v>121</v>
      </c>
      <c r="DA12" s="6" t="s">
        <v>121</v>
      </c>
      <c r="DB12" s="6" t="s">
        <v>121</v>
      </c>
      <c r="DC12" s="6" t="s">
        <v>121</v>
      </c>
      <c r="DD12" s="6" t="s">
        <v>121</v>
      </c>
      <c r="DE12" s="6" t="s">
        <v>121</v>
      </c>
      <c r="DF12" s="6" t="s">
        <v>121</v>
      </c>
      <c r="DG12" s="6" t="s">
        <v>121</v>
      </c>
      <c r="DH12" s="6" t="s">
        <v>121</v>
      </c>
      <c r="DI12" s="12" t="s">
        <v>121</v>
      </c>
      <c r="DJ12" s="18">
        <f t="shared" si="4"/>
        <v>0</v>
      </c>
      <c r="DK12" s="18">
        <f t="shared" si="5"/>
        <v>1167</v>
      </c>
      <c r="DL12" s="44"/>
      <c r="DM12" s="7"/>
    </row>
    <row r="13" spans="1:117" x14ac:dyDescent="0.25">
      <c r="A13" s="4" t="s">
        <v>20</v>
      </c>
      <c r="B13" s="4" t="s">
        <v>21</v>
      </c>
      <c r="C13" s="6" t="s">
        <v>121</v>
      </c>
      <c r="D13" s="6" t="s">
        <v>121</v>
      </c>
      <c r="E13" s="6" t="s">
        <v>121</v>
      </c>
      <c r="F13" s="6" t="s">
        <v>121</v>
      </c>
      <c r="G13" s="6" t="s">
        <v>121</v>
      </c>
      <c r="H13" s="6" t="s">
        <v>121</v>
      </c>
      <c r="I13" s="6" t="s">
        <v>121</v>
      </c>
      <c r="J13" s="6" t="s">
        <v>121</v>
      </c>
      <c r="K13" s="6" t="s">
        <v>121</v>
      </c>
      <c r="L13" s="6" t="s">
        <v>121</v>
      </c>
      <c r="M13" s="6" t="s">
        <v>121</v>
      </c>
      <c r="N13" s="6" t="s">
        <v>121</v>
      </c>
      <c r="O13" s="6" t="s">
        <v>121</v>
      </c>
      <c r="P13" s="6" t="s">
        <v>121</v>
      </c>
      <c r="Q13" s="6" t="s">
        <v>121</v>
      </c>
      <c r="R13" s="6" t="s">
        <v>121</v>
      </c>
      <c r="S13" s="6" t="s">
        <v>121</v>
      </c>
      <c r="T13" s="6" t="s">
        <v>121</v>
      </c>
      <c r="U13" s="3">
        <f t="shared" si="0"/>
        <v>0</v>
      </c>
      <c r="V13" s="6" t="s">
        <v>121</v>
      </c>
      <c r="W13" s="6" t="s">
        <v>121</v>
      </c>
      <c r="X13" s="6" t="s">
        <v>121</v>
      </c>
      <c r="Y13" s="6" t="s">
        <v>121</v>
      </c>
      <c r="Z13" s="6" t="s">
        <v>121</v>
      </c>
      <c r="AA13" s="6" t="s">
        <v>121</v>
      </c>
      <c r="AB13" s="6" t="s">
        <v>121</v>
      </c>
      <c r="AC13" s="6" t="s">
        <v>121</v>
      </c>
      <c r="AD13" s="6" t="s">
        <v>121</v>
      </c>
      <c r="AE13" s="6" t="s">
        <v>121</v>
      </c>
      <c r="AF13" s="6" t="s">
        <v>121</v>
      </c>
      <c r="AG13" s="6" t="s">
        <v>121</v>
      </c>
      <c r="AH13" s="6" t="s">
        <v>121</v>
      </c>
      <c r="AI13" s="6" t="s">
        <v>121</v>
      </c>
      <c r="AJ13" s="6" t="s">
        <v>121</v>
      </c>
      <c r="AK13" s="6" t="s">
        <v>121</v>
      </c>
      <c r="AL13" s="6" t="s">
        <v>121</v>
      </c>
      <c r="AM13" s="6" t="s">
        <v>121</v>
      </c>
      <c r="AN13" s="6" t="s">
        <v>121</v>
      </c>
      <c r="AO13" s="6" t="s">
        <v>121</v>
      </c>
      <c r="AP13" s="6" t="s">
        <v>121</v>
      </c>
      <c r="AQ13" s="6" t="s">
        <v>121</v>
      </c>
      <c r="AR13" s="6" t="s">
        <v>121</v>
      </c>
      <c r="AS13" s="6" t="s">
        <v>121</v>
      </c>
      <c r="AT13" s="6" t="s">
        <v>121</v>
      </c>
      <c r="AU13" s="6" t="s">
        <v>121</v>
      </c>
      <c r="AV13" s="6" t="s">
        <v>121</v>
      </c>
      <c r="AW13" s="6" t="s">
        <v>121</v>
      </c>
      <c r="AX13" s="6" t="s">
        <v>121</v>
      </c>
      <c r="AY13" s="6" t="s">
        <v>121</v>
      </c>
      <c r="AZ13" s="6" t="s">
        <v>121</v>
      </c>
      <c r="BA13" s="6" t="s">
        <v>121</v>
      </c>
      <c r="BB13" s="18">
        <f t="shared" si="1"/>
        <v>0</v>
      </c>
      <c r="BC13" s="6" t="s">
        <v>121</v>
      </c>
      <c r="BD13" s="6" t="s">
        <v>121</v>
      </c>
      <c r="BE13" s="6" t="s">
        <v>121</v>
      </c>
      <c r="BF13" s="3">
        <v>22</v>
      </c>
      <c r="BG13" s="6" t="s">
        <v>121</v>
      </c>
      <c r="BH13" s="6" t="s">
        <v>121</v>
      </c>
      <c r="BI13" s="6" t="s">
        <v>121</v>
      </c>
      <c r="BJ13" s="6" t="s">
        <v>121</v>
      </c>
      <c r="BK13" s="6" t="s">
        <v>121</v>
      </c>
      <c r="BL13" s="6" t="s">
        <v>121</v>
      </c>
      <c r="BM13" s="6" t="s">
        <v>121</v>
      </c>
      <c r="BN13" s="6" t="s">
        <v>121</v>
      </c>
      <c r="BO13" s="3">
        <v>400</v>
      </c>
      <c r="BP13" s="6" t="s">
        <v>121</v>
      </c>
      <c r="BQ13" s="6" t="s">
        <v>121</v>
      </c>
      <c r="BR13" s="6" t="s">
        <v>121</v>
      </c>
      <c r="BS13" s="6" t="s">
        <v>121</v>
      </c>
      <c r="BT13" s="6" t="s">
        <v>121</v>
      </c>
      <c r="BU13" s="6" t="s">
        <v>121</v>
      </c>
      <c r="BV13" s="6" t="s">
        <v>121</v>
      </c>
      <c r="BW13" s="6" t="s">
        <v>121</v>
      </c>
      <c r="BX13" s="6" t="s">
        <v>121</v>
      </c>
      <c r="BY13" s="6" t="s">
        <v>121</v>
      </c>
      <c r="BZ13" s="6" t="s">
        <v>121</v>
      </c>
      <c r="CA13" s="6" t="s">
        <v>121</v>
      </c>
      <c r="CB13" s="3">
        <v>92</v>
      </c>
      <c r="CC13" s="6" t="s">
        <v>121</v>
      </c>
      <c r="CD13" s="6" t="s">
        <v>121</v>
      </c>
      <c r="CE13" s="6" t="s">
        <v>121</v>
      </c>
      <c r="CF13" s="6" t="s">
        <v>121</v>
      </c>
      <c r="CG13" s="6" t="s">
        <v>121</v>
      </c>
      <c r="CH13" s="6" t="s">
        <v>121</v>
      </c>
      <c r="CI13" s="6" t="s">
        <v>121</v>
      </c>
      <c r="CJ13" s="3">
        <v>185</v>
      </c>
      <c r="CK13" s="6" t="s">
        <v>121</v>
      </c>
      <c r="CL13" s="6" t="s">
        <v>121</v>
      </c>
      <c r="CM13" s="6" t="s">
        <v>121</v>
      </c>
      <c r="CN13" s="3">
        <v>124</v>
      </c>
      <c r="CO13" s="6" t="s">
        <v>121</v>
      </c>
      <c r="CP13" s="6" t="s">
        <v>121</v>
      </c>
      <c r="CQ13" s="6" t="s">
        <v>121</v>
      </c>
      <c r="CR13" s="6" t="s">
        <v>121</v>
      </c>
      <c r="CS13" s="6" t="s">
        <v>121</v>
      </c>
      <c r="CT13" s="18">
        <f t="shared" si="2"/>
        <v>823</v>
      </c>
      <c r="CU13" s="6" t="s">
        <v>121</v>
      </c>
      <c r="CV13" s="6" t="s">
        <v>121</v>
      </c>
      <c r="CW13" s="6" t="s">
        <v>121</v>
      </c>
      <c r="CX13" s="18">
        <f t="shared" si="3"/>
        <v>0</v>
      </c>
      <c r="CY13" s="6" t="s">
        <v>121</v>
      </c>
      <c r="CZ13" s="6" t="s">
        <v>121</v>
      </c>
      <c r="DA13" s="6" t="s">
        <v>121</v>
      </c>
      <c r="DB13" s="6" t="s">
        <v>121</v>
      </c>
      <c r="DC13" s="6" t="s">
        <v>121</v>
      </c>
      <c r="DD13" s="6" t="s">
        <v>121</v>
      </c>
      <c r="DE13" s="6" t="s">
        <v>121</v>
      </c>
      <c r="DF13" s="6" t="s">
        <v>121</v>
      </c>
      <c r="DG13" s="6" t="s">
        <v>121</v>
      </c>
      <c r="DH13" s="6" t="s">
        <v>121</v>
      </c>
      <c r="DI13" s="12" t="s">
        <v>121</v>
      </c>
      <c r="DJ13" s="18">
        <f t="shared" si="4"/>
        <v>0</v>
      </c>
      <c r="DK13" s="18">
        <f t="shared" si="5"/>
        <v>823</v>
      </c>
      <c r="DL13" s="44"/>
      <c r="DM13" s="7"/>
    </row>
    <row r="14" spans="1:117" x14ac:dyDescent="0.25">
      <c r="A14" s="4" t="s">
        <v>22</v>
      </c>
      <c r="B14" s="4" t="s">
        <v>23</v>
      </c>
      <c r="C14" s="6" t="s">
        <v>121</v>
      </c>
      <c r="D14" s="6" t="s">
        <v>121</v>
      </c>
      <c r="E14" s="6" t="s">
        <v>121</v>
      </c>
      <c r="F14" s="6" t="s">
        <v>121</v>
      </c>
      <c r="G14" s="6" t="s">
        <v>121</v>
      </c>
      <c r="H14" s="6" t="s">
        <v>121</v>
      </c>
      <c r="I14" s="6" t="s">
        <v>121</v>
      </c>
      <c r="J14" s="6" t="s">
        <v>121</v>
      </c>
      <c r="K14" s="6" t="s">
        <v>121</v>
      </c>
      <c r="L14" s="6" t="s">
        <v>121</v>
      </c>
      <c r="M14" s="6" t="s">
        <v>121</v>
      </c>
      <c r="N14" s="6" t="s">
        <v>121</v>
      </c>
      <c r="O14" s="6" t="s">
        <v>121</v>
      </c>
      <c r="P14" s="6" t="s">
        <v>121</v>
      </c>
      <c r="Q14" s="6" t="s">
        <v>121</v>
      </c>
      <c r="R14" s="6" t="s">
        <v>121</v>
      </c>
      <c r="S14" s="6" t="s">
        <v>121</v>
      </c>
      <c r="T14" s="6" t="s">
        <v>121</v>
      </c>
      <c r="U14" s="3">
        <f t="shared" si="0"/>
        <v>0</v>
      </c>
      <c r="V14" s="6" t="s">
        <v>121</v>
      </c>
      <c r="W14" s="6" t="s">
        <v>121</v>
      </c>
      <c r="X14" s="6" t="s">
        <v>121</v>
      </c>
      <c r="Y14" s="6" t="s">
        <v>121</v>
      </c>
      <c r="Z14" s="6" t="s">
        <v>121</v>
      </c>
      <c r="AA14" s="6" t="s">
        <v>121</v>
      </c>
      <c r="AB14" s="6" t="s">
        <v>121</v>
      </c>
      <c r="AC14" s="6" t="s">
        <v>121</v>
      </c>
      <c r="AD14" s="6" t="s">
        <v>121</v>
      </c>
      <c r="AE14" s="6" t="s">
        <v>121</v>
      </c>
      <c r="AF14" s="3">
        <v>19</v>
      </c>
      <c r="AG14" s="6" t="s">
        <v>121</v>
      </c>
      <c r="AH14" s="6" t="s">
        <v>121</v>
      </c>
      <c r="AI14" s="6" t="s">
        <v>121</v>
      </c>
      <c r="AJ14" s="6" t="s">
        <v>121</v>
      </c>
      <c r="AK14" s="6" t="s">
        <v>121</v>
      </c>
      <c r="AL14" s="6" t="s">
        <v>121</v>
      </c>
      <c r="AM14" s="6" t="s">
        <v>121</v>
      </c>
      <c r="AN14" s="6" t="s">
        <v>121</v>
      </c>
      <c r="AO14" s="6" t="s">
        <v>121</v>
      </c>
      <c r="AP14" s="6" t="s">
        <v>121</v>
      </c>
      <c r="AQ14" s="6" t="s">
        <v>121</v>
      </c>
      <c r="AR14" s="6" t="s">
        <v>121</v>
      </c>
      <c r="AS14" s="6" t="s">
        <v>121</v>
      </c>
      <c r="AT14" s="6" t="s">
        <v>121</v>
      </c>
      <c r="AU14" s="6" t="s">
        <v>121</v>
      </c>
      <c r="AV14" s="6" t="s">
        <v>121</v>
      </c>
      <c r="AW14" s="6" t="s">
        <v>121</v>
      </c>
      <c r="AX14" s="6" t="s">
        <v>121</v>
      </c>
      <c r="AY14" s="6" t="s">
        <v>121</v>
      </c>
      <c r="AZ14" s="6" t="s">
        <v>121</v>
      </c>
      <c r="BA14" s="6" t="s">
        <v>121</v>
      </c>
      <c r="BB14" s="18">
        <f t="shared" si="1"/>
        <v>19</v>
      </c>
      <c r="BC14" s="6" t="s">
        <v>121</v>
      </c>
      <c r="BD14" s="6" t="s">
        <v>121</v>
      </c>
      <c r="BE14" s="6" t="s">
        <v>121</v>
      </c>
      <c r="BF14" s="3">
        <v>218</v>
      </c>
      <c r="BG14" s="6" t="s">
        <v>121</v>
      </c>
      <c r="BH14" s="3">
        <v>179</v>
      </c>
      <c r="BI14" s="6" t="s">
        <v>121</v>
      </c>
      <c r="BJ14" s="6" t="s">
        <v>121</v>
      </c>
      <c r="BK14" s="6" t="s">
        <v>121</v>
      </c>
      <c r="BL14" s="6" t="s">
        <v>121</v>
      </c>
      <c r="BM14" s="6" t="s">
        <v>121</v>
      </c>
      <c r="BN14" s="6" t="s">
        <v>121</v>
      </c>
      <c r="BO14" s="3">
        <v>475</v>
      </c>
      <c r="BP14" s="6" t="s">
        <v>121</v>
      </c>
      <c r="BQ14" s="6" t="s">
        <v>121</v>
      </c>
      <c r="BR14" s="3">
        <v>0</v>
      </c>
      <c r="BS14" s="6" t="s">
        <v>121</v>
      </c>
      <c r="BT14" s="6" t="s">
        <v>121</v>
      </c>
      <c r="BU14" s="6" t="s">
        <v>121</v>
      </c>
      <c r="BV14" s="3">
        <v>0</v>
      </c>
      <c r="BW14" s="3">
        <v>165</v>
      </c>
      <c r="BX14" s="6" t="s">
        <v>121</v>
      </c>
      <c r="BY14" s="6" t="s">
        <v>121</v>
      </c>
      <c r="BZ14" s="6" t="s">
        <v>121</v>
      </c>
      <c r="CA14" s="6" t="s">
        <v>121</v>
      </c>
      <c r="CB14" s="6" t="s">
        <v>121</v>
      </c>
      <c r="CC14" s="6" t="s">
        <v>121</v>
      </c>
      <c r="CD14" s="6" t="s">
        <v>121</v>
      </c>
      <c r="CE14" s="6" t="s">
        <v>121</v>
      </c>
      <c r="CF14" s="6" t="s">
        <v>121</v>
      </c>
      <c r="CG14" s="6" t="s">
        <v>121</v>
      </c>
      <c r="CH14" s="6" t="s">
        <v>121</v>
      </c>
      <c r="CI14" s="3">
        <v>407</v>
      </c>
      <c r="CJ14" s="6" t="s">
        <v>121</v>
      </c>
      <c r="CK14" s="6" t="s">
        <v>121</v>
      </c>
      <c r="CL14" s="3">
        <v>178</v>
      </c>
      <c r="CM14" s="6" t="s">
        <v>121</v>
      </c>
      <c r="CN14" s="6" t="s">
        <v>121</v>
      </c>
      <c r="CO14" s="6" t="s">
        <v>121</v>
      </c>
      <c r="CP14" s="6" t="s">
        <v>121</v>
      </c>
      <c r="CQ14" s="6" t="s">
        <v>121</v>
      </c>
      <c r="CR14" s="6" t="s">
        <v>121</v>
      </c>
      <c r="CS14" s="6" t="s">
        <v>121</v>
      </c>
      <c r="CT14" s="18">
        <f t="shared" si="2"/>
        <v>1622</v>
      </c>
      <c r="CU14" s="6" t="s">
        <v>121</v>
      </c>
      <c r="CV14" s="6" t="s">
        <v>121</v>
      </c>
      <c r="CW14" s="6" t="s">
        <v>121</v>
      </c>
      <c r="CX14" s="18">
        <f t="shared" si="3"/>
        <v>0</v>
      </c>
      <c r="CY14" s="6" t="s">
        <v>121</v>
      </c>
      <c r="CZ14" s="6" t="s">
        <v>121</v>
      </c>
      <c r="DA14" s="6" t="s">
        <v>121</v>
      </c>
      <c r="DB14" s="6" t="s">
        <v>121</v>
      </c>
      <c r="DC14" s="6" t="s">
        <v>121</v>
      </c>
      <c r="DD14" s="6" t="s">
        <v>121</v>
      </c>
      <c r="DE14" s="6" t="s">
        <v>121</v>
      </c>
      <c r="DF14" s="6" t="s">
        <v>121</v>
      </c>
      <c r="DG14" s="6" t="s">
        <v>121</v>
      </c>
      <c r="DH14" s="6" t="s">
        <v>121</v>
      </c>
      <c r="DI14" s="12" t="s">
        <v>121</v>
      </c>
      <c r="DJ14" s="18">
        <f t="shared" si="4"/>
        <v>0</v>
      </c>
      <c r="DK14" s="18">
        <f t="shared" si="5"/>
        <v>1641</v>
      </c>
      <c r="DL14" s="44"/>
      <c r="DM14" s="7"/>
    </row>
    <row r="15" spans="1:117" x14ac:dyDescent="0.25">
      <c r="A15" s="4" t="s">
        <v>24</v>
      </c>
      <c r="B15" s="4" t="s">
        <v>25</v>
      </c>
      <c r="C15" s="6" t="s">
        <v>121</v>
      </c>
      <c r="D15" s="3">
        <v>93</v>
      </c>
      <c r="E15" s="6" t="s">
        <v>121</v>
      </c>
      <c r="F15" s="6" t="s">
        <v>121</v>
      </c>
      <c r="G15" s="6" t="s">
        <v>121</v>
      </c>
      <c r="H15" s="6" t="s">
        <v>121</v>
      </c>
      <c r="I15" s="6" t="s">
        <v>121</v>
      </c>
      <c r="J15" s="6" t="s">
        <v>121</v>
      </c>
      <c r="K15" s="6" t="s">
        <v>121</v>
      </c>
      <c r="L15" s="6" t="s">
        <v>121</v>
      </c>
      <c r="M15" s="6" t="s">
        <v>121</v>
      </c>
      <c r="N15" s="6" t="s">
        <v>121</v>
      </c>
      <c r="O15" s="6" t="s">
        <v>121</v>
      </c>
      <c r="P15" s="6" t="s">
        <v>121</v>
      </c>
      <c r="Q15" s="6" t="s">
        <v>121</v>
      </c>
      <c r="R15" s="6" t="s">
        <v>121</v>
      </c>
      <c r="S15" s="6" t="s">
        <v>121</v>
      </c>
      <c r="T15" s="6" t="s">
        <v>121</v>
      </c>
      <c r="U15" s="3">
        <f t="shared" si="0"/>
        <v>93</v>
      </c>
      <c r="V15" s="6" t="s">
        <v>121</v>
      </c>
      <c r="W15" s="6" t="s">
        <v>121</v>
      </c>
      <c r="X15" s="6" t="s">
        <v>121</v>
      </c>
      <c r="Y15" s="6" t="s">
        <v>121</v>
      </c>
      <c r="Z15" s="6" t="s">
        <v>121</v>
      </c>
      <c r="AA15" s="6" t="s">
        <v>121</v>
      </c>
      <c r="AB15" s="6" t="s">
        <v>121</v>
      </c>
      <c r="AC15" s="6" t="s">
        <v>121</v>
      </c>
      <c r="AD15" s="6" t="s">
        <v>121</v>
      </c>
      <c r="AE15" s="6" t="s">
        <v>121</v>
      </c>
      <c r="AF15" s="6" t="s">
        <v>121</v>
      </c>
      <c r="AG15" s="6" t="s">
        <v>121</v>
      </c>
      <c r="AH15" s="6" t="s">
        <v>121</v>
      </c>
      <c r="AI15" s="6" t="s">
        <v>121</v>
      </c>
      <c r="AJ15" s="6" t="s">
        <v>121</v>
      </c>
      <c r="AK15" s="6" t="s">
        <v>121</v>
      </c>
      <c r="AL15" s="6" t="s">
        <v>121</v>
      </c>
      <c r="AM15" s="6" t="s">
        <v>121</v>
      </c>
      <c r="AN15" s="6" t="s">
        <v>121</v>
      </c>
      <c r="AO15" s="6" t="s">
        <v>121</v>
      </c>
      <c r="AP15" s="6" t="s">
        <v>121</v>
      </c>
      <c r="AQ15" s="6" t="s">
        <v>121</v>
      </c>
      <c r="AR15" s="6" t="s">
        <v>121</v>
      </c>
      <c r="AS15" s="6" t="s">
        <v>121</v>
      </c>
      <c r="AT15" s="6" t="s">
        <v>121</v>
      </c>
      <c r="AU15" s="6" t="s">
        <v>121</v>
      </c>
      <c r="AV15" s="6" t="s">
        <v>121</v>
      </c>
      <c r="AW15" s="6" t="s">
        <v>121</v>
      </c>
      <c r="AX15" s="6" t="s">
        <v>121</v>
      </c>
      <c r="AY15" s="6" t="s">
        <v>121</v>
      </c>
      <c r="AZ15" s="6" t="s">
        <v>121</v>
      </c>
      <c r="BA15" s="6" t="s">
        <v>121</v>
      </c>
      <c r="BB15" s="18">
        <f t="shared" si="1"/>
        <v>0</v>
      </c>
      <c r="BC15" s="6" t="s">
        <v>121</v>
      </c>
      <c r="BD15" s="6" t="s">
        <v>121</v>
      </c>
      <c r="BE15" s="6" t="s">
        <v>121</v>
      </c>
      <c r="BF15" s="6" t="s">
        <v>121</v>
      </c>
      <c r="BG15" s="3">
        <v>293</v>
      </c>
      <c r="BH15" s="6" t="s">
        <v>121</v>
      </c>
      <c r="BI15" s="6" t="s">
        <v>121</v>
      </c>
      <c r="BJ15" s="6" t="s">
        <v>121</v>
      </c>
      <c r="BK15" s="6" t="s">
        <v>121</v>
      </c>
      <c r="BL15" s="6" t="s">
        <v>121</v>
      </c>
      <c r="BM15" s="3">
        <v>351</v>
      </c>
      <c r="BN15" s="6" t="s">
        <v>121</v>
      </c>
      <c r="BO15" s="6" t="s">
        <v>121</v>
      </c>
      <c r="BP15" s="6" t="s">
        <v>121</v>
      </c>
      <c r="BQ15" s="6" t="s">
        <v>121</v>
      </c>
      <c r="BR15" s="6" t="s">
        <v>121</v>
      </c>
      <c r="BS15" s="6" t="s">
        <v>121</v>
      </c>
      <c r="BT15" s="6" t="s">
        <v>121</v>
      </c>
      <c r="BU15" s="6" t="s">
        <v>121</v>
      </c>
      <c r="BV15" s="6" t="s">
        <v>121</v>
      </c>
      <c r="BW15" s="6" t="s">
        <v>121</v>
      </c>
      <c r="BX15" s="6" t="s">
        <v>121</v>
      </c>
      <c r="BY15" s="6" t="s">
        <v>121</v>
      </c>
      <c r="BZ15" s="6" t="s">
        <v>121</v>
      </c>
      <c r="CA15" s="6" t="s">
        <v>121</v>
      </c>
      <c r="CB15" s="6" t="s">
        <v>121</v>
      </c>
      <c r="CC15" s="6" t="s">
        <v>121</v>
      </c>
      <c r="CD15" s="6" t="s">
        <v>121</v>
      </c>
      <c r="CE15" s="6" t="s">
        <v>121</v>
      </c>
      <c r="CF15" s="6" t="s">
        <v>121</v>
      </c>
      <c r="CG15" s="6" t="s">
        <v>121</v>
      </c>
      <c r="CH15" s="6" t="s">
        <v>121</v>
      </c>
      <c r="CI15" s="6" t="s">
        <v>121</v>
      </c>
      <c r="CJ15" s="6" t="s">
        <v>121</v>
      </c>
      <c r="CK15" s="6" t="s">
        <v>121</v>
      </c>
      <c r="CL15" s="3">
        <v>51</v>
      </c>
      <c r="CM15" s="6" t="s">
        <v>121</v>
      </c>
      <c r="CN15" s="6" t="s">
        <v>121</v>
      </c>
      <c r="CO15" s="6" t="s">
        <v>121</v>
      </c>
      <c r="CP15" s="6" t="s">
        <v>121</v>
      </c>
      <c r="CQ15" s="6" t="s">
        <v>121</v>
      </c>
      <c r="CR15" s="6" t="s">
        <v>121</v>
      </c>
      <c r="CS15" s="6" t="s">
        <v>121</v>
      </c>
      <c r="CT15" s="18">
        <f t="shared" si="2"/>
        <v>695</v>
      </c>
      <c r="CU15" s="6" t="s">
        <v>121</v>
      </c>
      <c r="CV15" s="6" t="s">
        <v>121</v>
      </c>
      <c r="CW15" s="6" t="s">
        <v>121</v>
      </c>
      <c r="CX15" s="18">
        <f t="shared" si="3"/>
        <v>0</v>
      </c>
      <c r="CY15" s="6" t="s">
        <v>121</v>
      </c>
      <c r="CZ15" s="6" t="s">
        <v>121</v>
      </c>
      <c r="DA15" s="6" t="s">
        <v>121</v>
      </c>
      <c r="DB15" s="6" t="s">
        <v>121</v>
      </c>
      <c r="DC15" s="6" t="s">
        <v>121</v>
      </c>
      <c r="DD15" s="6" t="s">
        <v>121</v>
      </c>
      <c r="DE15" s="6" t="s">
        <v>121</v>
      </c>
      <c r="DF15" s="6" t="s">
        <v>121</v>
      </c>
      <c r="DG15" s="6" t="s">
        <v>121</v>
      </c>
      <c r="DH15" s="6" t="s">
        <v>121</v>
      </c>
      <c r="DI15" s="12" t="s">
        <v>121</v>
      </c>
      <c r="DJ15" s="18">
        <f t="shared" si="4"/>
        <v>0</v>
      </c>
      <c r="DK15" s="18">
        <f t="shared" si="5"/>
        <v>788</v>
      </c>
      <c r="DL15" s="44"/>
      <c r="DM15" s="7"/>
    </row>
    <row r="16" spans="1:117" x14ac:dyDescent="0.25">
      <c r="A16" s="4" t="s">
        <v>26</v>
      </c>
      <c r="B16" s="4" t="s">
        <v>27</v>
      </c>
      <c r="C16" s="6" t="s">
        <v>121</v>
      </c>
      <c r="D16" s="6" t="s">
        <v>121</v>
      </c>
      <c r="E16" s="6" t="s">
        <v>121</v>
      </c>
      <c r="F16" s="6" t="s">
        <v>121</v>
      </c>
      <c r="G16" s="6" t="s">
        <v>121</v>
      </c>
      <c r="H16" s="6" t="s">
        <v>121</v>
      </c>
      <c r="I16" s="6" t="s">
        <v>121</v>
      </c>
      <c r="J16" s="6" t="s">
        <v>121</v>
      </c>
      <c r="K16" s="6" t="s">
        <v>121</v>
      </c>
      <c r="L16" s="6" t="s">
        <v>121</v>
      </c>
      <c r="M16" s="6" t="s">
        <v>121</v>
      </c>
      <c r="N16" s="6" t="s">
        <v>121</v>
      </c>
      <c r="O16" s="6" t="s">
        <v>121</v>
      </c>
      <c r="P16" s="6" t="s">
        <v>121</v>
      </c>
      <c r="Q16" s="6" t="s">
        <v>121</v>
      </c>
      <c r="R16" s="6" t="s">
        <v>121</v>
      </c>
      <c r="S16" s="6" t="s">
        <v>121</v>
      </c>
      <c r="T16" s="6" t="s">
        <v>121</v>
      </c>
      <c r="U16" s="3">
        <f t="shared" si="0"/>
        <v>0</v>
      </c>
      <c r="V16" s="6" t="s">
        <v>121</v>
      </c>
      <c r="W16" s="6" t="s">
        <v>121</v>
      </c>
      <c r="X16" s="6" t="s">
        <v>121</v>
      </c>
      <c r="Y16" s="6" t="s">
        <v>121</v>
      </c>
      <c r="Z16" s="6" t="s">
        <v>121</v>
      </c>
      <c r="AA16" s="6" t="s">
        <v>121</v>
      </c>
      <c r="AB16" s="6" t="s">
        <v>121</v>
      </c>
      <c r="AC16" s="6" t="s">
        <v>121</v>
      </c>
      <c r="AD16" s="6" t="s">
        <v>121</v>
      </c>
      <c r="AE16" s="6" t="s">
        <v>121</v>
      </c>
      <c r="AF16" s="6" t="s">
        <v>121</v>
      </c>
      <c r="AG16" s="6" t="s">
        <v>121</v>
      </c>
      <c r="AH16" s="6" t="s">
        <v>121</v>
      </c>
      <c r="AI16" s="6" t="s">
        <v>121</v>
      </c>
      <c r="AJ16" s="6" t="s">
        <v>121</v>
      </c>
      <c r="AK16" s="6" t="s">
        <v>121</v>
      </c>
      <c r="AL16" s="6" t="s">
        <v>121</v>
      </c>
      <c r="AM16" s="6" t="s">
        <v>121</v>
      </c>
      <c r="AN16" s="6" t="s">
        <v>121</v>
      </c>
      <c r="AO16" s="6" t="s">
        <v>121</v>
      </c>
      <c r="AP16" s="6" t="s">
        <v>121</v>
      </c>
      <c r="AQ16" s="6" t="s">
        <v>121</v>
      </c>
      <c r="AR16" s="6" t="s">
        <v>121</v>
      </c>
      <c r="AS16" s="6" t="s">
        <v>121</v>
      </c>
      <c r="AT16" s="6" t="s">
        <v>121</v>
      </c>
      <c r="AU16" s="6" t="s">
        <v>121</v>
      </c>
      <c r="AV16" s="6" t="s">
        <v>121</v>
      </c>
      <c r="AW16" s="6" t="s">
        <v>121</v>
      </c>
      <c r="AX16" s="6" t="s">
        <v>121</v>
      </c>
      <c r="AY16" s="6" t="s">
        <v>121</v>
      </c>
      <c r="AZ16" s="6" t="s">
        <v>121</v>
      </c>
      <c r="BA16" s="6" t="s">
        <v>121</v>
      </c>
      <c r="BB16" s="18">
        <f t="shared" si="1"/>
        <v>0</v>
      </c>
      <c r="BC16" s="6" t="s">
        <v>121</v>
      </c>
      <c r="BD16" s="6" t="s">
        <v>121</v>
      </c>
      <c r="BE16" s="6" t="s">
        <v>121</v>
      </c>
      <c r="BF16" s="6" t="s">
        <v>121</v>
      </c>
      <c r="BG16" s="6" t="s">
        <v>121</v>
      </c>
      <c r="BH16" s="6" t="s">
        <v>121</v>
      </c>
      <c r="BI16" s="6" t="s">
        <v>121</v>
      </c>
      <c r="BJ16" s="6" t="s">
        <v>121</v>
      </c>
      <c r="BK16" s="6" t="s">
        <v>121</v>
      </c>
      <c r="BL16" s="6" t="s">
        <v>121</v>
      </c>
      <c r="BM16" s="6" t="s">
        <v>121</v>
      </c>
      <c r="BN16" s="6" t="s">
        <v>121</v>
      </c>
      <c r="BO16" s="6" t="s">
        <v>121</v>
      </c>
      <c r="BP16" s="3">
        <v>54</v>
      </c>
      <c r="BQ16" s="6" t="s">
        <v>121</v>
      </c>
      <c r="BR16" s="6" t="s">
        <v>121</v>
      </c>
      <c r="BS16" s="6" t="s">
        <v>121</v>
      </c>
      <c r="BT16" s="6" t="s">
        <v>121</v>
      </c>
      <c r="BU16" s="6" t="s">
        <v>121</v>
      </c>
      <c r="BV16" s="6" t="s">
        <v>121</v>
      </c>
      <c r="BW16" s="6" t="s">
        <v>121</v>
      </c>
      <c r="BX16" s="6" t="s">
        <v>121</v>
      </c>
      <c r="BY16" s="6" t="s">
        <v>121</v>
      </c>
      <c r="BZ16" s="6" t="s">
        <v>121</v>
      </c>
      <c r="CA16" s="6" t="s">
        <v>121</v>
      </c>
      <c r="CB16" s="6" t="s">
        <v>121</v>
      </c>
      <c r="CC16" s="3">
        <v>74</v>
      </c>
      <c r="CD16" s="6" t="s">
        <v>121</v>
      </c>
      <c r="CE16" s="6" t="s">
        <v>121</v>
      </c>
      <c r="CF16" s="6" t="s">
        <v>121</v>
      </c>
      <c r="CG16" s="6" t="s">
        <v>121</v>
      </c>
      <c r="CH16" s="6" t="s">
        <v>121</v>
      </c>
      <c r="CI16" s="6" t="s">
        <v>121</v>
      </c>
      <c r="CJ16" s="6" t="s">
        <v>121</v>
      </c>
      <c r="CK16" s="6" t="s">
        <v>121</v>
      </c>
      <c r="CL16" s="6" t="s">
        <v>121</v>
      </c>
      <c r="CM16" s="6" t="s">
        <v>121</v>
      </c>
      <c r="CN16" s="6" t="s">
        <v>121</v>
      </c>
      <c r="CO16" s="6" t="s">
        <v>121</v>
      </c>
      <c r="CP16" s="3">
        <v>38</v>
      </c>
      <c r="CQ16" s="6" t="s">
        <v>121</v>
      </c>
      <c r="CR16" s="6" t="s">
        <v>121</v>
      </c>
      <c r="CS16" s="6" t="s">
        <v>121</v>
      </c>
      <c r="CT16" s="18">
        <f t="shared" si="2"/>
        <v>166</v>
      </c>
      <c r="CU16" s="6" t="s">
        <v>121</v>
      </c>
      <c r="CV16" s="6" t="s">
        <v>121</v>
      </c>
      <c r="CW16" s="6" t="s">
        <v>121</v>
      </c>
      <c r="CX16" s="18">
        <f t="shared" si="3"/>
        <v>0</v>
      </c>
      <c r="CY16" s="6" t="s">
        <v>121</v>
      </c>
      <c r="CZ16" s="6" t="s">
        <v>121</v>
      </c>
      <c r="DA16" s="6" t="s">
        <v>121</v>
      </c>
      <c r="DB16" s="6" t="s">
        <v>121</v>
      </c>
      <c r="DC16" s="6" t="s">
        <v>121</v>
      </c>
      <c r="DD16" s="6" t="s">
        <v>121</v>
      </c>
      <c r="DE16" s="6" t="s">
        <v>121</v>
      </c>
      <c r="DF16" s="6" t="s">
        <v>121</v>
      </c>
      <c r="DG16" s="6" t="s">
        <v>121</v>
      </c>
      <c r="DH16" s="6" t="s">
        <v>121</v>
      </c>
      <c r="DI16" s="12" t="s">
        <v>121</v>
      </c>
      <c r="DJ16" s="18">
        <f t="shared" si="4"/>
        <v>0</v>
      </c>
      <c r="DK16" s="18">
        <f t="shared" si="5"/>
        <v>166</v>
      </c>
      <c r="DL16" s="45"/>
      <c r="DM16" s="9"/>
    </row>
    <row r="17" spans="1:117" x14ac:dyDescent="0.25">
      <c r="A17" s="4" t="s">
        <v>28</v>
      </c>
      <c r="B17" s="4" t="s">
        <v>29</v>
      </c>
      <c r="C17" s="6" t="s">
        <v>121</v>
      </c>
      <c r="D17" s="6" t="s">
        <v>121</v>
      </c>
      <c r="E17" s="6" t="s">
        <v>121</v>
      </c>
      <c r="F17" s="6" t="s">
        <v>121</v>
      </c>
      <c r="G17" s="6" t="s">
        <v>121</v>
      </c>
      <c r="H17" s="6" t="s">
        <v>121</v>
      </c>
      <c r="I17" s="6" t="s">
        <v>121</v>
      </c>
      <c r="J17" s="6" t="s">
        <v>121</v>
      </c>
      <c r="K17" s="6" t="s">
        <v>121</v>
      </c>
      <c r="L17" s="6" t="s">
        <v>121</v>
      </c>
      <c r="M17" s="6" t="s">
        <v>121</v>
      </c>
      <c r="N17" s="6" t="s">
        <v>121</v>
      </c>
      <c r="O17" s="6" t="s">
        <v>121</v>
      </c>
      <c r="P17" s="6" t="s">
        <v>121</v>
      </c>
      <c r="Q17" s="6" t="s">
        <v>121</v>
      </c>
      <c r="R17" s="6" t="s">
        <v>121</v>
      </c>
      <c r="S17" s="6" t="s">
        <v>121</v>
      </c>
      <c r="T17" s="6" t="s">
        <v>121</v>
      </c>
      <c r="U17" s="3">
        <f t="shared" si="0"/>
        <v>0</v>
      </c>
      <c r="V17" s="6" t="s">
        <v>121</v>
      </c>
      <c r="W17" s="6" t="s">
        <v>121</v>
      </c>
      <c r="X17" s="6" t="s">
        <v>121</v>
      </c>
      <c r="Y17" s="6" t="s">
        <v>121</v>
      </c>
      <c r="Z17" s="6" t="s">
        <v>121</v>
      </c>
      <c r="AA17" s="6" t="s">
        <v>121</v>
      </c>
      <c r="AB17" s="6" t="s">
        <v>121</v>
      </c>
      <c r="AC17" s="6" t="s">
        <v>121</v>
      </c>
      <c r="AD17" s="6" t="s">
        <v>121</v>
      </c>
      <c r="AE17" s="6" t="s">
        <v>121</v>
      </c>
      <c r="AF17" s="6" t="s">
        <v>121</v>
      </c>
      <c r="AG17" s="6" t="s">
        <v>121</v>
      </c>
      <c r="AH17" s="6" t="s">
        <v>121</v>
      </c>
      <c r="AI17" s="6" t="s">
        <v>121</v>
      </c>
      <c r="AJ17" s="6" t="s">
        <v>121</v>
      </c>
      <c r="AK17" s="6" t="s">
        <v>121</v>
      </c>
      <c r="AL17" s="6" t="s">
        <v>121</v>
      </c>
      <c r="AM17" s="6" t="s">
        <v>121</v>
      </c>
      <c r="AN17" s="6" t="s">
        <v>121</v>
      </c>
      <c r="AO17" s="6" t="s">
        <v>121</v>
      </c>
      <c r="AP17" s="6" t="s">
        <v>121</v>
      </c>
      <c r="AQ17" s="6" t="s">
        <v>121</v>
      </c>
      <c r="AR17" s="6" t="s">
        <v>121</v>
      </c>
      <c r="AS17" s="6" t="s">
        <v>121</v>
      </c>
      <c r="AT17" s="6" t="s">
        <v>121</v>
      </c>
      <c r="AU17" s="6" t="s">
        <v>121</v>
      </c>
      <c r="AV17" s="6" t="s">
        <v>121</v>
      </c>
      <c r="AW17" s="6" t="s">
        <v>121</v>
      </c>
      <c r="AX17" s="6" t="s">
        <v>121</v>
      </c>
      <c r="AY17" s="6" t="s">
        <v>121</v>
      </c>
      <c r="AZ17" s="6" t="s">
        <v>121</v>
      </c>
      <c r="BA17" s="6" t="s">
        <v>121</v>
      </c>
      <c r="BB17" s="18">
        <f t="shared" si="1"/>
        <v>0</v>
      </c>
      <c r="BC17" s="6" t="s">
        <v>121</v>
      </c>
      <c r="BD17" s="6" t="s">
        <v>121</v>
      </c>
      <c r="BE17" s="6" t="s">
        <v>121</v>
      </c>
      <c r="BF17" s="6" t="s">
        <v>121</v>
      </c>
      <c r="BG17" s="6" t="s">
        <v>121</v>
      </c>
      <c r="BH17" s="6" t="s">
        <v>121</v>
      </c>
      <c r="BI17" s="6" t="s">
        <v>121</v>
      </c>
      <c r="BJ17" s="6" t="s">
        <v>121</v>
      </c>
      <c r="BK17" s="6" t="s">
        <v>121</v>
      </c>
      <c r="BL17" s="6" t="s">
        <v>121</v>
      </c>
      <c r="BM17" s="6" t="s">
        <v>121</v>
      </c>
      <c r="BN17" s="6" t="s">
        <v>121</v>
      </c>
      <c r="BO17" s="6" t="s">
        <v>121</v>
      </c>
      <c r="BP17" s="6" t="s">
        <v>121</v>
      </c>
      <c r="BQ17" s="6" t="s">
        <v>121</v>
      </c>
      <c r="BR17" s="6" t="s">
        <v>121</v>
      </c>
      <c r="BS17" s="6" t="s">
        <v>121</v>
      </c>
      <c r="BT17" s="6" t="s">
        <v>121</v>
      </c>
      <c r="BU17" s="6" t="s">
        <v>121</v>
      </c>
      <c r="BV17" s="6" t="s">
        <v>121</v>
      </c>
      <c r="BW17" s="3">
        <v>55</v>
      </c>
      <c r="BX17" s="6" t="s">
        <v>121</v>
      </c>
      <c r="BY17" s="6" t="s">
        <v>121</v>
      </c>
      <c r="BZ17" s="6" t="s">
        <v>121</v>
      </c>
      <c r="CA17" s="6" t="s">
        <v>121</v>
      </c>
      <c r="CB17" s="6" t="s">
        <v>121</v>
      </c>
      <c r="CC17" s="6" t="s">
        <v>121</v>
      </c>
      <c r="CD17" s="6" t="s">
        <v>121</v>
      </c>
      <c r="CE17" s="6" t="s">
        <v>121</v>
      </c>
      <c r="CF17" s="6" t="s">
        <v>121</v>
      </c>
      <c r="CG17" s="6" t="s">
        <v>121</v>
      </c>
      <c r="CH17" s="6" t="s">
        <v>121</v>
      </c>
      <c r="CI17" s="3">
        <v>185</v>
      </c>
      <c r="CJ17" s="6" t="s">
        <v>121</v>
      </c>
      <c r="CK17" s="6" t="s">
        <v>121</v>
      </c>
      <c r="CL17" s="6" t="s">
        <v>121</v>
      </c>
      <c r="CM17" s="6" t="s">
        <v>121</v>
      </c>
      <c r="CN17" s="3">
        <v>132</v>
      </c>
      <c r="CO17" s="6" t="s">
        <v>121</v>
      </c>
      <c r="CP17" s="6" t="s">
        <v>121</v>
      </c>
      <c r="CQ17" s="6" t="s">
        <v>121</v>
      </c>
      <c r="CR17" s="6" t="s">
        <v>121</v>
      </c>
      <c r="CS17" s="6" t="s">
        <v>121</v>
      </c>
      <c r="CT17" s="18">
        <f t="shared" si="2"/>
        <v>372</v>
      </c>
      <c r="CU17" s="6" t="s">
        <v>121</v>
      </c>
      <c r="CV17" s="6" t="s">
        <v>121</v>
      </c>
      <c r="CW17" s="6" t="s">
        <v>121</v>
      </c>
      <c r="CX17" s="18">
        <f t="shared" si="3"/>
        <v>0</v>
      </c>
      <c r="CY17" s="6" t="s">
        <v>121</v>
      </c>
      <c r="CZ17" s="6" t="s">
        <v>121</v>
      </c>
      <c r="DA17" s="6" t="s">
        <v>121</v>
      </c>
      <c r="DB17" s="6" t="s">
        <v>121</v>
      </c>
      <c r="DC17" s="6" t="s">
        <v>121</v>
      </c>
      <c r="DD17" s="6" t="s">
        <v>121</v>
      </c>
      <c r="DE17" s="6" t="s">
        <v>121</v>
      </c>
      <c r="DF17" s="6" t="s">
        <v>121</v>
      </c>
      <c r="DG17" s="6" t="s">
        <v>121</v>
      </c>
      <c r="DH17" s="6" t="s">
        <v>121</v>
      </c>
      <c r="DI17" s="12" t="s">
        <v>121</v>
      </c>
      <c r="DJ17" s="18">
        <f t="shared" si="4"/>
        <v>0</v>
      </c>
      <c r="DK17" s="18">
        <f t="shared" si="5"/>
        <v>372</v>
      </c>
      <c r="DL17" s="44"/>
      <c r="DM17" s="7"/>
    </row>
    <row r="18" spans="1:117" x14ac:dyDescent="0.25">
      <c r="A18" s="4" t="s">
        <v>30</v>
      </c>
      <c r="B18" s="4" t="s">
        <v>31</v>
      </c>
      <c r="C18" s="6" t="s">
        <v>121</v>
      </c>
      <c r="D18" s="3">
        <v>128</v>
      </c>
      <c r="E18" s="6" t="s">
        <v>121</v>
      </c>
      <c r="F18" s="6" t="s">
        <v>121</v>
      </c>
      <c r="G18" s="6" t="s">
        <v>121</v>
      </c>
      <c r="H18" s="6" t="s">
        <v>121</v>
      </c>
      <c r="I18" s="6" t="s">
        <v>121</v>
      </c>
      <c r="J18" s="6" t="s">
        <v>121</v>
      </c>
      <c r="K18" s="6" t="s">
        <v>121</v>
      </c>
      <c r="L18" s="6" t="s">
        <v>121</v>
      </c>
      <c r="M18" s="6" t="s">
        <v>121</v>
      </c>
      <c r="N18" s="6" t="s">
        <v>121</v>
      </c>
      <c r="O18" s="6" t="s">
        <v>121</v>
      </c>
      <c r="P18" s="6" t="s">
        <v>121</v>
      </c>
      <c r="Q18" s="6" t="s">
        <v>121</v>
      </c>
      <c r="R18" s="6" t="s">
        <v>121</v>
      </c>
      <c r="S18" s="6" t="s">
        <v>121</v>
      </c>
      <c r="T18" s="6" t="s">
        <v>121</v>
      </c>
      <c r="U18" s="3">
        <f t="shared" si="0"/>
        <v>128</v>
      </c>
      <c r="V18" s="6" t="s">
        <v>121</v>
      </c>
      <c r="W18" s="6" t="s">
        <v>121</v>
      </c>
      <c r="X18" s="6" t="s">
        <v>121</v>
      </c>
      <c r="Y18" s="6" t="s">
        <v>121</v>
      </c>
      <c r="Z18" s="6" t="s">
        <v>121</v>
      </c>
      <c r="AA18" s="6" t="s">
        <v>121</v>
      </c>
      <c r="AB18" s="6" t="s">
        <v>121</v>
      </c>
      <c r="AC18" s="6" t="s">
        <v>121</v>
      </c>
      <c r="AD18" s="6" t="s">
        <v>121</v>
      </c>
      <c r="AE18" s="6" t="s">
        <v>121</v>
      </c>
      <c r="AF18" s="6" t="s">
        <v>121</v>
      </c>
      <c r="AG18" s="6" t="s">
        <v>121</v>
      </c>
      <c r="AH18" s="6" t="s">
        <v>121</v>
      </c>
      <c r="AI18" s="6" t="s">
        <v>121</v>
      </c>
      <c r="AJ18" s="6" t="s">
        <v>121</v>
      </c>
      <c r="AK18" s="6" t="s">
        <v>121</v>
      </c>
      <c r="AL18" s="6" t="s">
        <v>121</v>
      </c>
      <c r="AM18" s="6" t="s">
        <v>121</v>
      </c>
      <c r="AN18" s="6" t="s">
        <v>121</v>
      </c>
      <c r="AO18" s="6" t="s">
        <v>121</v>
      </c>
      <c r="AP18" s="6" t="s">
        <v>121</v>
      </c>
      <c r="AQ18" s="6" t="s">
        <v>121</v>
      </c>
      <c r="AR18" s="6" t="s">
        <v>121</v>
      </c>
      <c r="AS18" s="6" t="s">
        <v>121</v>
      </c>
      <c r="AT18" s="6" t="s">
        <v>121</v>
      </c>
      <c r="AU18" s="6" t="s">
        <v>121</v>
      </c>
      <c r="AV18" s="6" t="s">
        <v>121</v>
      </c>
      <c r="AW18" s="6" t="s">
        <v>121</v>
      </c>
      <c r="AX18" s="6" t="s">
        <v>121</v>
      </c>
      <c r="AY18" s="6" t="s">
        <v>121</v>
      </c>
      <c r="AZ18" s="6" t="s">
        <v>121</v>
      </c>
      <c r="BA18" s="6" t="s">
        <v>121</v>
      </c>
      <c r="BB18" s="18">
        <f t="shared" si="1"/>
        <v>0</v>
      </c>
      <c r="BC18" s="6" t="s">
        <v>121</v>
      </c>
      <c r="BD18" s="6" t="s">
        <v>121</v>
      </c>
      <c r="BE18" s="6" t="s">
        <v>121</v>
      </c>
      <c r="BF18" s="6" t="s">
        <v>121</v>
      </c>
      <c r="BG18" s="6" t="s">
        <v>121</v>
      </c>
      <c r="BH18" s="6" t="s">
        <v>121</v>
      </c>
      <c r="BI18" s="6" t="s">
        <v>121</v>
      </c>
      <c r="BJ18" s="6" t="s">
        <v>121</v>
      </c>
      <c r="BK18" s="6" t="s">
        <v>121</v>
      </c>
      <c r="BL18" s="6" t="s">
        <v>121</v>
      </c>
      <c r="BM18" s="6" t="s">
        <v>121</v>
      </c>
      <c r="BN18" s="6" t="s">
        <v>121</v>
      </c>
      <c r="BO18" s="6" t="s">
        <v>121</v>
      </c>
      <c r="BP18" s="6" t="s">
        <v>121</v>
      </c>
      <c r="BQ18" s="6" t="s">
        <v>121</v>
      </c>
      <c r="BR18" s="6" t="s">
        <v>121</v>
      </c>
      <c r="BS18" s="6" t="s">
        <v>121</v>
      </c>
      <c r="BT18" s="6" t="s">
        <v>121</v>
      </c>
      <c r="BU18" s="6" t="s">
        <v>121</v>
      </c>
      <c r="BV18" s="6" t="s">
        <v>121</v>
      </c>
      <c r="BW18" s="6" t="s">
        <v>121</v>
      </c>
      <c r="BX18" s="6" t="s">
        <v>121</v>
      </c>
      <c r="BY18" s="3">
        <v>201</v>
      </c>
      <c r="BZ18" s="6" t="s">
        <v>121</v>
      </c>
      <c r="CA18" s="3">
        <v>52</v>
      </c>
      <c r="CB18" s="6" t="s">
        <v>121</v>
      </c>
      <c r="CC18" s="6" t="s">
        <v>121</v>
      </c>
      <c r="CD18" s="6" t="s">
        <v>121</v>
      </c>
      <c r="CE18" s="6" t="s">
        <v>121</v>
      </c>
      <c r="CF18" s="6" t="s">
        <v>121</v>
      </c>
      <c r="CG18" s="6" t="s">
        <v>121</v>
      </c>
      <c r="CH18" s="6" t="s">
        <v>121</v>
      </c>
      <c r="CI18" s="6" t="s">
        <v>121</v>
      </c>
      <c r="CJ18" s="6" t="s">
        <v>121</v>
      </c>
      <c r="CK18" s="6" t="s">
        <v>121</v>
      </c>
      <c r="CL18" s="6" t="s">
        <v>121</v>
      </c>
      <c r="CM18" s="6" t="s">
        <v>121</v>
      </c>
      <c r="CN18" s="6" t="s">
        <v>121</v>
      </c>
      <c r="CO18" s="6" t="s">
        <v>121</v>
      </c>
      <c r="CP18" s="6" t="s">
        <v>121</v>
      </c>
      <c r="CQ18" s="6" t="s">
        <v>121</v>
      </c>
      <c r="CR18" s="6" t="s">
        <v>121</v>
      </c>
      <c r="CS18" s="6" t="s">
        <v>121</v>
      </c>
      <c r="CT18" s="18">
        <f t="shared" si="2"/>
        <v>253</v>
      </c>
      <c r="CU18" s="6" t="s">
        <v>121</v>
      </c>
      <c r="CV18" s="6" t="s">
        <v>121</v>
      </c>
      <c r="CW18" s="6" t="s">
        <v>121</v>
      </c>
      <c r="CX18" s="18">
        <f t="shared" si="3"/>
        <v>0</v>
      </c>
      <c r="CY18" s="6" t="s">
        <v>121</v>
      </c>
      <c r="CZ18" s="6" t="s">
        <v>121</v>
      </c>
      <c r="DA18" s="6" t="s">
        <v>121</v>
      </c>
      <c r="DB18" s="6" t="s">
        <v>121</v>
      </c>
      <c r="DC18" s="6" t="s">
        <v>121</v>
      </c>
      <c r="DD18" s="6" t="s">
        <v>121</v>
      </c>
      <c r="DE18" s="6" t="s">
        <v>121</v>
      </c>
      <c r="DF18" s="6" t="s">
        <v>121</v>
      </c>
      <c r="DG18" s="6" t="s">
        <v>121</v>
      </c>
      <c r="DH18" s="6" t="s">
        <v>121</v>
      </c>
      <c r="DI18" s="12" t="s">
        <v>121</v>
      </c>
      <c r="DJ18" s="18">
        <f t="shared" si="4"/>
        <v>0</v>
      </c>
      <c r="DK18" s="18">
        <f t="shared" si="5"/>
        <v>381</v>
      </c>
      <c r="DL18" s="44"/>
      <c r="DM18" s="7"/>
    </row>
    <row r="19" spans="1:117" x14ac:dyDescent="0.25">
      <c r="A19" s="4" t="s">
        <v>32</v>
      </c>
      <c r="B19" s="4" t="s">
        <v>33</v>
      </c>
      <c r="C19" s="6" t="s">
        <v>121</v>
      </c>
      <c r="D19" s="3">
        <v>27</v>
      </c>
      <c r="E19" s="6" t="s">
        <v>121</v>
      </c>
      <c r="F19" s="6" t="s">
        <v>121</v>
      </c>
      <c r="G19" s="6" t="s">
        <v>121</v>
      </c>
      <c r="H19" s="6" t="s">
        <v>121</v>
      </c>
      <c r="I19" s="6" t="s">
        <v>121</v>
      </c>
      <c r="J19" s="6" t="s">
        <v>121</v>
      </c>
      <c r="K19" s="6" t="s">
        <v>121</v>
      </c>
      <c r="L19" s="6" t="s">
        <v>121</v>
      </c>
      <c r="M19" s="6" t="s">
        <v>121</v>
      </c>
      <c r="N19" s="6" t="s">
        <v>121</v>
      </c>
      <c r="O19" s="6" t="s">
        <v>121</v>
      </c>
      <c r="P19" s="6" t="s">
        <v>121</v>
      </c>
      <c r="Q19" s="6" t="s">
        <v>121</v>
      </c>
      <c r="R19" s="6" t="s">
        <v>121</v>
      </c>
      <c r="S19" s="6" t="s">
        <v>121</v>
      </c>
      <c r="T19" s="6" t="s">
        <v>121</v>
      </c>
      <c r="U19" s="3">
        <f t="shared" si="0"/>
        <v>27</v>
      </c>
      <c r="V19" s="6" t="s">
        <v>121</v>
      </c>
      <c r="W19" s="6" t="s">
        <v>121</v>
      </c>
      <c r="X19" s="6" t="s">
        <v>121</v>
      </c>
      <c r="Y19" s="6" t="s">
        <v>121</v>
      </c>
      <c r="Z19" s="6" t="s">
        <v>121</v>
      </c>
      <c r="AA19" s="6" t="s">
        <v>121</v>
      </c>
      <c r="AB19" s="6" t="s">
        <v>121</v>
      </c>
      <c r="AC19" s="6" t="s">
        <v>121</v>
      </c>
      <c r="AD19" s="6" t="s">
        <v>121</v>
      </c>
      <c r="AE19" s="6" t="s">
        <v>121</v>
      </c>
      <c r="AF19" s="6" t="s">
        <v>121</v>
      </c>
      <c r="AG19" s="6" t="s">
        <v>121</v>
      </c>
      <c r="AH19" s="6" t="s">
        <v>121</v>
      </c>
      <c r="AI19" s="6" t="s">
        <v>121</v>
      </c>
      <c r="AJ19" s="6" t="s">
        <v>121</v>
      </c>
      <c r="AK19" s="6" t="s">
        <v>121</v>
      </c>
      <c r="AL19" s="6" t="s">
        <v>121</v>
      </c>
      <c r="AM19" s="6" t="s">
        <v>121</v>
      </c>
      <c r="AN19" s="6" t="s">
        <v>121</v>
      </c>
      <c r="AO19" s="6" t="s">
        <v>121</v>
      </c>
      <c r="AP19" s="6" t="s">
        <v>121</v>
      </c>
      <c r="AQ19" s="6" t="s">
        <v>121</v>
      </c>
      <c r="AR19" s="6" t="s">
        <v>121</v>
      </c>
      <c r="AS19" s="6" t="s">
        <v>121</v>
      </c>
      <c r="AT19" s="6" t="s">
        <v>121</v>
      </c>
      <c r="AU19" s="6" t="s">
        <v>121</v>
      </c>
      <c r="AV19" s="6" t="s">
        <v>121</v>
      </c>
      <c r="AW19" s="6" t="s">
        <v>121</v>
      </c>
      <c r="AX19" s="6" t="s">
        <v>121</v>
      </c>
      <c r="AY19" s="6" t="s">
        <v>121</v>
      </c>
      <c r="AZ19" s="6" t="s">
        <v>121</v>
      </c>
      <c r="BA19" s="6" t="s">
        <v>121</v>
      </c>
      <c r="BB19" s="18">
        <f t="shared" si="1"/>
        <v>0</v>
      </c>
      <c r="BC19" s="6" t="s">
        <v>121</v>
      </c>
      <c r="BD19" s="6" t="s">
        <v>121</v>
      </c>
      <c r="BE19" s="6" t="s">
        <v>121</v>
      </c>
      <c r="BF19" s="6" t="s">
        <v>121</v>
      </c>
      <c r="BG19" s="6" t="s">
        <v>121</v>
      </c>
      <c r="BH19" s="6" t="s">
        <v>121</v>
      </c>
      <c r="BI19" s="6" t="s">
        <v>121</v>
      </c>
      <c r="BJ19" s="6" t="s">
        <v>121</v>
      </c>
      <c r="BK19" s="6" t="s">
        <v>121</v>
      </c>
      <c r="BL19" s="6" t="s">
        <v>121</v>
      </c>
      <c r="BM19" s="6" t="s">
        <v>121</v>
      </c>
      <c r="BN19" s="6" t="s">
        <v>121</v>
      </c>
      <c r="BO19" s="6" t="s">
        <v>121</v>
      </c>
      <c r="BP19" s="6" t="s">
        <v>121</v>
      </c>
      <c r="BQ19" s="6" t="s">
        <v>121</v>
      </c>
      <c r="BR19" s="6" t="s">
        <v>121</v>
      </c>
      <c r="BS19" s="6" t="s">
        <v>121</v>
      </c>
      <c r="BT19" s="6" t="s">
        <v>121</v>
      </c>
      <c r="BU19" s="6" t="s">
        <v>121</v>
      </c>
      <c r="BV19" s="3">
        <v>33</v>
      </c>
      <c r="BW19" s="6" t="s">
        <v>121</v>
      </c>
      <c r="BX19" s="6" t="s">
        <v>121</v>
      </c>
      <c r="BY19" s="6" t="s">
        <v>121</v>
      </c>
      <c r="BZ19" s="6" t="s">
        <v>121</v>
      </c>
      <c r="CA19" s="6" t="s">
        <v>121</v>
      </c>
      <c r="CB19" s="6" t="s">
        <v>121</v>
      </c>
      <c r="CC19" s="6" t="s">
        <v>121</v>
      </c>
      <c r="CD19" s="3">
        <v>30</v>
      </c>
      <c r="CE19" s="6" t="s">
        <v>121</v>
      </c>
      <c r="CF19" s="6" t="s">
        <v>121</v>
      </c>
      <c r="CG19" s="6" t="s">
        <v>121</v>
      </c>
      <c r="CH19" s="6" t="s">
        <v>121</v>
      </c>
      <c r="CI19" s="6" t="s">
        <v>121</v>
      </c>
      <c r="CJ19" s="6" t="s">
        <v>121</v>
      </c>
      <c r="CK19" s="6" t="s">
        <v>121</v>
      </c>
      <c r="CL19" s="6" t="s">
        <v>121</v>
      </c>
      <c r="CM19" s="6" t="s">
        <v>121</v>
      </c>
      <c r="CN19" s="6" t="s">
        <v>121</v>
      </c>
      <c r="CO19" s="6" t="s">
        <v>121</v>
      </c>
      <c r="CP19" s="6" t="s">
        <v>121</v>
      </c>
      <c r="CQ19" s="6" t="s">
        <v>121</v>
      </c>
      <c r="CR19" s="6" t="s">
        <v>121</v>
      </c>
      <c r="CS19" s="6" t="s">
        <v>121</v>
      </c>
      <c r="CT19" s="18">
        <f t="shared" si="2"/>
        <v>63</v>
      </c>
      <c r="CU19" s="6" t="s">
        <v>121</v>
      </c>
      <c r="CV19" s="6" t="s">
        <v>121</v>
      </c>
      <c r="CW19" s="6" t="s">
        <v>121</v>
      </c>
      <c r="CX19" s="18">
        <f t="shared" si="3"/>
        <v>0</v>
      </c>
      <c r="CY19" s="6" t="s">
        <v>121</v>
      </c>
      <c r="CZ19" s="6" t="s">
        <v>121</v>
      </c>
      <c r="DA19" s="6" t="s">
        <v>121</v>
      </c>
      <c r="DB19" s="6" t="s">
        <v>121</v>
      </c>
      <c r="DC19" s="6" t="s">
        <v>121</v>
      </c>
      <c r="DD19" s="6" t="s">
        <v>121</v>
      </c>
      <c r="DE19" s="6" t="s">
        <v>121</v>
      </c>
      <c r="DF19" s="6" t="s">
        <v>121</v>
      </c>
      <c r="DG19" s="6" t="s">
        <v>121</v>
      </c>
      <c r="DH19" s="6" t="s">
        <v>121</v>
      </c>
      <c r="DI19" s="12" t="s">
        <v>121</v>
      </c>
      <c r="DJ19" s="18">
        <f t="shared" si="4"/>
        <v>0</v>
      </c>
      <c r="DK19" s="18">
        <f t="shared" si="5"/>
        <v>90</v>
      </c>
      <c r="DL19" s="44"/>
      <c r="DM19" s="7"/>
    </row>
    <row r="20" spans="1:117" x14ac:dyDescent="0.25">
      <c r="A20" s="4" t="s">
        <v>34</v>
      </c>
      <c r="B20" s="4" t="s">
        <v>35</v>
      </c>
      <c r="C20" s="6" t="s">
        <v>121</v>
      </c>
      <c r="D20" s="3">
        <v>304</v>
      </c>
      <c r="E20" s="6" t="s">
        <v>121</v>
      </c>
      <c r="F20" s="6" t="s">
        <v>121</v>
      </c>
      <c r="G20" s="6" t="s">
        <v>121</v>
      </c>
      <c r="H20" s="6" t="s">
        <v>121</v>
      </c>
      <c r="I20" s="6" t="s">
        <v>121</v>
      </c>
      <c r="J20" s="6" t="s">
        <v>121</v>
      </c>
      <c r="K20" s="6" t="s">
        <v>121</v>
      </c>
      <c r="L20" s="6" t="s">
        <v>121</v>
      </c>
      <c r="M20" s="6" t="s">
        <v>121</v>
      </c>
      <c r="N20" s="6" t="s">
        <v>121</v>
      </c>
      <c r="O20" s="6" t="s">
        <v>121</v>
      </c>
      <c r="P20" s="6" t="s">
        <v>121</v>
      </c>
      <c r="Q20" s="6" t="s">
        <v>121</v>
      </c>
      <c r="R20" s="6" t="s">
        <v>121</v>
      </c>
      <c r="S20" s="6" t="s">
        <v>121</v>
      </c>
      <c r="T20" s="6" t="s">
        <v>121</v>
      </c>
      <c r="U20" s="3">
        <f t="shared" si="0"/>
        <v>304</v>
      </c>
      <c r="V20" s="6" t="s">
        <v>121</v>
      </c>
      <c r="W20" s="6" t="s">
        <v>121</v>
      </c>
      <c r="X20" s="6" t="s">
        <v>121</v>
      </c>
      <c r="Y20" s="6" t="s">
        <v>121</v>
      </c>
      <c r="Z20" s="6" t="s">
        <v>121</v>
      </c>
      <c r="AA20" s="6" t="s">
        <v>121</v>
      </c>
      <c r="AB20" s="6" t="s">
        <v>121</v>
      </c>
      <c r="AC20" s="6" t="s">
        <v>121</v>
      </c>
      <c r="AD20" s="6" t="s">
        <v>121</v>
      </c>
      <c r="AE20" s="6" t="s">
        <v>121</v>
      </c>
      <c r="AF20" s="6" t="s">
        <v>121</v>
      </c>
      <c r="AG20" s="6" t="s">
        <v>121</v>
      </c>
      <c r="AH20" s="6" t="s">
        <v>121</v>
      </c>
      <c r="AI20" s="6" t="s">
        <v>121</v>
      </c>
      <c r="AJ20" s="6" t="s">
        <v>121</v>
      </c>
      <c r="AK20" s="6" t="s">
        <v>121</v>
      </c>
      <c r="AL20" s="6" t="s">
        <v>121</v>
      </c>
      <c r="AM20" s="6" t="s">
        <v>121</v>
      </c>
      <c r="AN20" s="6" t="s">
        <v>121</v>
      </c>
      <c r="AO20" s="6" t="s">
        <v>121</v>
      </c>
      <c r="AP20" s="6" t="s">
        <v>121</v>
      </c>
      <c r="AQ20" s="6" t="s">
        <v>121</v>
      </c>
      <c r="AR20" s="6" t="s">
        <v>121</v>
      </c>
      <c r="AS20" s="6" t="s">
        <v>121</v>
      </c>
      <c r="AT20" s="6" t="s">
        <v>121</v>
      </c>
      <c r="AU20" s="6" t="s">
        <v>121</v>
      </c>
      <c r="AV20" s="6" t="s">
        <v>121</v>
      </c>
      <c r="AW20" s="6" t="s">
        <v>121</v>
      </c>
      <c r="AX20" s="6" t="s">
        <v>121</v>
      </c>
      <c r="AY20" s="6" t="s">
        <v>121</v>
      </c>
      <c r="AZ20" s="6" t="s">
        <v>121</v>
      </c>
      <c r="BA20" s="6" t="s">
        <v>121</v>
      </c>
      <c r="BB20" s="18">
        <f t="shared" si="1"/>
        <v>0</v>
      </c>
      <c r="BC20" s="6" t="s">
        <v>121</v>
      </c>
      <c r="BD20" s="6" t="s">
        <v>121</v>
      </c>
      <c r="BE20" s="6" t="s">
        <v>121</v>
      </c>
      <c r="BF20" s="3">
        <v>153</v>
      </c>
      <c r="BG20" s="6" t="s">
        <v>121</v>
      </c>
      <c r="BH20" s="6" t="s">
        <v>121</v>
      </c>
      <c r="BI20" s="6" t="s">
        <v>121</v>
      </c>
      <c r="BJ20" s="6" t="s">
        <v>121</v>
      </c>
      <c r="BK20" s="6" t="s">
        <v>121</v>
      </c>
      <c r="BL20" s="6" t="s">
        <v>121</v>
      </c>
      <c r="BM20" s="6" t="s">
        <v>121</v>
      </c>
      <c r="BN20" s="6" t="s">
        <v>121</v>
      </c>
      <c r="BO20" s="6" t="s">
        <v>121</v>
      </c>
      <c r="BP20" s="6" t="s">
        <v>121</v>
      </c>
      <c r="BQ20" s="6" t="s">
        <v>121</v>
      </c>
      <c r="BR20" s="6" t="s">
        <v>121</v>
      </c>
      <c r="BS20" s="6" t="s">
        <v>121</v>
      </c>
      <c r="BT20" s="6" t="s">
        <v>121</v>
      </c>
      <c r="BU20" s="6" t="s">
        <v>121</v>
      </c>
      <c r="BV20" s="3">
        <v>329</v>
      </c>
      <c r="BW20" s="6" t="s">
        <v>121</v>
      </c>
      <c r="BX20" s="6" t="s">
        <v>121</v>
      </c>
      <c r="BY20" s="6" t="s">
        <v>121</v>
      </c>
      <c r="BZ20" s="6" t="s">
        <v>121</v>
      </c>
      <c r="CA20" s="6" t="s">
        <v>121</v>
      </c>
      <c r="CB20" s="6" t="s">
        <v>121</v>
      </c>
      <c r="CC20" s="6" t="s">
        <v>121</v>
      </c>
      <c r="CD20" s="6" t="s">
        <v>121</v>
      </c>
      <c r="CE20" s="6" t="s">
        <v>121</v>
      </c>
      <c r="CF20" s="3">
        <v>159</v>
      </c>
      <c r="CG20" s="6" t="s">
        <v>121</v>
      </c>
      <c r="CH20" s="6" t="s">
        <v>121</v>
      </c>
      <c r="CI20" s="6" t="s">
        <v>121</v>
      </c>
      <c r="CJ20" s="6" t="s">
        <v>121</v>
      </c>
      <c r="CK20" s="6" t="s">
        <v>121</v>
      </c>
      <c r="CL20" s="3">
        <v>265</v>
      </c>
      <c r="CM20" s="6" t="s">
        <v>121</v>
      </c>
      <c r="CN20" s="6" t="s">
        <v>121</v>
      </c>
      <c r="CO20" s="6" t="s">
        <v>121</v>
      </c>
      <c r="CP20" s="6" t="s">
        <v>121</v>
      </c>
      <c r="CQ20" s="6" t="s">
        <v>121</v>
      </c>
      <c r="CR20" s="6" t="s">
        <v>121</v>
      </c>
      <c r="CS20" s="6" t="s">
        <v>121</v>
      </c>
      <c r="CT20" s="18">
        <f t="shared" si="2"/>
        <v>906</v>
      </c>
      <c r="CU20" s="6" t="s">
        <v>121</v>
      </c>
      <c r="CV20" s="6" t="s">
        <v>121</v>
      </c>
      <c r="CW20" s="6" t="s">
        <v>121</v>
      </c>
      <c r="CX20" s="18">
        <f t="shared" si="3"/>
        <v>0</v>
      </c>
      <c r="CY20" s="6" t="s">
        <v>121</v>
      </c>
      <c r="CZ20" s="6" t="s">
        <v>121</v>
      </c>
      <c r="DA20" s="6" t="s">
        <v>121</v>
      </c>
      <c r="DB20" s="6" t="s">
        <v>121</v>
      </c>
      <c r="DC20" s="6" t="s">
        <v>121</v>
      </c>
      <c r="DD20" s="6" t="s">
        <v>121</v>
      </c>
      <c r="DE20" s="6" t="s">
        <v>121</v>
      </c>
      <c r="DF20" s="6" t="s">
        <v>121</v>
      </c>
      <c r="DG20" s="6" t="s">
        <v>121</v>
      </c>
      <c r="DH20" s="6" t="s">
        <v>121</v>
      </c>
      <c r="DI20" s="12" t="s">
        <v>121</v>
      </c>
      <c r="DJ20" s="18">
        <f t="shared" si="4"/>
        <v>0</v>
      </c>
      <c r="DK20" s="18">
        <f t="shared" si="5"/>
        <v>1210</v>
      </c>
      <c r="DL20" s="44"/>
      <c r="DM20" s="7"/>
    </row>
    <row r="21" spans="1:117" x14ac:dyDescent="0.25">
      <c r="A21" s="4" t="s">
        <v>36</v>
      </c>
      <c r="B21" s="4" t="s">
        <v>37</v>
      </c>
      <c r="C21" s="6" t="s">
        <v>121</v>
      </c>
      <c r="D21" s="6" t="s">
        <v>121</v>
      </c>
      <c r="E21" s="6" t="s">
        <v>121</v>
      </c>
      <c r="F21" s="6" t="s">
        <v>121</v>
      </c>
      <c r="G21" s="6" t="s">
        <v>121</v>
      </c>
      <c r="H21" s="6" t="s">
        <v>121</v>
      </c>
      <c r="I21" s="6" t="s">
        <v>121</v>
      </c>
      <c r="J21" s="6" t="s">
        <v>121</v>
      </c>
      <c r="K21" s="6" t="s">
        <v>121</v>
      </c>
      <c r="L21" s="6" t="s">
        <v>121</v>
      </c>
      <c r="M21" s="6" t="s">
        <v>121</v>
      </c>
      <c r="N21" s="6" t="s">
        <v>121</v>
      </c>
      <c r="O21" s="6" t="s">
        <v>121</v>
      </c>
      <c r="P21" s="3">
        <v>548</v>
      </c>
      <c r="Q21" s="6" t="s">
        <v>121</v>
      </c>
      <c r="R21" s="6" t="s">
        <v>121</v>
      </c>
      <c r="S21" s="6" t="s">
        <v>121</v>
      </c>
      <c r="T21" s="6" t="s">
        <v>121</v>
      </c>
      <c r="U21" s="3">
        <f t="shared" si="0"/>
        <v>548</v>
      </c>
      <c r="V21" s="6" t="s">
        <v>121</v>
      </c>
      <c r="W21" s="6" t="s">
        <v>121</v>
      </c>
      <c r="X21" s="6" t="s">
        <v>121</v>
      </c>
      <c r="Y21" s="6" t="s">
        <v>121</v>
      </c>
      <c r="Z21" s="6" t="s">
        <v>121</v>
      </c>
      <c r="AA21" s="6" t="s">
        <v>121</v>
      </c>
      <c r="AB21" s="6" t="s">
        <v>121</v>
      </c>
      <c r="AC21" s="6" t="s">
        <v>121</v>
      </c>
      <c r="AD21" s="6" t="s">
        <v>121</v>
      </c>
      <c r="AE21" s="6" t="s">
        <v>121</v>
      </c>
      <c r="AF21" s="6" t="s">
        <v>121</v>
      </c>
      <c r="AG21" s="6" t="s">
        <v>121</v>
      </c>
      <c r="AH21" s="6" t="s">
        <v>121</v>
      </c>
      <c r="AI21" s="6" t="s">
        <v>121</v>
      </c>
      <c r="AJ21" s="6" t="s">
        <v>121</v>
      </c>
      <c r="AK21" s="6" t="s">
        <v>121</v>
      </c>
      <c r="AL21" s="6" t="s">
        <v>121</v>
      </c>
      <c r="AM21" s="6" t="s">
        <v>121</v>
      </c>
      <c r="AN21" s="6" t="s">
        <v>121</v>
      </c>
      <c r="AO21" s="6" t="s">
        <v>121</v>
      </c>
      <c r="AP21" s="6" t="s">
        <v>121</v>
      </c>
      <c r="AQ21" s="6" t="s">
        <v>121</v>
      </c>
      <c r="AR21" s="6" t="s">
        <v>121</v>
      </c>
      <c r="AS21" s="6" t="s">
        <v>121</v>
      </c>
      <c r="AT21" s="6" t="s">
        <v>121</v>
      </c>
      <c r="AU21" s="6" t="s">
        <v>121</v>
      </c>
      <c r="AV21" s="6" t="s">
        <v>121</v>
      </c>
      <c r="AW21" s="6" t="s">
        <v>121</v>
      </c>
      <c r="AX21" s="6" t="s">
        <v>121</v>
      </c>
      <c r="AY21" s="6" t="s">
        <v>121</v>
      </c>
      <c r="AZ21" s="6" t="s">
        <v>121</v>
      </c>
      <c r="BA21" s="6" t="s">
        <v>121</v>
      </c>
      <c r="BB21" s="18">
        <f t="shared" si="1"/>
        <v>0</v>
      </c>
      <c r="BC21" s="6" t="s">
        <v>121</v>
      </c>
      <c r="BD21" s="6" t="s">
        <v>121</v>
      </c>
      <c r="BE21" s="6" t="s">
        <v>121</v>
      </c>
      <c r="BF21" s="6" t="s">
        <v>121</v>
      </c>
      <c r="BG21" s="6" t="s">
        <v>121</v>
      </c>
      <c r="BH21" s="6" t="s">
        <v>121</v>
      </c>
      <c r="BI21" s="6" t="s">
        <v>121</v>
      </c>
      <c r="BJ21" s="6" t="s">
        <v>121</v>
      </c>
      <c r="BK21" s="6" t="s">
        <v>121</v>
      </c>
      <c r="BL21" s="6" t="s">
        <v>121</v>
      </c>
      <c r="BM21" s="6" t="s">
        <v>121</v>
      </c>
      <c r="BN21" s="6" t="s">
        <v>121</v>
      </c>
      <c r="BO21" s="6" t="s">
        <v>121</v>
      </c>
      <c r="BP21" s="6" t="s">
        <v>121</v>
      </c>
      <c r="BQ21" s="6" t="s">
        <v>121</v>
      </c>
      <c r="BR21" s="6" t="s">
        <v>121</v>
      </c>
      <c r="BS21" s="6" t="s">
        <v>121</v>
      </c>
      <c r="BT21" s="6" t="s">
        <v>121</v>
      </c>
      <c r="BU21" s="6" t="s">
        <v>121</v>
      </c>
      <c r="BV21" s="6" t="s">
        <v>121</v>
      </c>
      <c r="BW21" s="3">
        <v>180</v>
      </c>
      <c r="BX21" s="6" t="s">
        <v>121</v>
      </c>
      <c r="BY21" s="6" t="s">
        <v>121</v>
      </c>
      <c r="BZ21" s="6" t="s">
        <v>121</v>
      </c>
      <c r="CA21" s="6" t="s">
        <v>121</v>
      </c>
      <c r="CB21" s="6" t="s">
        <v>121</v>
      </c>
      <c r="CC21" s="6" t="s">
        <v>121</v>
      </c>
      <c r="CD21" s="6" t="s">
        <v>121</v>
      </c>
      <c r="CE21" s="6" t="s">
        <v>121</v>
      </c>
      <c r="CF21" s="3">
        <v>165</v>
      </c>
      <c r="CG21" s="6" t="s">
        <v>121</v>
      </c>
      <c r="CH21" s="6" t="s">
        <v>121</v>
      </c>
      <c r="CI21" s="6" t="s">
        <v>121</v>
      </c>
      <c r="CJ21" s="6" t="s">
        <v>121</v>
      </c>
      <c r="CK21" s="6" t="s">
        <v>121</v>
      </c>
      <c r="CL21" s="3">
        <v>166</v>
      </c>
      <c r="CM21" s="6" t="s">
        <v>121</v>
      </c>
      <c r="CN21" s="6" t="s">
        <v>121</v>
      </c>
      <c r="CO21" s="6" t="s">
        <v>121</v>
      </c>
      <c r="CP21" s="6" t="s">
        <v>121</v>
      </c>
      <c r="CQ21" s="6" t="s">
        <v>121</v>
      </c>
      <c r="CR21" s="6" t="s">
        <v>121</v>
      </c>
      <c r="CS21" s="6" t="s">
        <v>121</v>
      </c>
      <c r="CT21" s="18">
        <f t="shared" si="2"/>
        <v>511</v>
      </c>
      <c r="CU21" s="6" t="s">
        <v>121</v>
      </c>
      <c r="CV21" s="6" t="s">
        <v>121</v>
      </c>
      <c r="CW21" s="6" t="s">
        <v>121</v>
      </c>
      <c r="CX21" s="18">
        <f t="shared" si="3"/>
        <v>0</v>
      </c>
      <c r="CY21" s="6" t="s">
        <v>121</v>
      </c>
      <c r="CZ21" s="6" t="s">
        <v>121</v>
      </c>
      <c r="DA21" s="6" t="s">
        <v>121</v>
      </c>
      <c r="DB21" s="6" t="s">
        <v>121</v>
      </c>
      <c r="DC21" s="6" t="s">
        <v>121</v>
      </c>
      <c r="DD21" s="6" t="s">
        <v>121</v>
      </c>
      <c r="DE21" s="6" t="s">
        <v>121</v>
      </c>
      <c r="DF21" s="6" t="s">
        <v>121</v>
      </c>
      <c r="DG21" s="6" t="s">
        <v>121</v>
      </c>
      <c r="DH21" s="6" t="s">
        <v>121</v>
      </c>
      <c r="DI21" s="12" t="s">
        <v>121</v>
      </c>
      <c r="DJ21" s="18">
        <f t="shared" si="4"/>
        <v>0</v>
      </c>
      <c r="DK21" s="18">
        <f t="shared" si="5"/>
        <v>1059</v>
      </c>
      <c r="DL21" s="44"/>
      <c r="DM21" s="7"/>
    </row>
    <row r="22" spans="1:117" x14ac:dyDescent="0.25">
      <c r="A22" s="4" t="s">
        <v>38</v>
      </c>
      <c r="B22" s="4" t="s">
        <v>39</v>
      </c>
      <c r="C22" s="6" t="s">
        <v>121</v>
      </c>
      <c r="D22" s="3">
        <v>483</v>
      </c>
      <c r="E22" s="6" t="s">
        <v>121</v>
      </c>
      <c r="F22" s="6" t="s">
        <v>121</v>
      </c>
      <c r="G22" s="6" t="s">
        <v>121</v>
      </c>
      <c r="H22" s="6" t="s">
        <v>121</v>
      </c>
      <c r="I22" s="6" t="s">
        <v>121</v>
      </c>
      <c r="J22" s="6" t="s">
        <v>121</v>
      </c>
      <c r="K22" s="6" t="s">
        <v>121</v>
      </c>
      <c r="L22" s="6" t="s">
        <v>121</v>
      </c>
      <c r="M22" s="6" t="s">
        <v>121</v>
      </c>
      <c r="N22" s="6" t="s">
        <v>121</v>
      </c>
      <c r="O22" s="6" t="s">
        <v>121</v>
      </c>
      <c r="P22" s="6" t="s">
        <v>121</v>
      </c>
      <c r="Q22" s="6" t="s">
        <v>121</v>
      </c>
      <c r="R22" s="6" t="s">
        <v>121</v>
      </c>
      <c r="S22" s="6" t="s">
        <v>121</v>
      </c>
      <c r="T22" s="6" t="s">
        <v>121</v>
      </c>
      <c r="U22" s="3">
        <f t="shared" si="0"/>
        <v>483</v>
      </c>
      <c r="V22" s="6" t="s">
        <v>121</v>
      </c>
      <c r="W22" s="6" t="s">
        <v>121</v>
      </c>
      <c r="X22" s="6" t="s">
        <v>121</v>
      </c>
      <c r="Y22" s="6" t="s">
        <v>121</v>
      </c>
      <c r="Z22" s="6" t="s">
        <v>121</v>
      </c>
      <c r="AA22" s="6" t="s">
        <v>121</v>
      </c>
      <c r="AB22" s="6" t="s">
        <v>121</v>
      </c>
      <c r="AC22" s="6" t="s">
        <v>121</v>
      </c>
      <c r="AD22" s="6" t="s">
        <v>121</v>
      </c>
      <c r="AE22" s="6" t="s">
        <v>121</v>
      </c>
      <c r="AF22" s="6" t="s">
        <v>121</v>
      </c>
      <c r="AG22" s="6" t="s">
        <v>121</v>
      </c>
      <c r="AH22" s="6" t="s">
        <v>121</v>
      </c>
      <c r="AI22" s="3">
        <v>12</v>
      </c>
      <c r="AJ22" s="3">
        <v>23</v>
      </c>
      <c r="AK22" s="6" t="s">
        <v>121</v>
      </c>
      <c r="AL22" s="6" t="s">
        <v>121</v>
      </c>
      <c r="AM22" s="6" t="s">
        <v>121</v>
      </c>
      <c r="AN22" s="6" t="s">
        <v>121</v>
      </c>
      <c r="AO22" s="6" t="s">
        <v>121</v>
      </c>
      <c r="AP22" s="6" t="s">
        <v>121</v>
      </c>
      <c r="AQ22" s="6" t="s">
        <v>121</v>
      </c>
      <c r="AR22" s="6" t="s">
        <v>121</v>
      </c>
      <c r="AS22" s="6" t="s">
        <v>121</v>
      </c>
      <c r="AT22" s="6" t="s">
        <v>121</v>
      </c>
      <c r="AU22" s="6" t="s">
        <v>121</v>
      </c>
      <c r="AV22" s="3">
        <v>128</v>
      </c>
      <c r="AW22" s="6" t="s">
        <v>121</v>
      </c>
      <c r="AX22" s="6" t="s">
        <v>121</v>
      </c>
      <c r="AY22" s="3">
        <v>140</v>
      </c>
      <c r="AZ22" s="6" t="s">
        <v>121</v>
      </c>
      <c r="BA22" s="6" t="s">
        <v>121</v>
      </c>
      <c r="BB22" s="18">
        <f t="shared" si="1"/>
        <v>303</v>
      </c>
      <c r="BC22" s="6" t="s">
        <v>121</v>
      </c>
      <c r="BD22" s="3">
        <v>254</v>
      </c>
      <c r="BE22" s="6" t="s">
        <v>121</v>
      </c>
      <c r="BF22" s="6" t="s">
        <v>121</v>
      </c>
      <c r="BG22" s="6" t="s">
        <v>121</v>
      </c>
      <c r="BH22" s="6" t="s">
        <v>121</v>
      </c>
      <c r="BI22" s="3">
        <v>319</v>
      </c>
      <c r="BJ22" s="6" t="s">
        <v>121</v>
      </c>
      <c r="BK22" s="6" t="s">
        <v>121</v>
      </c>
      <c r="BL22" s="6" t="s">
        <v>121</v>
      </c>
      <c r="BM22" s="6" t="s">
        <v>121</v>
      </c>
      <c r="BN22" s="3">
        <v>143</v>
      </c>
      <c r="BO22" s="6" t="s">
        <v>121</v>
      </c>
      <c r="BP22" s="6" t="s">
        <v>121</v>
      </c>
      <c r="BQ22" s="6" t="s">
        <v>121</v>
      </c>
      <c r="BR22" s="6" t="s">
        <v>121</v>
      </c>
      <c r="BS22" s="6" t="s">
        <v>121</v>
      </c>
      <c r="BT22" s="6" t="s">
        <v>121</v>
      </c>
      <c r="BU22" s="6" t="s">
        <v>121</v>
      </c>
      <c r="BV22" s="6" t="s">
        <v>121</v>
      </c>
      <c r="BW22" s="6" t="s">
        <v>121</v>
      </c>
      <c r="BX22" s="6" t="s">
        <v>121</v>
      </c>
      <c r="BY22" s="6" t="s">
        <v>121</v>
      </c>
      <c r="BZ22" s="6" t="s">
        <v>121</v>
      </c>
      <c r="CA22" s="6" t="s">
        <v>121</v>
      </c>
      <c r="CB22" s="3">
        <v>125</v>
      </c>
      <c r="CC22" s="6" t="s">
        <v>121</v>
      </c>
      <c r="CD22" s="6" t="s">
        <v>121</v>
      </c>
      <c r="CE22" s="6" t="s">
        <v>121</v>
      </c>
      <c r="CF22" s="6" t="s">
        <v>121</v>
      </c>
      <c r="CG22" s="6" t="s">
        <v>121</v>
      </c>
      <c r="CH22" s="6" t="s">
        <v>121</v>
      </c>
      <c r="CI22" s="6" t="s">
        <v>121</v>
      </c>
      <c r="CJ22" s="6" t="s">
        <v>121</v>
      </c>
      <c r="CK22" s="6" t="s">
        <v>121</v>
      </c>
      <c r="CL22" s="3">
        <v>207</v>
      </c>
      <c r="CM22" s="6" t="s">
        <v>121</v>
      </c>
      <c r="CN22" s="3">
        <v>336</v>
      </c>
      <c r="CO22" s="6" t="s">
        <v>121</v>
      </c>
      <c r="CP22" s="6" t="s">
        <v>121</v>
      </c>
      <c r="CQ22" s="6" t="s">
        <v>121</v>
      </c>
      <c r="CR22" s="6" t="s">
        <v>121</v>
      </c>
      <c r="CS22" s="6" t="s">
        <v>121</v>
      </c>
      <c r="CT22" s="18">
        <f t="shared" si="2"/>
        <v>1384</v>
      </c>
      <c r="CU22" s="6" t="s">
        <v>121</v>
      </c>
      <c r="CV22" s="6" t="s">
        <v>121</v>
      </c>
      <c r="CW22" s="6" t="s">
        <v>121</v>
      </c>
      <c r="CX22" s="18">
        <f t="shared" si="3"/>
        <v>0</v>
      </c>
      <c r="CY22" s="6" t="s">
        <v>121</v>
      </c>
      <c r="CZ22" s="6" t="s">
        <v>121</v>
      </c>
      <c r="DA22" s="6" t="s">
        <v>121</v>
      </c>
      <c r="DB22" s="6" t="s">
        <v>121</v>
      </c>
      <c r="DC22" s="6" t="s">
        <v>121</v>
      </c>
      <c r="DD22" s="6" t="s">
        <v>121</v>
      </c>
      <c r="DE22" s="6" t="s">
        <v>121</v>
      </c>
      <c r="DF22" s="6" t="s">
        <v>121</v>
      </c>
      <c r="DG22" s="6" t="s">
        <v>121</v>
      </c>
      <c r="DH22" s="6" t="s">
        <v>121</v>
      </c>
      <c r="DI22" s="12" t="s">
        <v>121</v>
      </c>
      <c r="DJ22" s="18">
        <f t="shared" si="4"/>
        <v>0</v>
      </c>
      <c r="DK22" s="18">
        <f t="shared" si="5"/>
        <v>2170</v>
      </c>
      <c r="DL22" s="44"/>
      <c r="DM22" s="7"/>
    </row>
    <row r="23" spans="1:117" x14ac:dyDescent="0.25">
      <c r="A23" s="4" t="s">
        <v>40</v>
      </c>
      <c r="B23" s="4" t="s">
        <v>42</v>
      </c>
      <c r="C23" s="6" t="s">
        <v>121</v>
      </c>
      <c r="D23" s="6" t="s">
        <v>121</v>
      </c>
      <c r="E23" s="6" t="s">
        <v>121</v>
      </c>
      <c r="F23" s="6" t="s">
        <v>121</v>
      </c>
      <c r="G23" s="6" t="s">
        <v>121</v>
      </c>
      <c r="H23" s="6" t="s">
        <v>121</v>
      </c>
      <c r="I23" s="6" t="s">
        <v>121</v>
      </c>
      <c r="J23" s="6" t="s">
        <v>121</v>
      </c>
      <c r="K23" s="6" t="s">
        <v>121</v>
      </c>
      <c r="L23" s="6" t="s">
        <v>121</v>
      </c>
      <c r="M23" s="6" t="s">
        <v>121</v>
      </c>
      <c r="N23" s="6" t="s">
        <v>121</v>
      </c>
      <c r="O23" s="6" t="s">
        <v>121</v>
      </c>
      <c r="P23" s="6" t="s">
        <v>121</v>
      </c>
      <c r="Q23" s="6" t="s">
        <v>121</v>
      </c>
      <c r="R23" s="6" t="s">
        <v>121</v>
      </c>
      <c r="S23" s="6" t="s">
        <v>121</v>
      </c>
      <c r="T23" s="6" t="s">
        <v>121</v>
      </c>
      <c r="U23" s="3">
        <f t="shared" si="0"/>
        <v>0</v>
      </c>
      <c r="V23" s="6" t="s">
        <v>121</v>
      </c>
      <c r="W23" s="6" t="s">
        <v>121</v>
      </c>
      <c r="X23" s="3">
        <v>10</v>
      </c>
      <c r="Y23" s="6" t="s">
        <v>121</v>
      </c>
      <c r="Z23" s="6" t="s">
        <v>121</v>
      </c>
      <c r="AA23" s="6" t="s">
        <v>121</v>
      </c>
      <c r="AB23" s="6" t="s">
        <v>121</v>
      </c>
      <c r="AC23" s="6" t="s">
        <v>121</v>
      </c>
      <c r="AD23" s="6" t="s">
        <v>121</v>
      </c>
      <c r="AE23" s="6" t="s">
        <v>121</v>
      </c>
      <c r="AF23" s="6" t="s">
        <v>121</v>
      </c>
      <c r="AG23" s="6" t="s">
        <v>121</v>
      </c>
      <c r="AH23" s="6" t="s">
        <v>121</v>
      </c>
      <c r="AI23" s="6" t="s">
        <v>121</v>
      </c>
      <c r="AJ23" s="6" t="s">
        <v>121</v>
      </c>
      <c r="AK23" s="6" t="s">
        <v>121</v>
      </c>
      <c r="AL23" s="6" t="s">
        <v>121</v>
      </c>
      <c r="AM23" s="6" t="s">
        <v>121</v>
      </c>
      <c r="AN23" s="6" t="s">
        <v>121</v>
      </c>
      <c r="AO23" s="6" t="s">
        <v>121</v>
      </c>
      <c r="AP23" s="6" t="s">
        <v>121</v>
      </c>
      <c r="AQ23" s="6" t="s">
        <v>121</v>
      </c>
      <c r="AR23" s="6" t="s">
        <v>121</v>
      </c>
      <c r="AS23" s="6" t="s">
        <v>121</v>
      </c>
      <c r="AT23" s="6" t="s">
        <v>121</v>
      </c>
      <c r="AU23" s="6" t="s">
        <v>121</v>
      </c>
      <c r="AV23" s="6" t="s">
        <v>121</v>
      </c>
      <c r="AW23" s="6" t="s">
        <v>121</v>
      </c>
      <c r="AX23" s="6" t="s">
        <v>121</v>
      </c>
      <c r="AY23" s="6" t="s">
        <v>121</v>
      </c>
      <c r="AZ23" s="6" t="s">
        <v>121</v>
      </c>
      <c r="BA23" s="6" t="s">
        <v>121</v>
      </c>
      <c r="BB23" s="18">
        <f t="shared" si="1"/>
        <v>10</v>
      </c>
      <c r="BC23" s="3">
        <v>425</v>
      </c>
      <c r="BD23" s="6" t="s">
        <v>121</v>
      </c>
      <c r="BE23" s="6" t="s">
        <v>121</v>
      </c>
      <c r="BF23" s="6" t="s">
        <v>121</v>
      </c>
      <c r="BG23" s="6" t="s">
        <v>121</v>
      </c>
      <c r="BH23" s="3">
        <v>219</v>
      </c>
      <c r="BI23" s="6" t="s">
        <v>121</v>
      </c>
      <c r="BJ23" s="6" t="s">
        <v>121</v>
      </c>
      <c r="BK23" s="6" t="s">
        <v>121</v>
      </c>
      <c r="BL23" s="6" t="s">
        <v>121</v>
      </c>
      <c r="BM23" s="6" t="s">
        <v>121</v>
      </c>
      <c r="BN23" s="3">
        <v>355</v>
      </c>
      <c r="BO23" s="6" t="s">
        <v>121</v>
      </c>
      <c r="BP23" s="6" t="s">
        <v>121</v>
      </c>
      <c r="BQ23" s="6" t="s">
        <v>121</v>
      </c>
      <c r="BR23" s="6" t="s">
        <v>121</v>
      </c>
      <c r="BS23" s="6" t="s">
        <v>121</v>
      </c>
      <c r="BT23" s="6" t="s">
        <v>121</v>
      </c>
      <c r="BU23" s="3">
        <v>350</v>
      </c>
      <c r="BV23" s="6" t="s">
        <v>121</v>
      </c>
      <c r="BW23" s="3">
        <v>76</v>
      </c>
      <c r="BX23" s="6" t="s">
        <v>121</v>
      </c>
      <c r="BY23" s="6" t="s">
        <v>121</v>
      </c>
      <c r="BZ23" s="6" t="s">
        <v>121</v>
      </c>
      <c r="CA23" s="6" t="s">
        <v>121</v>
      </c>
      <c r="CB23" s="6" t="s">
        <v>121</v>
      </c>
      <c r="CC23" s="3">
        <v>457</v>
      </c>
      <c r="CD23" s="6" t="s">
        <v>121</v>
      </c>
      <c r="CE23" s="6" t="s">
        <v>121</v>
      </c>
      <c r="CF23" s="6" t="s">
        <v>121</v>
      </c>
      <c r="CG23" s="6" t="s">
        <v>121</v>
      </c>
      <c r="CH23" s="3">
        <v>123</v>
      </c>
      <c r="CI23" s="6" t="s">
        <v>121</v>
      </c>
      <c r="CJ23" s="6" t="s">
        <v>121</v>
      </c>
      <c r="CK23" s="6" t="s">
        <v>121</v>
      </c>
      <c r="CL23" s="6" t="s">
        <v>121</v>
      </c>
      <c r="CM23" s="6" t="s">
        <v>121</v>
      </c>
      <c r="CN23" s="6" t="s">
        <v>121</v>
      </c>
      <c r="CO23" s="6" t="s">
        <v>121</v>
      </c>
      <c r="CP23" s="6" t="s">
        <v>121</v>
      </c>
      <c r="CQ23" s="6" t="s">
        <v>121</v>
      </c>
      <c r="CR23" s="6" t="s">
        <v>121</v>
      </c>
      <c r="CS23" s="6" t="s">
        <v>121</v>
      </c>
      <c r="CT23" s="18">
        <f t="shared" si="2"/>
        <v>2005</v>
      </c>
      <c r="CU23" s="6" t="s">
        <v>121</v>
      </c>
      <c r="CV23" s="6" t="s">
        <v>121</v>
      </c>
      <c r="CW23" s="6" t="s">
        <v>121</v>
      </c>
      <c r="CX23" s="18">
        <f t="shared" si="3"/>
        <v>0</v>
      </c>
      <c r="CY23" s="6" t="s">
        <v>121</v>
      </c>
      <c r="CZ23" s="6" t="s">
        <v>121</v>
      </c>
      <c r="DA23" s="6" t="s">
        <v>121</v>
      </c>
      <c r="DB23" s="6" t="s">
        <v>121</v>
      </c>
      <c r="DC23" s="6" t="s">
        <v>121</v>
      </c>
      <c r="DD23" s="6" t="s">
        <v>121</v>
      </c>
      <c r="DE23" s="6" t="s">
        <v>121</v>
      </c>
      <c r="DF23" s="6" t="s">
        <v>121</v>
      </c>
      <c r="DG23" s="6" t="s">
        <v>121</v>
      </c>
      <c r="DH23" s="6" t="s">
        <v>121</v>
      </c>
      <c r="DI23" s="12" t="s">
        <v>121</v>
      </c>
      <c r="DJ23" s="18">
        <f t="shared" si="4"/>
        <v>0</v>
      </c>
      <c r="DK23" s="18">
        <f t="shared" si="5"/>
        <v>2015</v>
      </c>
      <c r="DL23" s="44"/>
      <c r="DM23" s="7"/>
    </row>
    <row r="24" spans="1:117" x14ac:dyDescent="0.25">
      <c r="A24" s="4" t="s">
        <v>41</v>
      </c>
      <c r="B24" s="4" t="s">
        <v>44</v>
      </c>
      <c r="C24" s="6" t="s">
        <v>121</v>
      </c>
      <c r="D24" s="6" t="s">
        <v>121</v>
      </c>
      <c r="E24" s="6" t="s">
        <v>121</v>
      </c>
      <c r="F24" s="6" t="s">
        <v>121</v>
      </c>
      <c r="G24" s="6" t="s">
        <v>121</v>
      </c>
      <c r="H24" s="6" t="s">
        <v>121</v>
      </c>
      <c r="I24" s="6" t="s">
        <v>121</v>
      </c>
      <c r="J24" s="6" t="s">
        <v>121</v>
      </c>
      <c r="K24" s="6" t="s">
        <v>121</v>
      </c>
      <c r="L24" s="6" t="s">
        <v>121</v>
      </c>
      <c r="M24" s="6" t="s">
        <v>121</v>
      </c>
      <c r="N24" s="6" t="s">
        <v>121</v>
      </c>
      <c r="O24" s="6" t="s">
        <v>121</v>
      </c>
      <c r="P24" s="6" t="s">
        <v>121</v>
      </c>
      <c r="Q24" s="6" t="s">
        <v>121</v>
      </c>
      <c r="R24" s="6" t="s">
        <v>121</v>
      </c>
      <c r="S24" s="6" t="s">
        <v>121</v>
      </c>
      <c r="T24" s="6" t="s">
        <v>121</v>
      </c>
      <c r="U24" s="3">
        <f t="shared" si="0"/>
        <v>0</v>
      </c>
      <c r="V24" s="6" t="s">
        <v>121</v>
      </c>
      <c r="W24" s="6" t="s">
        <v>121</v>
      </c>
      <c r="X24" s="6" t="s">
        <v>121</v>
      </c>
      <c r="Y24" s="6" t="s">
        <v>121</v>
      </c>
      <c r="Z24" s="6" t="s">
        <v>121</v>
      </c>
      <c r="AA24" s="6" t="s">
        <v>121</v>
      </c>
      <c r="AB24" s="6" t="s">
        <v>121</v>
      </c>
      <c r="AC24" s="6" t="s">
        <v>121</v>
      </c>
      <c r="AD24" s="6" t="s">
        <v>121</v>
      </c>
      <c r="AE24" s="6" t="s">
        <v>121</v>
      </c>
      <c r="AF24" s="6" t="s">
        <v>121</v>
      </c>
      <c r="AG24" s="6" t="s">
        <v>121</v>
      </c>
      <c r="AH24" s="6" t="s">
        <v>121</v>
      </c>
      <c r="AI24" s="6" t="s">
        <v>121</v>
      </c>
      <c r="AJ24" s="6" t="s">
        <v>121</v>
      </c>
      <c r="AK24" s="6" t="s">
        <v>121</v>
      </c>
      <c r="AL24" s="6" t="s">
        <v>121</v>
      </c>
      <c r="AM24" s="6" t="s">
        <v>121</v>
      </c>
      <c r="AN24" s="6" t="s">
        <v>121</v>
      </c>
      <c r="AO24" s="6" t="s">
        <v>121</v>
      </c>
      <c r="AP24" s="6" t="s">
        <v>121</v>
      </c>
      <c r="AQ24" s="6" t="s">
        <v>121</v>
      </c>
      <c r="AR24" s="6" t="s">
        <v>121</v>
      </c>
      <c r="AS24" s="6" t="s">
        <v>121</v>
      </c>
      <c r="AT24" s="6" t="s">
        <v>121</v>
      </c>
      <c r="AU24" s="6" t="s">
        <v>121</v>
      </c>
      <c r="AV24" s="6" t="s">
        <v>121</v>
      </c>
      <c r="AW24" s="6" t="s">
        <v>121</v>
      </c>
      <c r="AX24" s="6" t="s">
        <v>121</v>
      </c>
      <c r="AY24" s="6" t="s">
        <v>121</v>
      </c>
      <c r="AZ24" s="6" t="s">
        <v>121</v>
      </c>
      <c r="BA24" s="6" t="s">
        <v>121</v>
      </c>
      <c r="BB24" s="18">
        <f t="shared" si="1"/>
        <v>0</v>
      </c>
      <c r="BC24" s="6" t="s">
        <v>121</v>
      </c>
      <c r="BD24" s="6" t="s">
        <v>121</v>
      </c>
      <c r="BE24" s="6" t="s">
        <v>121</v>
      </c>
      <c r="BF24" s="6" t="s">
        <v>121</v>
      </c>
      <c r="BG24" s="6" t="s">
        <v>121</v>
      </c>
      <c r="BH24" s="6" t="s">
        <v>121</v>
      </c>
      <c r="BI24" s="3">
        <v>48</v>
      </c>
      <c r="BJ24" s="6" t="s">
        <v>121</v>
      </c>
      <c r="BK24" s="6" t="s">
        <v>121</v>
      </c>
      <c r="BL24" s="6" t="s">
        <v>121</v>
      </c>
      <c r="BM24" s="6" t="s">
        <v>121</v>
      </c>
      <c r="BN24" s="6" t="s">
        <v>121</v>
      </c>
      <c r="BO24" s="6" t="s">
        <v>121</v>
      </c>
      <c r="BP24" s="6" t="s">
        <v>121</v>
      </c>
      <c r="BQ24" s="6" t="s">
        <v>121</v>
      </c>
      <c r="BR24" s="6" t="s">
        <v>121</v>
      </c>
      <c r="BS24" s="6" t="s">
        <v>121</v>
      </c>
      <c r="BT24" s="6" t="s">
        <v>121</v>
      </c>
      <c r="BU24" s="3">
        <v>26</v>
      </c>
      <c r="BV24" s="6" t="s">
        <v>121</v>
      </c>
      <c r="BW24" s="6" t="s">
        <v>121</v>
      </c>
      <c r="BX24" s="6" t="s">
        <v>121</v>
      </c>
      <c r="BY24" s="6" t="s">
        <v>121</v>
      </c>
      <c r="BZ24" s="6" t="s">
        <v>121</v>
      </c>
      <c r="CA24" s="6" t="s">
        <v>121</v>
      </c>
      <c r="CB24" s="6" t="s">
        <v>121</v>
      </c>
      <c r="CC24" s="6" t="s">
        <v>121</v>
      </c>
      <c r="CD24" s="6" t="s">
        <v>121</v>
      </c>
      <c r="CE24" s="6" t="s">
        <v>121</v>
      </c>
      <c r="CF24" s="6" t="s">
        <v>121</v>
      </c>
      <c r="CG24" s="6" t="s">
        <v>121</v>
      </c>
      <c r="CH24" s="6" t="s">
        <v>121</v>
      </c>
      <c r="CI24" s="6" t="s">
        <v>121</v>
      </c>
      <c r="CJ24" s="6" t="s">
        <v>121</v>
      </c>
      <c r="CK24" s="6" t="s">
        <v>121</v>
      </c>
      <c r="CL24" s="6" t="s">
        <v>121</v>
      </c>
      <c r="CM24" s="3">
        <v>29</v>
      </c>
      <c r="CN24" s="6" t="s">
        <v>121</v>
      </c>
      <c r="CO24" s="6" t="s">
        <v>121</v>
      </c>
      <c r="CP24" s="6" t="s">
        <v>121</v>
      </c>
      <c r="CQ24" s="6" t="s">
        <v>121</v>
      </c>
      <c r="CR24" s="6" t="s">
        <v>121</v>
      </c>
      <c r="CS24" s="6" t="s">
        <v>121</v>
      </c>
      <c r="CT24" s="18">
        <f t="shared" si="2"/>
        <v>103</v>
      </c>
      <c r="CU24" s="6" t="s">
        <v>121</v>
      </c>
      <c r="CV24" s="6" t="s">
        <v>121</v>
      </c>
      <c r="CW24" s="6" t="s">
        <v>121</v>
      </c>
      <c r="CX24" s="18">
        <f t="shared" si="3"/>
        <v>0</v>
      </c>
      <c r="CY24" s="6" t="s">
        <v>121</v>
      </c>
      <c r="CZ24" s="6" t="s">
        <v>121</v>
      </c>
      <c r="DA24" s="6" t="s">
        <v>121</v>
      </c>
      <c r="DB24" s="6" t="s">
        <v>121</v>
      </c>
      <c r="DC24" s="6" t="s">
        <v>121</v>
      </c>
      <c r="DD24" s="6" t="s">
        <v>121</v>
      </c>
      <c r="DE24" s="6" t="s">
        <v>121</v>
      </c>
      <c r="DF24" s="6" t="s">
        <v>121</v>
      </c>
      <c r="DG24" s="6" t="s">
        <v>121</v>
      </c>
      <c r="DH24" s="6" t="s">
        <v>121</v>
      </c>
      <c r="DI24" s="12" t="s">
        <v>121</v>
      </c>
      <c r="DJ24" s="18">
        <f t="shared" si="4"/>
        <v>0</v>
      </c>
      <c r="DK24" s="18">
        <f t="shared" si="5"/>
        <v>103</v>
      </c>
      <c r="DL24" s="44"/>
      <c r="DM24" s="7"/>
    </row>
    <row r="25" spans="1:117" x14ac:dyDescent="0.25">
      <c r="A25" s="4" t="s">
        <v>43</v>
      </c>
      <c r="B25" s="4" t="s">
        <v>46</v>
      </c>
      <c r="C25" s="6" t="s">
        <v>121</v>
      </c>
      <c r="D25" s="6" t="s">
        <v>121</v>
      </c>
      <c r="E25" s="6" t="s">
        <v>121</v>
      </c>
      <c r="F25" s="6" t="s">
        <v>121</v>
      </c>
      <c r="G25" s="6" t="s">
        <v>121</v>
      </c>
      <c r="H25" s="6" t="s">
        <v>121</v>
      </c>
      <c r="I25" s="6" t="s">
        <v>121</v>
      </c>
      <c r="J25" s="6" t="s">
        <v>121</v>
      </c>
      <c r="K25" s="6" t="s">
        <v>121</v>
      </c>
      <c r="L25" s="6" t="s">
        <v>121</v>
      </c>
      <c r="M25" s="6" t="s">
        <v>121</v>
      </c>
      <c r="N25" s="6" t="s">
        <v>121</v>
      </c>
      <c r="O25" s="6" t="s">
        <v>121</v>
      </c>
      <c r="P25" s="3">
        <v>231</v>
      </c>
      <c r="Q25" s="6" t="s">
        <v>121</v>
      </c>
      <c r="R25" s="3">
        <v>75</v>
      </c>
      <c r="S25" s="6" t="s">
        <v>121</v>
      </c>
      <c r="T25" s="6" t="s">
        <v>121</v>
      </c>
      <c r="U25" s="3">
        <f t="shared" si="0"/>
        <v>306</v>
      </c>
      <c r="V25" s="6" t="s">
        <v>121</v>
      </c>
      <c r="W25" s="6" t="s">
        <v>121</v>
      </c>
      <c r="X25" s="6" t="s">
        <v>121</v>
      </c>
      <c r="Y25" s="6" t="s">
        <v>121</v>
      </c>
      <c r="Z25" s="6" t="s">
        <v>121</v>
      </c>
      <c r="AA25" s="6" t="s">
        <v>121</v>
      </c>
      <c r="AB25" s="6" t="s">
        <v>121</v>
      </c>
      <c r="AC25" s="6" t="s">
        <v>121</v>
      </c>
      <c r="AD25" s="6" t="s">
        <v>121</v>
      </c>
      <c r="AE25" s="6" t="s">
        <v>121</v>
      </c>
      <c r="AF25" s="6" t="s">
        <v>121</v>
      </c>
      <c r="AG25" s="6" t="s">
        <v>121</v>
      </c>
      <c r="AH25" s="6" t="s">
        <v>121</v>
      </c>
      <c r="AI25" s="6" t="s">
        <v>121</v>
      </c>
      <c r="AJ25" s="6" t="s">
        <v>121</v>
      </c>
      <c r="AK25" s="6" t="s">
        <v>121</v>
      </c>
      <c r="AL25" s="6" t="s">
        <v>121</v>
      </c>
      <c r="AM25" s="3">
        <v>44</v>
      </c>
      <c r="AN25" s="6" t="s">
        <v>121</v>
      </c>
      <c r="AO25" s="6" t="s">
        <v>121</v>
      </c>
      <c r="AP25" s="6" t="s">
        <v>121</v>
      </c>
      <c r="AQ25" s="6" t="s">
        <v>121</v>
      </c>
      <c r="AR25" s="6" t="s">
        <v>121</v>
      </c>
      <c r="AS25" s="6" t="s">
        <v>121</v>
      </c>
      <c r="AT25" s="6" t="s">
        <v>121</v>
      </c>
      <c r="AU25" s="6" t="s">
        <v>121</v>
      </c>
      <c r="AV25" s="6" t="s">
        <v>121</v>
      </c>
      <c r="AW25" s="6" t="s">
        <v>121</v>
      </c>
      <c r="AX25" s="6" t="s">
        <v>121</v>
      </c>
      <c r="AY25" s="6" t="s">
        <v>121</v>
      </c>
      <c r="AZ25" s="6" t="s">
        <v>121</v>
      </c>
      <c r="BA25" s="6" t="s">
        <v>121</v>
      </c>
      <c r="BB25" s="18">
        <f t="shared" si="1"/>
        <v>44</v>
      </c>
      <c r="BC25" s="3">
        <v>100</v>
      </c>
      <c r="BD25" s="6" t="s">
        <v>121</v>
      </c>
      <c r="BE25" s="6" t="s">
        <v>121</v>
      </c>
      <c r="BF25" s="6" t="s">
        <v>121</v>
      </c>
      <c r="BG25" s="6" t="s">
        <v>121</v>
      </c>
      <c r="BH25" s="6" t="s">
        <v>121</v>
      </c>
      <c r="BI25" s="6" t="s">
        <v>121</v>
      </c>
      <c r="BJ25" s="6" t="s">
        <v>121</v>
      </c>
      <c r="BK25" s="3">
        <v>404</v>
      </c>
      <c r="BL25" s="6" t="s">
        <v>121</v>
      </c>
      <c r="BM25" s="6" t="s">
        <v>121</v>
      </c>
      <c r="BN25" s="3">
        <v>99</v>
      </c>
      <c r="BO25" s="6" t="s">
        <v>121</v>
      </c>
      <c r="BP25" s="6" t="s">
        <v>121</v>
      </c>
      <c r="BQ25" s="6" t="s">
        <v>121</v>
      </c>
      <c r="BR25" s="3">
        <v>489</v>
      </c>
      <c r="BS25" s="6" t="s">
        <v>121</v>
      </c>
      <c r="BT25" s="6" t="s">
        <v>121</v>
      </c>
      <c r="BU25" s="6" t="s">
        <v>121</v>
      </c>
      <c r="BV25" s="6" t="s">
        <v>121</v>
      </c>
      <c r="BW25" s="6" t="s">
        <v>121</v>
      </c>
      <c r="BX25" s="6" t="s">
        <v>121</v>
      </c>
      <c r="BY25" s="6" t="s">
        <v>121</v>
      </c>
      <c r="BZ25" s="6" t="s">
        <v>121</v>
      </c>
      <c r="CA25" s="6" t="s">
        <v>121</v>
      </c>
      <c r="CB25" s="6" t="s">
        <v>121</v>
      </c>
      <c r="CC25" s="6" t="s">
        <v>121</v>
      </c>
      <c r="CD25" s="6" t="s">
        <v>121</v>
      </c>
      <c r="CE25" s="6" t="s">
        <v>121</v>
      </c>
      <c r="CF25" s="6" t="s">
        <v>121</v>
      </c>
      <c r="CG25" s="6" t="s">
        <v>121</v>
      </c>
      <c r="CH25" s="6" t="s">
        <v>121</v>
      </c>
      <c r="CI25" s="6" t="s">
        <v>121</v>
      </c>
      <c r="CJ25" s="6" t="s">
        <v>121</v>
      </c>
      <c r="CK25" s="6" t="s">
        <v>121</v>
      </c>
      <c r="CL25" s="6" t="s">
        <v>121</v>
      </c>
      <c r="CM25" s="6" t="s">
        <v>121</v>
      </c>
      <c r="CN25" s="6" t="s">
        <v>121</v>
      </c>
      <c r="CO25" s="6" t="s">
        <v>121</v>
      </c>
      <c r="CP25" s="6" t="s">
        <v>121</v>
      </c>
      <c r="CQ25" s="6" t="s">
        <v>121</v>
      </c>
      <c r="CR25" s="6" t="s">
        <v>121</v>
      </c>
      <c r="CS25" s="6" t="s">
        <v>121</v>
      </c>
      <c r="CT25" s="18">
        <f t="shared" si="2"/>
        <v>1092</v>
      </c>
      <c r="CU25" s="6" t="s">
        <v>121</v>
      </c>
      <c r="CV25" s="6" t="s">
        <v>121</v>
      </c>
      <c r="CW25" s="6" t="s">
        <v>121</v>
      </c>
      <c r="CX25" s="18">
        <f t="shared" si="3"/>
        <v>0</v>
      </c>
      <c r="CY25" s="6" t="s">
        <v>121</v>
      </c>
      <c r="CZ25" s="6" t="s">
        <v>121</v>
      </c>
      <c r="DA25" s="6" t="s">
        <v>121</v>
      </c>
      <c r="DB25" s="6" t="s">
        <v>121</v>
      </c>
      <c r="DC25" s="6" t="s">
        <v>121</v>
      </c>
      <c r="DD25" s="6" t="s">
        <v>121</v>
      </c>
      <c r="DE25" s="6" t="s">
        <v>121</v>
      </c>
      <c r="DF25" s="6" t="s">
        <v>121</v>
      </c>
      <c r="DG25" s="6" t="s">
        <v>121</v>
      </c>
      <c r="DH25" s="6" t="s">
        <v>121</v>
      </c>
      <c r="DI25" s="12" t="s">
        <v>121</v>
      </c>
      <c r="DJ25" s="18">
        <f t="shared" si="4"/>
        <v>0</v>
      </c>
      <c r="DK25" s="18">
        <f t="shared" si="5"/>
        <v>1442</v>
      </c>
      <c r="DL25" s="44"/>
      <c r="DM25" s="7"/>
    </row>
    <row r="26" spans="1:117" x14ac:dyDescent="0.25">
      <c r="A26" s="4" t="s">
        <v>45</v>
      </c>
      <c r="B26" s="4" t="s">
        <v>48</v>
      </c>
      <c r="C26" s="6" t="s">
        <v>121</v>
      </c>
      <c r="D26" s="6" t="s">
        <v>121</v>
      </c>
      <c r="E26" s="6" t="s">
        <v>121</v>
      </c>
      <c r="F26" s="6" t="s">
        <v>121</v>
      </c>
      <c r="G26" s="6" t="s">
        <v>121</v>
      </c>
      <c r="H26" s="6" t="s">
        <v>121</v>
      </c>
      <c r="I26" s="6" t="s">
        <v>121</v>
      </c>
      <c r="J26" s="6" t="s">
        <v>121</v>
      </c>
      <c r="K26" s="6" t="s">
        <v>121</v>
      </c>
      <c r="L26" s="6" t="s">
        <v>121</v>
      </c>
      <c r="M26" s="6" t="s">
        <v>121</v>
      </c>
      <c r="N26" s="6" t="s">
        <v>121</v>
      </c>
      <c r="O26" s="6" t="s">
        <v>121</v>
      </c>
      <c r="P26" s="6" t="s">
        <v>121</v>
      </c>
      <c r="Q26" s="6" t="s">
        <v>121</v>
      </c>
      <c r="R26" s="6" t="s">
        <v>121</v>
      </c>
      <c r="S26" s="6" t="s">
        <v>121</v>
      </c>
      <c r="T26" s="3">
        <v>350</v>
      </c>
      <c r="U26" s="3">
        <f t="shared" si="0"/>
        <v>350</v>
      </c>
      <c r="V26" s="6" t="s">
        <v>121</v>
      </c>
      <c r="W26" s="6" t="s">
        <v>121</v>
      </c>
      <c r="X26" s="6" t="s">
        <v>121</v>
      </c>
      <c r="Y26" s="6" t="s">
        <v>121</v>
      </c>
      <c r="Z26" s="6" t="s">
        <v>121</v>
      </c>
      <c r="AA26" s="6" t="s">
        <v>121</v>
      </c>
      <c r="AB26" s="6" t="s">
        <v>121</v>
      </c>
      <c r="AC26" s="6" t="s">
        <v>121</v>
      </c>
      <c r="AD26" s="6" t="s">
        <v>121</v>
      </c>
      <c r="AE26" s="6" t="s">
        <v>121</v>
      </c>
      <c r="AF26" s="6" t="s">
        <v>121</v>
      </c>
      <c r="AG26" s="6" t="s">
        <v>121</v>
      </c>
      <c r="AH26" s="6" t="s">
        <v>121</v>
      </c>
      <c r="AI26" s="6" t="s">
        <v>121</v>
      </c>
      <c r="AJ26" s="6" t="s">
        <v>121</v>
      </c>
      <c r="AK26" s="6" t="s">
        <v>121</v>
      </c>
      <c r="AL26" s="6" t="s">
        <v>121</v>
      </c>
      <c r="AM26" s="6" t="s">
        <v>121</v>
      </c>
      <c r="AN26" s="6" t="s">
        <v>121</v>
      </c>
      <c r="AO26" s="6" t="s">
        <v>121</v>
      </c>
      <c r="AP26" s="6" t="s">
        <v>121</v>
      </c>
      <c r="AQ26" s="6" t="s">
        <v>121</v>
      </c>
      <c r="AR26" s="6" t="s">
        <v>121</v>
      </c>
      <c r="AS26" s="6" t="s">
        <v>121</v>
      </c>
      <c r="AT26" s="6" t="s">
        <v>121</v>
      </c>
      <c r="AU26" s="6" t="s">
        <v>121</v>
      </c>
      <c r="AV26" s="6" t="s">
        <v>121</v>
      </c>
      <c r="AW26" s="6" t="s">
        <v>121</v>
      </c>
      <c r="AX26" s="6" t="s">
        <v>121</v>
      </c>
      <c r="AY26" s="6" t="s">
        <v>121</v>
      </c>
      <c r="AZ26" s="6" t="s">
        <v>121</v>
      </c>
      <c r="BA26" s="6" t="s">
        <v>121</v>
      </c>
      <c r="BB26" s="18">
        <f t="shared" si="1"/>
        <v>0</v>
      </c>
      <c r="BC26" s="6" t="s">
        <v>121</v>
      </c>
      <c r="BD26" s="6" t="s">
        <v>121</v>
      </c>
      <c r="BE26" s="6" t="s">
        <v>121</v>
      </c>
      <c r="BF26" s="6" t="s">
        <v>121</v>
      </c>
      <c r="BG26" s="6" t="s">
        <v>121</v>
      </c>
      <c r="BH26" s="6" t="s">
        <v>121</v>
      </c>
      <c r="BI26" s="6" t="s">
        <v>121</v>
      </c>
      <c r="BJ26" s="6" t="s">
        <v>121</v>
      </c>
      <c r="BK26" s="6" t="s">
        <v>121</v>
      </c>
      <c r="BL26" s="6" t="s">
        <v>121</v>
      </c>
      <c r="BM26" s="6" t="s">
        <v>121</v>
      </c>
      <c r="BN26" s="6" t="s">
        <v>121</v>
      </c>
      <c r="BO26" s="6" t="s">
        <v>121</v>
      </c>
      <c r="BP26" s="6" t="s">
        <v>121</v>
      </c>
      <c r="BQ26" s="6" t="s">
        <v>121</v>
      </c>
      <c r="BR26" s="6" t="s">
        <v>121</v>
      </c>
      <c r="BS26" s="6" t="s">
        <v>121</v>
      </c>
      <c r="BT26" s="6" t="s">
        <v>121</v>
      </c>
      <c r="BU26" s="6" t="s">
        <v>121</v>
      </c>
      <c r="BV26" s="3">
        <v>399</v>
      </c>
      <c r="BW26" s="6" t="s">
        <v>121</v>
      </c>
      <c r="BX26" s="6" t="s">
        <v>121</v>
      </c>
      <c r="BY26" s="6" t="s">
        <v>121</v>
      </c>
      <c r="BZ26" s="6" t="s">
        <v>121</v>
      </c>
      <c r="CA26" s="3">
        <v>188</v>
      </c>
      <c r="CB26" s="6" t="s">
        <v>121</v>
      </c>
      <c r="CC26" s="6" t="s">
        <v>121</v>
      </c>
      <c r="CD26" s="6" t="s">
        <v>121</v>
      </c>
      <c r="CE26" s="6" t="s">
        <v>121</v>
      </c>
      <c r="CF26" s="6" t="s">
        <v>121</v>
      </c>
      <c r="CG26" s="6" t="s">
        <v>121</v>
      </c>
      <c r="CH26" s="6" t="s">
        <v>121</v>
      </c>
      <c r="CI26" s="6" t="s">
        <v>121</v>
      </c>
      <c r="CJ26" s="6" t="s">
        <v>121</v>
      </c>
      <c r="CK26" s="6" t="s">
        <v>121</v>
      </c>
      <c r="CL26" s="6" t="s">
        <v>121</v>
      </c>
      <c r="CM26" s="6" t="s">
        <v>121</v>
      </c>
      <c r="CN26" s="3">
        <v>277</v>
      </c>
      <c r="CO26" s="3">
        <v>245</v>
      </c>
      <c r="CP26" s="6" t="s">
        <v>121</v>
      </c>
      <c r="CQ26" s="6" t="s">
        <v>121</v>
      </c>
      <c r="CR26" s="6" t="s">
        <v>121</v>
      </c>
      <c r="CS26" s="6" t="s">
        <v>121</v>
      </c>
      <c r="CT26" s="18">
        <f t="shared" si="2"/>
        <v>1109</v>
      </c>
      <c r="CU26" s="6" t="s">
        <v>121</v>
      </c>
      <c r="CV26" s="6" t="s">
        <v>121</v>
      </c>
      <c r="CW26" s="6" t="s">
        <v>121</v>
      </c>
      <c r="CX26" s="18">
        <f t="shared" si="3"/>
        <v>0</v>
      </c>
      <c r="CY26" s="6" t="s">
        <v>121</v>
      </c>
      <c r="CZ26" s="6" t="s">
        <v>121</v>
      </c>
      <c r="DA26" s="6" t="s">
        <v>121</v>
      </c>
      <c r="DB26" s="6" t="s">
        <v>121</v>
      </c>
      <c r="DC26" s="6" t="s">
        <v>121</v>
      </c>
      <c r="DD26" s="6" t="s">
        <v>121</v>
      </c>
      <c r="DE26" s="6" t="s">
        <v>121</v>
      </c>
      <c r="DF26" s="6" t="s">
        <v>121</v>
      </c>
      <c r="DG26" s="6" t="s">
        <v>121</v>
      </c>
      <c r="DH26" s="6" t="s">
        <v>121</v>
      </c>
      <c r="DI26" s="12" t="s">
        <v>121</v>
      </c>
      <c r="DJ26" s="18">
        <f t="shared" si="4"/>
        <v>0</v>
      </c>
      <c r="DK26" s="18">
        <f t="shared" si="5"/>
        <v>1459</v>
      </c>
      <c r="DL26" s="44"/>
      <c r="DM26" s="7"/>
    </row>
    <row r="27" spans="1:117" x14ac:dyDescent="0.25">
      <c r="A27" s="4" t="s">
        <v>47</v>
      </c>
      <c r="B27" s="4" t="s">
        <v>50</v>
      </c>
      <c r="C27" s="6" t="s">
        <v>121</v>
      </c>
      <c r="D27" s="3">
        <v>566</v>
      </c>
      <c r="E27" s="6" t="s">
        <v>121</v>
      </c>
      <c r="F27" s="6" t="s">
        <v>121</v>
      </c>
      <c r="G27" s="6" t="s">
        <v>121</v>
      </c>
      <c r="H27" s="6" t="s">
        <v>121</v>
      </c>
      <c r="I27" s="6" t="s">
        <v>121</v>
      </c>
      <c r="J27" s="6" t="s">
        <v>121</v>
      </c>
      <c r="K27" s="6" t="s">
        <v>121</v>
      </c>
      <c r="L27" s="6" t="s">
        <v>121</v>
      </c>
      <c r="M27" s="6" t="s">
        <v>121</v>
      </c>
      <c r="N27" s="6" t="s">
        <v>121</v>
      </c>
      <c r="O27" s="6" t="s">
        <v>121</v>
      </c>
      <c r="P27" s="6" t="s">
        <v>121</v>
      </c>
      <c r="Q27" s="6" t="s">
        <v>121</v>
      </c>
      <c r="R27" s="6" t="s">
        <v>121</v>
      </c>
      <c r="S27" s="6" t="s">
        <v>121</v>
      </c>
      <c r="T27" s="6" t="s">
        <v>121</v>
      </c>
      <c r="U27" s="3">
        <f t="shared" si="0"/>
        <v>566</v>
      </c>
      <c r="V27" s="6" t="s">
        <v>121</v>
      </c>
      <c r="W27" s="6" t="s">
        <v>121</v>
      </c>
      <c r="X27" s="6" t="s">
        <v>121</v>
      </c>
      <c r="Y27" s="6" t="s">
        <v>121</v>
      </c>
      <c r="Z27" s="6" t="s">
        <v>121</v>
      </c>
      <c r="AA27" s="6" t="s">
        <v>121</v>
      </c>
      <c r="AB27" s="6" t="s">
        <v>121</v>
      </c>
      <c r="AC27" s="6" t="s">
        <v>121</v>
      </c>
      <c r="AD27" s="6" t="s">
        <v>121</v>
      </c>
      <c r="AE27" s="6" t="s">
        <v>121</v>
      </c>
      <c r="AF27" s="6" t="s">
        <v>121</v>
      </c>
      <c r="AG27" s="6" t="s">
        <v>121</v>
      </c>
      <c r="AH27" s="6" t="s">
        <v>121</v>
      </c>
      <c r="AI27" s="3">
        <v>4</v>
      </c>
      <c r="AJ27" s="6" t="s">
        <v>121</v>
      </c>
      <c r="AK27" s="6" t="s">
        <v>121</v>
      </c>
      <c r="AL27" s="3">
        <v>9</v>
      </c>
      <c r="AM27" s="6" t="s">
        <v>121</v>
      </c>
      <c r="AN27" s="6" t="s">
        <v>121</v>
      </c>
      <c r="AO27" s="6" t="s">
        <v>121</v>
      </c>
      <c r="AP27" s="6" t="s">
        <v>121</v>
      </c>
      <c r="AQ27" s="6" t="s">
        <v>121</v>
      </c>
      <c r="AR27" s="6" t="s">
        <v>121</v>
      </c>
      <c r="AS27" s="6" t="s">
        <v>121</v>
      </c>
      <c r="AT27" s="6" t="s">
        <v>121</v>
      </c>
      <c r="AU27" s="6" t="s">
        <v>121</v>
      </c>
      <c r="AV27" s="6" t="s">
        <v>121</v>
      </c>
      <c r="AW27" s="6" t="s">
        <v>121</v>
      </c>
      <c r="AX27" s="6" t="s">
        <v>121</v>
      </c>
      <c r="AY27" s="6" t="s">
        <v>121</v>
      </c>
      <c r="AZ27" s="3">
        <v>33</v>
      </c>
      <c r="BA27" s="6" t="s">
        <v>121</v>
      </c>
      <c r="BB27" s="18">
        <f t="shared" si="1"/>
        <v>46</v>
      </c>
      <c r="BC27" s="6" t="s">
        <v>121</v>
      </c>
      <c r="BD27" s="6" t="s">
        <v>121</v>
      </c>
      <c r="BE27" s="6" t="s">
        <v>121</v>
      </c>
      <c r="BF27" s="6" t="s">
        <v>121</v>
      </c>
      <c r="BG27" s="6" t="s">
        <v>121</v>
      </c>
      <c r="BH27" s="3">
        <v>351</v>
      </c>
      <c r="BI27" s="6" t="s">
        <v>121</v>
      </c>
      <c r="BJ27" s="6" t="s">
        <v>121</v>
      </c>
      <c r="BK27" s="6" t="s">
        <v>121</v>
      </c>
      <c r="BL27" s="6" t="s">
        <v>121</v>
      </c>
      <c r="BM27" s="6" t="s">
        <v>121</v>
      </c>
      <c r="BN27" s="6" t="s">
        <v>121</v>
      </c>
      <c r="BO27" s="6" t="s">
        <v>121</v>
      </c>
      <c r="BP27" s="6" t="s">
        <v>121</v>
      </c>
      <c r="BQ27" s="6" t="s">
        <v>121</v>
      </c>
      <c r="BR27" s="6" t="s">
        <v>121</v>
      </c>
      <c r="BS27" s="6" t="s">
        <v>121</v>
      </c>
      <c r="BT27" s="6" t="s">
        <v>121</v>
      </c>
      <c r="BU27" s="6" t="s">
        <v>121</v>
      </c>
      <c r="BV27" s="3">
        <v>620</v>
      </c>
      <c r="BW27" s="3">
        <v>185</v>
      </c>
      <c r="BX27" s="3">
        <v>296</v>
      </c>
      <c r="BY27" s="6" t="s">
        <v>121</v>
      </c>
      <c r="BZ27" s="6" t="s">
        <v>121</v>
      </c>
      <c r="CA27" s="6" t="s">
        <v>121</v>
      </c>
      <c r="CB27" s="6" t="s">
        <v>121</v>
      </c>
      <c r="CC27" s="6" t="s">
        <v>121</v>
      </c>
      <c r="CD27" s="6" t="s">
        <v>121</v>
      </c>
      <c r="CE27" s="3">
        <v>472</v>
      </c>
      <c r="CF27" s="6" t="s">
        <v>121</v>
      </c>
      <c r="CG27" s="6" t="s">
        <v>121</v>
      </c>
      <c r="CH27" s="6" t="s">
        <v>121</v>
      </c>
      <c r="CI27" s="6" t="s">
        <v>121</v>
      </c>
      <c r="CJ27" s="6" t="s">
        <v>121</v>
      </c>
      <c r="CK27" s="6" t="s">
        <v>121</v>
      </c>
      <c r="CL27" s="6" t="s">
        <v>121</v>
      </c>
      <c r="CM27" s="6" t="s">
        <v>121</v>
      </c>
      <c r="CN27" s="6" t="s">
        <v>121</v>
      </c>
      <c r="CO27" s="6" t="s">
        <v>121</v>
      </c>
      <c r="CP27" s="6" t="s">
        <v>121</v>
      </c>
      <c r="CQ27" s="6" t="s">
        <v>121</v>
      </c>
      <c r="CR27" s="6" t="s">
        <v>121</v>
      </c>
      <c r="CS27" s="6" t="s">
        <v>121</v>
      </c>
      <c r="CT27" s="18">
        <f t="shared" si="2"/>
        <v>1924</v>
      </c>
      <c r="CU27" s="6" t="s">
        <v>121</v>
      </c>
      <c r="CV27" s="6" t="s">
        <v>121</v>
      </c>
      <c r="CW27" s="6" t="s">
        <v>121</v>
      </c>
      <c r="CX27" s="18">
        <f t="shared" si="3"/>
        <v>0</v>
      </c>
      <c r="CY27" s="6" t="s">
        <v>121</v>
      </c>
      <c r="CZ27" s="6" t="s">
        <v>121</v>
      </c>
      <c r="DA27" s="6" t="s">
        <v>121</v>
      </c>
      <c r="DB27" s="6" t="s">
        <v>121</v>
      </c>
      <c r="DC27" s="6" t="s">
        <v>121</v>
      </c>
      <c r="DD27" s="6" t="s">
        <v>121</v>
      </c>
      <c r="DE27" s="6" t="s">
        <v>121</v>
      </c>
      <c r="DF27" s="6" t="s">
        <v>121</v>
      </c>
      <c r="DG27" s="6" t="s">
        <v>121</v>
      </c>
      <c r="DH27" s="6" t="s">
        <v>121</v>
      </c>
      <c r="DI27" s="12" t="s">
        <v>121</v>
      </c>
      <c r="DJ27" s="18">
        <f t="shared" si="4"/>
        <v>0</v>
      </c>
      <c r="DK27" s="18">
        <f t="shared" si="5"/>
        <v>2536</v>
      </c>
      <c r="DL27" s="44"/>
      <c r="DM27" s="7"/>
    </row>
    <row r="28" spans="1:117" x14ac:dyDescent="0.25">
      <c r="A28" s="4" t="s">
        <v>49</v>
      </c>
      <c r="B28" s="4" t="s">
        <v>52</v>
      </c>
      <c r="C28" s="6" t="s">
        <v>121</v>
      </c>
      <c r="D28" s="3">
        <v>334</v>
      </c>
      <c r="E28" s="6" t="s">
        <v>121</v>
      </c>
      <c r="F28" s="3">
        <v>0</v>
      </c>
      <c r="G28" s="6" t="s">
        <v>121</v>
      </c>
      <c r="H28" s="6" t="s">
        <v>121</v>
      </c>
      <c r="I28" s="6" t="s">
        <v>121</v>
      </c>
      <c r="J28" s="6" t="s">
        <v>121</v>
      </c>
      <c r="K28" s="3">
        <v>0</v>
      </c>
      <c r="L28" s="6" t="s">
        <v>121</v>
      </c>
      <c r="M28" s="6" t="s">
        <v>121</v>
      </c>
      <c r="N28" s="6" t="s">
        <v>121</v>
      </c>
      <c r="O28" s="6" t="s">
        <v>121</v>
      </c>
      <c r="P28" s="6" t="s">
        <v>121</v>
      </c>
      <c r="Q28" s="6" t="s">
        <v>121</v>
      </c>
      <c r="R28" s="6" t="s">
        <v>121</v>
      </c>
      <c r="S28" s="6" t="s">
        <v>121</v>
      </c>
      <c r="T28" s="6" t="s">
        <v>121</v>
      </c>
      <c r="U28" s="3">
        <f t="shared" si="0"/>
        <v>334</v>
      </c>
      <c r="V28" s="6" t="s">
        <v>121</v>
      </c>
      <c r="W28" s="6" t="s">
        <v>121</v>
      </c>
      <c r="X28" s="6" t="s">
        <v>121</v>
      </c>
      <c r="Y28" s="6" t="s">
        <v>121</v>
      </c>
      <c r="Z28" s="6" t="s">
        <v>121</v>
      </c>
      <c r="AA28" s="6" t="s">
        <v>121</v>
      </c>
      <c r="AB28" s="6" t="s">
        <v>121</v>
      </c>
      <c r="AC28" s="6" t="s">
        <v>121</v>
      </c>
      <c r="AD28" s="6" t="s">
        <v>121</v>
      </c>
      <c r="AE28" s="6" t="s">
        <v>121</v>
      </c>
      <c r="AF28" s="6" t="s">
        <v>121</v>
      </c>
      <c r="AG28" s="6" t="s">
        <v>121</v>
      </c>
      <c r="AH28" s="6" t="s">
        <v>121</v>
      </c>
      <c r="AI28" s="6" t="s">
        <v>121</v>
      </c>
      <c r="AJ28" s="6" t="s">
        <v>121</v>
      </c>
      <c r="AK28" s="6" t="s">
        <v>121</v>
      </c>
      <c r="AL28" s="6" t="s">
        <v>121</v>
      </c>
      <c r="AM28" s="6" t="s">
        <v>121</v>
      </c>
      <c r="AN28" s="6" t="s">
        <v>121</v>
      </c>
      <c r="AO28" s="6" t="s">
        <v>121</v>
      </c>
      <c r="AP28" s="6" t="s">
        <v>121</v>
      </c>
      <c r="AQ28" s="6" t="s">
        <v>121</v>
      </c>
      <c r="AR28" s="6" t="s">
        <v>121</v>
      </c>
      <c r="AS28" s="6" t="s">
        <v>121</v>
      </c>
      <c r="AT28" s="6" t="s">
        <v>121</v>
      </c>
      <c r="AU28" s="6" t="s">
        <v>121</v>
      </c>
      <c r="AV28" s="6" t="s">
        <v>121</v>
      </c>
      <c r="AW28" s="6" t="s">
        <v>121</v>
      </c>
      <c r="AX28" s="6" t="s">
        <v>121</v>
      </c>
      <c r="AY28" s="6" t="s">
        <v>121</v>
      </c>
      <c r="AZ28" s="6" t="s">
        <v>121</v>
      </c>
      <c r="BA28" s="6" t="s">
        <v>121</v>
      </c>
      <c r="BB28" s="18">
        <f t="shared" si="1"/>
        <v>0</v>
      </c>
      <c r="BC28" s="6" t="s">
        <v>121</v>
      </c>
      <c r="BD28" s="6" t="s">
        <v>121</v>
      </c>
      <c r="BE28" s="6" t="s">
        <v>121</v>
      </c>
      <c r="BF28" s="6" t="s">
        <v>121</v>
      </c>
      <c r="BG28" s="6" t="s">
        <v>121</v>
      </c>
      <c r="BH28" s="3">
        <v>88</v>
      </c>
      <c r="BI28" s="6" t="s">
        <v>121</v>
      </c>
      <c r="BJ28" s="6" t="s">
        <v>121</v>
      </c>
      <c r="BK28" s="6" t="s">
        <v>121</v>
      </c>
      <c r="BL28" s="6" t="s">
        <v>121</v>
      </c>
      <c r="BM28" s="6" t="s">
        <v>121</v>
      </c>
      <c r="BN28" s="6" t="s">
        <v>121</v>
      </c>
      <c r="BO28" s="6" t="s">
        <v>121</v>
      </c>
      <c r="BP28" s="6" t="s">
        <v>121</v>
      </c>
      <c r="BQ28" s="6" t="s">
        <v>121</v>
      </c>
      <c r="BR28" s="6" t="s">
        <v>121</v>
      </c>
      <c r="BS28" s="6" t="s">
        <v>121</v>
      </c>
      <c r="BT28" s="6" t="s">
        <v>121</v>
      </c>
      <c r="BU28" s="6" t="s">
        <v>121</v>
      </c>
      <c r="BV28" s="6" t="s">
        <v>121</v>
      </c>
      <c r="BW28" s="6" t="s">
        <v>121</v>
      </c>
      <c r="BX28" s="6" t="s">
        <v>121</v>
      </c>
      <c r="BY28" s="6" t="s">
        <v>121</v>
      </c>
      <c r="BZ28" s="6" t="s">
        <v>121</v>
      </c>
      <c r="CA28" s="6" t="s">
        <v>121</v>
      </c>
      <c r="CB28" s="6" t="s">
        <v>121</v>
      </c>
      <c r="CC28" s="6" t="s">
        <v>121</v>
      </c>
      <c r="CD28" s="6" t="s">
        <v>121</v>
      </c>
      <c r="CE28" s="6" t="s">
        <v>121</v>
      </c>
      <c r="CF28" s="6" t="s">
        <v>121</v>
      </c>
      <c r="CG28" s="6" t="s">
        <v>121</v>
      </c>
      <c r="CH28" s="6" t="s">
        <v>121</v>
      </c>
      <c r="CI28" s="6" t="s">
        <v>121</v>
      </c>
      <c r="CJ28" s="6" t="s">
        <v>121</v>
      </c>
      <c r="CK28" s="6" t="s">
        <v>121</v>
      </c>
      <c r="CL28" s="6" t="s">
        <v>121</v>
      </c>
      <c r="CM28" s="6" t="s">
        <v>121</v>
      </c>
      <c r="CN28" s="3">
        <v>73</v>
      </c>
      <c r="CO28" s="6" t="s">
        <v>121</v>
      </c>
      <c r="CP28" s="6" t="s">
        <v>121</v>
      </c>
      <c r="CQ28" s="6" t="s">
        <v>121</v>
      </c>
      <c r="CR28" s="6" t="s">
        <v>121</v>
      </c>
      <c r="CS28" s="6" t="s">
        <v>121</v>
      </c>
      <c r="CT28" s="18">
        <f t="shared" si="2"/>
        <v>161</v>
      </c>
      <c r="CU28" s="6" t="s">
        <v>121</v>
      </c>
      <c r="CV28" s="6" t="s">
        <v>121</v>
      </c>
      <c r="CW28" s="6" t="s">
        <v>121</v>
      </c>
      <c r="CX28" s="18">
        <f t="shared" si="3"/>
        <v>0</v>
      </c>
      <c r="CY28" s="6" t="s">
        <v>121</v>
      </c>
      <c r="CZ28" s="6" t="s">
        <v>121</v>
      </c>
      <c r="DA28" s="6" t="s">
        <v>121</v>
      </c>
      <c r="DB28" s="6" t="s">
        <v>121</v>
      </c>
      <c r="DC28" s="6" t="s">
        <v>121</v>
      </c>
      <c r="DD28" s="6" t="s">
        <v>121</v>
      </c>
      <c r="DE28" s="6" t="s">
        <v>121</v>
      </c>
      <c r="DF28" s="6" t="s">
        <v>121</v>
      </c>
      <c r="DG28" s="6" t="s">
        <v>121</v>
      </c>
      <c r="DH28" s="6" t="s">
        <v>121</v>
      </c>
      <c r="DI28" s="12" t="s">
        <v>121</v>
      </c>
      <c r="DJ28" s="18">
        <f t="shared" si="4"/>
        <v>0</v>
      </c>
      <c r="DK28" s="18">
        <f t="shared" si="5"/>
        <v>495</v>
      </c>
      <c r="DL28" s="45"/>
      <c r="DM28" s="9"/>
    </row>
    <row r="29" spans="1:117" x14ac:dyDescent="0.25">
      <c r="A29" s="4" t="s">
        <v>51</v>
      </c>
      <c r="B29" s="4" t="s">
        <v>54</v>
      </c>
      <c r="C29" s="6" t="s">
        <v>121</v>
      </c>
      <c r="D29" s="6" t="s">
        <v>121</v>
      </c>
      <c r="E29" s="6" t="s">
        <v>121</v>
      </c>
      <c r="F29" s="6" t="s">
        <v>121</v>
      </c>
      <c r="G29" s="6" t="s">
        <v>121</v>
      </c>
      <c r="H29" s="6" t="s">
        <v>121</v>
      </c>
      <c r="I29" s="6" t="s">
        <v>121</v>
      </c>
      <c r="J29" s="6" t="s">
        <v>121</v>
      </c>
      <c r="K29" s="6" t="s">
        <v>121</v>
      </c>
      <c r="L29" s="6" t="s">
        <v>121</v>
      </c>
      <c r="M29" s="6" t="s">
        <v>121</v>
      </c>
      <c r="N29" s="3">
        <v>98</v>
      </c>
      <c r="O29" s="6" t="s">
        <v>121</v>
      </c>
      <c r="P29" s="6" t="s">
        <v>121</v>
      </c>
      <c r="Q29" s="6" t="s">
        <v>121</v>
      </c>
      <c r="R29" s="6" t="s">
        <v>121</v>
      </c>
      <c r="S29" s="6" t="s">
        <v>121</v>
      </c>
      <c r="T29" s="6" t="s">
        <v>121</v>
      </c>
      <c r="U29" s="3">
        <f t="shared" si="0"/>
        <v>98</v>
      </c>
      <c r="V29" s="6" t="s">
        <v>121</v>
      </c>
      <c r="W29" s="6" t="s">
        <v>121</v>
      </c>
      <c r="X29" s="6" t="s">
        <v>121</v>
      </c>
      <c r="Y29" s="6" t="s">
        <v>121</v>
      </c>
      <c r="Z29" s="6" t="s">
        <v>121</v>
      </c>
      <c r="AA29" s="6" t="s">
        <v>121</v>
      </c>
      <c r="AB29" s="6" t="s">
        <v>121</v>
      </c>
      <c r="AC29" s="6" t="s">
        <v>121</v>
      </c>
      <c r="AD29" s="6" t="s">
        <v>121</v>
      </c>
      <c r="AE29" s="6" t="s">
        <v>121</v>
      </c>
      <c r="AF29" s="6" t="s">
        <v>121</v>
      </c>
      <c r="AG29" s="6" t="s">
        <v>121</v>
      </c>
      <c r="AH29" s="6" t="s">
        <v>121</v>
      </c>
      <c r="AI29" s="6" t="s">
        <v>121</v>
      </c>
      <c r="AJ29" s="6" t="s">
        <v>121</v>
      </c>
      <c r="AK29" s="6" t="s">
        <v>121</v>
      </c>
      <c r="AL29" s="6" t="s">
        <v>121</v>
      </c>
      <c r="AM29" s="6" t="s">
        <v>121</v>
      </c>
      <c r="AN29" s="6" t="s">
        <v>121</v>
      </c>
      <c r="AO29" s="6" t="s">
        <v>121</v>
      </c>
      <c r="AP29" s="6" t="s">
        <v>121</v>
      </c>
      <c r="AQ29" s="6" t="s">
        <v>121</v>
      </c>
      <c r="AR29" s="6" t="s">
        <v>121</v>
      </c>
      <c r="AS29" s="6" t="s">
        <v>121</v>
      </c>
      <c r="AT29" s="6" t="s">
        <v>121</v>
      </c>
      <c r="AU29" s="6" t="s">
        <v>121</v>
      </c>
      <c r="AV29" s="6" t="s">
        <v>121</v>
      </c>
      <c r="AW29" s="6" t="s">
        <v>121</v>
      </c>
      <c r="AX29" s="6" t="s">
        <v>121</v>
      </c>
      <c r="AY29" s="6" t="s">
        <v>121</v>
      </c>
      <c r="AZ29" s="6" t="s">
        <v>121</v>
      </c>
      <c r="BA29" s="6" t="s">
        <v>121</v>
      </c>
      <c r="BB29" s="18">
        <f t="shared" si="1"/>
        <v>0</v>
      </c>
      <c r="BC29" s="6" t="s">
        <v>121</v>
      </c>
      <c r="BD29" s="6" t="s">
        <v>121</v>
      </c>
      <c r="BE29" s="6" t="s">
        <v>121</v>
      </c>
      <c r="BF29" s="6" t="s">
        <v>121</v>
      </c>
      <c r="BG29" s="6" t="s">
        <v>121</v>
      </c>
      <c r="BH29" s="3">
        <v>87</v>
      </c>
      <c r="BI29" s="6" t="s">
        <v>121</v>
      </c>
      <c r="BJ29" s="6" t="s">
        <v>121</v>
      </c>
      <c r="BK29" s="6" t="s">
        <v>121</v>
      </c>
      <c r="BL29" s="6" t="s">
        <v>121</v>
      </c>
      <c r="BM29" s="6" t="s">
        <v>121</v>
      </c>
      <c r="BN29" s="6" t="s">
        <v>121</v>
      </c>
      <c r="BO29" s="6" t="s">
        <v>121</v>
      </c>
      <c r="BP29" s="6" t="s">
        <v>121</v>
      </c>
      <c r="BQ29" s="3">
        <v>16</v>
      </c>
      <c r="BR29" s="6" t="s">
        <v>121</v>
      </c>
      <c r="BS29" s="6" t="s">
        <v>121</v>
      </c>
      <c r="BT29" s="6" t="s">
        <v>121</v>
      </c>
      <c r="BU29" s="6" t="s">
        <v>121</v>
      </c>
      <c r="BV29" s="6" t="s">
        <v>121</v>
      </c>
      <c r="BW29" s="3">
        <v>121</v>
      </c>
      <c r="BX29" s="6" t="s">
        <v>121</v>
      </c>
      <c r="BY29" s="6" t="s">
        <v>121</v>
      </c>
      <c r="BZ29" s="6" t="s">
        <v>121</v>
      </c>
      <c r="CA29" s="6" t="s">
        <v>121</v>
      </c>
      <c r="CB29" s="6" t="s">
        <v>121</v>
      </c>
      <c r="CC29" s="6" t="s">
        <v>121</v>
      </c>
      <c r="CD29" s="6" t="s">
        <v>121</v>
      </c>
      <c r="CE29" s="6" t="s">
        <v>121</v>
      </c>
      <c r="CF29" s="6" t="s">
        <v>121</v>
      </c>
      <c r="CG29" s="6" t="s">
        <v>121</v>
      </c>
      <c r="CH29" s="6" t="s">
        <v>121</v>
      </c>
      <c r="CI29" s="6" t="s">
        <v>121</v>
      </c>
      <c r="CJ29" s="6" t="s">
        <v>121</v>
      </c>
      <c r="CK29" s="6" t="s">
        <v>121</v>
      </c>
      <c r="CL29" s="6" t="s">
        <v>121</v>
      </c>
      <c r="CM29" s="6" t="s">
        <v>121</v>
      </c>
      <c r="CN29" s="6" t="s">
        <v>121</v>
      </c>
      <c r="CO29" s="6" t="s">
        <v>121</v>
      </c>
      <c r="CP29" s="3">
        <v>96</v>
      </c>
      <c r="CQ29" s="6" t="s">
        <v>121</v>
      </c>
      <c r="CR29" s="6" t="s">
        <v>121</v>
      </c>
      <c r="CS29" s="6" t="s">
        <v>121</v>
      </c>
      <c r="CT29" s="18">
        <f t="shared" si="2"/>
        <v>320</v>
      </c>
      <c r="CU29" s="6" t="s">
        <v>121</v>
      </c>
      <c r="CV29" s="6" t="s">
        <v>121</v>
      </c>
      <c r="CW29" s="6" t="s">
        <v>121</v>
      </c>
      <c r="CX29" s="18">
        <f t="shared" si="3"/>
        <v>0</v>
      </c>
      <c r="CY29" s="6" t="s">
        <v>121</v>
      </c>
      <c r="CZ29" s="6" t="s">
        <v>121</v>
      </c>
      <c r="DA29" s="6" t="s">
        <v>121</v>
      </c>
      <c r="DB29" s="6" t="s">
        <v>121</v>
      </c>
      <c r="DC29" s="6" t="s">
        <v>121</v>
      </c>
      <c r="DD29" s="6" t="s">
        <v>121</v>
      </c>
      <c r="DE29" s="6" t="s">
        <v>121</v>
      </c>
      <c r="DF29" s="6" t="s">
        <v>121</v>
      </c>
      <c r="DG29" s="6" t="s">
        <v>121</v>
      </c>
      <c r="DH29" s="6" t="s">
        <v>121</v>
      </c>
      <c r="DI29" s="12" t="s">
        <v>121</v>
      </c>
      <c r="DJ29" s="18">
        <f t="shared" si="4"/>
        <v>0</v>
      </c>
      <c r="DK29" s="18">
        <f t="shared" si="5"/>
        <v>418</v>
      </c>
      <c r="DL29" s="44"/>
      <c r="DM29" s="7"/>
    </row>
    <row r="30" spans="1:117" x14ac:dyDescent="0.25">
      <c r="A30" s="4" t="s">
        <v>53</v>
      </c>
      <c r="B30" s="4" t="s">
        <v>56</v>
      </c>
      <c r="C30" s="6" t="s">
        <v>121</v>
      </c>
      <c r="D30" s="6" t="s">
        <v>121</v>
      </c>
      <c r="E30" s="6" t="s">
        <v>121</v>
      </c>
      <c r="F30" s="6" t="s">
        <v>121</v>
      </c>
      <c r="G30" s="6" t="s">
        <v>121</v>
      </c>
      <c r="H30" s="6" t="s">
        <v>121</v>
      </c>
      <c r="I30" s="6" t="s">
        <v>121</v>
      </c>
      <c r="J30" s="6" t="s">
        <v>121</v>
      </c>
      <c r="K30" s="6" t="s">
        <v>121</v>
      </c>
      <c r="L30" s="6" t="s">
        <v>121</v>
      </c>
      <c r="M30" s="6" t="s">
        <v>121</v>
      </c>
      <c r="N30" s="6" t="s">
        <v>121</v>
      </c>
      <c r="O30" s="6" t="s">
        <v>121</v>
      </c>
      <c r="P30" s="6" t="s">
        <v>121</v>
      </c>
      <c r="Q30" s="6" t="s">
        <v>121</v>
      </c>
      <c r="R30" s="6" t="s">
        <v>121</v>
      </c>
      <c r="S30" s="6" t="s">
        <v>121</v>
      </c>
      <c r="T30" s="6" t="s">
        <v>121</v>
      </c>
      <c r="U30" s="3">
        <f t="shared" si="0"/>
        <v>0</v>
      </c>
      <c r="V30" s="6" t="s">
        <v>121</v>
      </c>
      <c r="W30" s="6" t="s">
        <v>121</v>
      </c>
      <c r="X30" s="6" t="s">
        <v>121</v>
      </c>
      <c r="Y30" s="6" t="s">
        <v>121</v>
      </c>
      <c r="Z30" s="6" t="s">
        <v>121</v>
      </c>
      <c r="AA30" s="6" t="s">
        <v>121</v>
      </c>
      <c r="AB30" s="6" t="s">
        <v>121</v>
      </c>
      <c r="AC30" s="6" t="s">
        <v>121</v>
      </c>
      <c r="AD30" s="6" t="s">
        <v>121</v>
      </c>
      <c r="AE30" s="6" t="s">
        <v>121</v>
      </c>
      <c r="AF30" s="6" t="s">
        <v>121</v>
      </c>
      <c r="AG30" s="6" t="s">
        <v>121</v>
      </c>
      <c r="AH30" s="6" t="s">
        <v>121</v>
      </c>
      <c r="AI30" s="6" t="s">
        <v>121</v>
      </c>
      <c r="AJ30" s="6" t="s">
        <v>121</v>
      </c>
      <c r="AK30" s="6" t="s">
        <v>121</v>
      </c>
      <c r="AL30" s="6" t="s">
        <v>121</v>
      </c>
      <c r="AM30" s="6" t="s">
        <v>121</v>
      </c>
      <c r="AN30" s="6" t="s">
        <v>121</v>
      </c>
      <c r="AO30" s="6" t="s">
        <v>121</v>
      </c>
      <c r="AP30" s="6" t="s">
        <v>121</v>
      </c>
      <c r="AQ30" s="6" t="s">
        <v>121</v>
      </c>
      <c r="AR30" s="6" t="s">
        <v>121</v>
      </c>
      <c r="AS30" s="6" t="s">
        <v>121</v>
      </c>
      <c r="AT30" s="6" t="s">
        <v>121</v>
      </c>
      <c r="AU30" s="6" t="s">
        <v>121</v>
      </c>
      <c r="AV30" s="6" t="s">
        <v>121</v>
      </c>
      <c r="AW30" s="6" t="s">
        <v>121</v>
      </c>
      <c r="AX30" s="6" t="s">
        <v>121</v>
      </c>
      <c r="AY30" s="6" t="s">
        <v>121</v>
      </c>
      <c r="AZ30" s="6" t="s">
        <v>121</v>
      </c>
      <c r="BA30" s="6" t="s">
        <v>121</v>
      </c>
      <c r="BB30" s="18">
        <f t="shared" si="1"/>
        <v>0</v>
      </c>
      <c r="BC30" s="6" t="s">
        <v>121</v>
      </c>
      <c r="BD30" s="6" t="s">
        <v>121</v>
      </c>
      <c r="BE30" s="3">
        <v>138</v>
      </c>
      <c r="BF30" s="6" t="s">
        <v>121</v>
      </c>
      <c r="BG30" s="6" t="s">
        <v>121</v>
      </c>
      <c r="BH30" s="6" t="s">
        <v>121</v>
      </c>
      <c r="BI30" s="6" t="s">
        <v>121</v>
      </c>
      <c r="BJ30" s="6" t="s">
        <v>121</v>
      </c>
      <c r="BK30" s="6" t="s">
        <v>121</v>
      </c>
      <c r="BL30" s="6" t="s">
        <v>121</v>
      </c>
      <c r="BM30" s="6" t="s">
        <v>121</v>
      </c>
      <c r="BN30" s="3">
        <v>146</v>
      </c>
      <c r="BO30" s="6" t="s">
        <v>121</v>
      </c>
      <c r="BP30" s="6" t="s">
        <v>121</v>
      </c>
      <c r="BQ30" s="6" t="s">
        <v>121</v>
      </c>
      <c r="BR30" s="6" t="s">
        <v>121</v>
      </c>
      <c r="BS30" s="6" t="s">
        <v>121</v>
      </c>
      <c r="BT30" s="6" t="s">
        <v>121</v>
      </c>
      <c r="BU30" s="6" t="s">
        <v>121</v>
      </c>
      <c r="BV30" s="6" t="s">
        <v>121</v>
      </c>
      <c r="BW30" s="6" t="s">
        <v>121</v>
      </c>
      <c r="BX30" s="6" t="s">
        <v>121</v>
      </c>
      <c r="BY30" s="3">
        <v>218</v>
      </c>
      <c r="BZ30" s="3">
        <v>361</v>
      </c>
      <c r="CA30" s="6" t="s">
        <v>121</v>
      </c>
      <c r="CB30" s="6" t="s">
        <v>121</v>
      </c>
      <c r="CC30" s="6" t="s">
        <v>121</v>
      </c>
      <c r="CD30" s="6" t="s">
        <v>121</v>
      </c>
      <c r="CE30" s="6" t="s">
        <v>121</v>
      </c>
      <c r="CF30" s="3">
        <v>213</v>
      </c>
      <c r="CG30" s="6" t="s">
        <v>121</v>
      </c>
      <c r="CH30" s="6" t="s">
        <v>121</v>
      </c>
      <c r="CI30" s="6" t="s">
        <v>121</v>
      </c>
      <c r="CJ30" s="6" t="s">
        <v>121</v>
      </c>
      <c r="CK30" s="6" t="s">
        <v>121</v>
      </c>
      <c r="CL30" s="6" t="s">
        <v>121</v>
      </c>
      <c r="CM30" s="6" t="s">
        <v>121</v>
      </c>
      <c r="CN30" s="6" t="s">
        <v>121</v>
      </c>
      <c r="CO30" s="6" t="s">
        <v>121</v>
      </c>
      <c r="CP30" s="6" t="s">
        <v>121</v>
      </c>
      <c r="CQ30" s="6" t="s">
        <v>121</v>
      </c>
      <c r="CR30" s="6" t="s">
        <v>121</v>
      </c>
      <c r="CS30" s="6" t="s">
        <v>121</v>
      </c>
      <c r="CT30" s="18">
        <f t="shared" si="2"/>
        <v>1076</v>
      </c>
      <c r="CU30" s="6" t="s">
        <v>121</v>
      </c>
      <c r="CV30" s="6" t="s">
        <v>121</v>
      </c>
      <c r="CW30" s="6" t="s">
        <v>121</v>
      </c>
      <c r="CX30" s="18">
        <f t="shared" si="3"/>
        <v>0</v>
      </c>
      <c r="CY30" s="6" t="s">
        <v>121</v>
      </c>
      <c r="CZ30" s="6" t="s">
        <v>121</v>
      </c>
      <c r="DA30" s="6" t="s">
        <v>121</v>
      </c>
      <c r="DB30" s="6" t="s">
        <v>121</v>
      </c>
      <c r="DC30" s="6" t="s">
        <v>121</v>
      </c>
      <c r="DD30" s="6" t="s">
        <v>121</v>
      </c>
      <c r="DE30" s="6" t="s">
        <v>121</v>
      </c>
      <c r="DF30" s="6" t="s">
        <v>121</v>
      </c>
      <c r="DG30" s="6" t="s">
        <v>121</v>
      </c>
      <c r="DH30" s="6" t="s">
        <v>121</v>
      </c>
      <c r="DI30" s="12" t="s">
        <v>121</v>
      </c>
      <c r="DJ30" s="18">
        <f t="shared" si="4"/>
        <v>0</v>
      </c>
      <c r="DK30" s="18">
        <f t="shared" si="5"/>
        <v>1076</v>
      </c>
      <c r="DL30" s="44"/>
      <c r="DM30" s="7"/>
    </row>
    <row r="31" spans="1:117" x14ac:dyDescent="0.25">
      <c r="A31" s="4" t="s">
        <v>55</v>
      </c>
      <c r="B31" s="4" t="s">
        <v>58</v>
      </c>
      <c r="C31" s="6" t="s">
        <v>121</v>
      </c>
      <c r="D31" s="6" t="s">
        <v>121</v>
      </c>
      <c r="E31" s="6" t="s">
        <v>121</v>
      </c>
      <c r="F31" s="6" t="s">
        <v>121</v>
      </c>
      <c r="G31" s="6" t="s">
        <v>121</v>
      </c>
      <c r="H31" s="6" t="s">
        <v>121</v>
      </c>
      <c r="I31" s="6" t="s">
        <v>121</v>
      </c>
      <c r="J31" s="6" t="s">
        <v>121</v>
      </c>
      <c r="K31" s="6" t="s">
        <v>121</v>
      </c>
      <c r="L31" s="6" t="s">
        <v>121</v>
      </c>
      <c r="M31" s="6" t="s">
        <v>121</v>
      </c>
      <c r="N31" s="6" t="s">
        <v>121</v>
      </c>
      <c r="O31" s="6" t="s">
        <v>121</v>
      </c>
      <c r="P31" s="6" t="s">
        <v>121</v>
      </c>
      <c r="Q31" s="6" t="s">
        <v>121</v>
      </c>
      <c r="R31" s="6" t="s">
        <v>121</v>
      </c>
      <c r="S31" s="6" t="s">
        <v>121</v>
      </c>
      <c r="T31" s="6" t="s">
        <v>121</v>
      </c>
      <c r="U31" s="3">
        <f t="shared" si="0"/>
        <v>0</v>
      </c>
      <c r="V31" s="6" t="s">
        <v>121</v>
      </c>
      <c r="W31" s="6" t="s">
        <v>121</v>
      </c>
      <c r="X31" s="6" t="s">
        <v>121</v>
      </c>
      <c r="Y31" s="6" t="s">
        <v>121</v>
      </c>
      <c r="Z31" s="6" t="s">
        <v>121</v>
      </c>
      <c r="AA31" s="6" t="s">
        <v>121</v>
      </c>
      <c r="AB31" s="6" t="s">
        <v>121</v>
      </c>
      <c r="AC31" s="6" t="s">
        <v>121</v>
      </c>
      <c r="AD31" s="6" t="s">
        <v>121</v>
      </c>
      <c r="AE31" s="6" t="s">
        <v>121</v>
      </c>
      <c r="AF31" s="6" t="s">
        <v>121</v>
      </c>
      <c r="AG31" s="6" t="s">
        <v>121</v>
      </c>
      <c r="AH31" s="6" t="s">
        <v>121</v>
      </c>
      <c r="AI31" s="6" t="s">
        <v>121</v>
      </c>
      <c r="AJ31" s="6" t="s">
        <v>121</v>
      </c>
      <c r="AK31" s="6" t="s">
        <v>121</v>
      </c>
      <c r="AL31" s="6" t="s">
        <v>121</v>
      </c>
      <c r="AM31" s="6" t="s">
        <v>121</v>
      </c>
      <c r="AN31" s="6" t="s">
        <v>121</v>
      </c>
      <c r="AO31" s="6" t="s">
        <v>121</v>
      </c>
      <c r="AP31" s="6" t="s">
        <v>121</v>
      </c>
      <c r="AQ31" s="6" t="s">
        <v>121</v>
      </c>
      <c r="AR31" s="6" t="s">
        <v>121</v>
      </c>
      <c r="AS31" s="6" t="s">
        <v>121</v>
      </c>
      <c r="AT31" s="6" t="s">
        <v>121</v>
      </c>
      <c r="AU31" s="6" t="s">
        <v>121</v>
      </c>
      <c r="AV31" s="6" t="s">
        <v>121</v>
      </c>
      <c r="AW31" s="6" t="s">
        <v>121</v>
      </c>
      <c r="AX31" s="6" t="s">
        <v>121</v>
      </c>
      <c r="AY31" s="6" t="s">
        <v>121</v>
      </c>
      <c r="AZ31" s="6" t="s">
        <v>121</v>
      </c>
      <c r="BA31" s="6" t="s">
        <v>121</v>
      </c>
      <c r="BB31" s="18">
        <f t="shared" si="1"/>
        <v>0</v>
      </c>
      <c r="BC31" s="6" t="s">
        <v>121</v>
      </c>
      <c r="BD31" s="6" t="s">
        <v>121</v>
      </c>
      <c r="BE31" s="6" t="s">
        <v>121</v>
      </c>
      <c r="BF31" s="6" t="s">
        <v>121</v>
      </c>
      <c r="BG31" s="6" t="s">
        <v>121</v>
      </c>
      <c r="BH31" s="6" t="s">
        <v>121</v>
      </c>
      <c r="BI31" s="6" t="s">
        <v>121</v>
      </c>
      <c r="BJ31" s="6" t="s">
        <v>121</v>
      </c>
      <c r="BK31" s="3">
        <v>85</v>
      </c>
      <c r="BL31" s="6" t="s">
        <v>121</v>
      </c>
      <c r="BM31" s="6" t="s">
        <v>121</v>
      </c>
      <c r="BN31" s="6" t="s">
        <v>121</v>
      </c>
      <c r="BO31" s="6" t="s">
        <v>121</v>
      </c>
      <c r="BP31" s="6" t="s">
        <v>121</v>
      </c>
      <c r="BQ31" s="6" t="s">
        <v>121</v>
      </c>
      <c r="BR31" s="6" t="s">
        <v>121</v>
      </c>
      <c r="BS31" s="6" t="s">
        <v>121</v>
      </c>
      <c r="BT31" s="6" t="s">
        <v>121</v>
      </c>
      <c r="BU31" s="6" t="s">
        <v>121</v>
      </c>
      <c r="BV31" s="6" t="s">
        <v>121</v>
      </c>
      <c r="BW31" s="6" t="s">
        <v>121</v>
      </c>
      <c r="BX31" s="6" t="s">
        <v>121</v>
      </c>
      <c r="BY31" s="6" t="s">
        <v>121</v>
      </c>
      <c r="BZ31" s="6" t="s">
        <v>121</v>
      </c>
      <c r="CA31" s="6" t="s">
        <v>121</v>
      </c>
      <c r="CB31" s="6" t="s">
        <v>121</v>
      </c>
      <c r="CC31" s="6" t="s">
        <v>121</v>
      </c>
      <c r="CD31" s="6" t="s">
        <v>121</v>
      </c>
      <c r="CE31" s="6" t="s">
        <v>121</v>
      </c>
      <c r="CF31" s="6" t="s">
        <v>121</v>
      </c>
      <c r="CG31" s="6" t="s">
        <v>121</v>
      </c>
      <c r="CH31" s="6" t="s">
        <v>121</v>
      </c>
      <c r="CI31" s="6" t="s">
        <v>121</v>
      </c>
      <c r="CJ31" s="6" t="s">
        <v>121</v>
      </c>
      <c r="CK31" s="6" t="s">
        <v>121</v>
      </c>
      <c r="CL31" s="3">
        <v>66</v>
      </c>
      <c r="CM31" s="6" t="s">
        <v>121</v>
      </c>
      <c r="CN31" s="6" t="s">
        <v>121</v>
      </c>
      <c r="CO31" s="6" t="s">
        <v>121</v>
      </c>
      <c r="CP31" s="3">
        <v>162</v>
      </c>
      <c r="CQ31" s="6" t="s">
        <v>121</v>
      </c>
      <c r="CR31" s="6" t="s">
        <v>121</v>
      </c>
      <c r="CS31" s="6" t="s">
        <v>121</v>
      </c>
      <c r="CT31" s="18">
        <f t="shared" si="2"/>
        <v>313</v>
      </c>
      <c r="CU31" s="6" t="s">
        <v>121</v>
      </c>
      <c r="CV31" s="6" t="s">
        <v>121</v>
      </c>
      <c r="CW31" s="6" t="s">
        <v>121</v>
      </c>
      <c r="CX31" s="18">
        <f t="shared" si="3"/>
        <v>0</v>
      </c>
      <c r="CY31" s="6" t="s">
        <v>121</v>
      </c>
      <c r="CZ31" s="6" t="s">
        <v>121</v>
      </c>
      <c r="DA31" s="6" t="s">
        <v>121</v>
      </c>
      <c r="DB31" s="6" t="s">
        <v>121</v>
      </c>
      <c r="DC31" s="6" t="s">
        <v>121</v>
      </c>
      <c r="DD31" s="6" t="s">
        <v>121</v>
      </c>
      <c r="DE31" s="6" t="s">
        <v>121</v>
      </c>
      <c r="DF31" s="6" t="s">
        <v>121</v>
      </c>
      <c r="DG31" s="6" t="s">
        <v>121</v>
      </c>
      <c r="DH31" s="6" t="s">
        <v>121</v>
      </c>
      <c r="DI31" s="12" t="s">
        <v>121</v>
      </c>
      <c r="DJ31" s="18">
        <f t="shared" si="4"/>
        <v>0</v>
      </c>
      <c r="DK31" s="18">
        <f t="shared" si="5"/>
        <v>313</v>
      </c>
      <c r="DL31" s="44"/>
      <c r="DM31" s="7"/>
    </row>
    <row r="32" spans="1:117" x14ac:dyDescent="0.25">
      <c r="A32" s="4" t="s">
        <v>57</v>
      </c>
      <c r="B32" s="4" t="s">
        <v>60</v>
      </c>
      <c r="C32" s="6" t="s">
        <v>121</v>
      </c>
      <c r="D32" s="6" t="s">
        <v>121</v>
      </c>
      <c r="E32" s="6" t="s">
        <v>121</v>
      </c>
      <c r="F32" s="6" t="s">
        <v>121</v>
      </c>
      <c r="G32" s="6" t="s">
        <v>121</v>
      </c>
      <c r="H32" s="6" t="s">
        <v>121</v>
      </c>
      <c r="I32" s="6" t="s">
        <v>121</v>
      </c>
      <c r="J32" s="6" t="s">
        <v>121</v>
      </c>
      <c r="K32" s="6" t="s">
        <v>121</v>
      </c>
      <c r="L32" s="6" t="s">
        <v>121</v>
      </c>
      <c r="M32" s="6" t="s">
        <v>121</v>
      </c>
      <c r="N32" s="6" t="s">
        <v>121</v>
      </c>
      <c r="O32" s="6" t="s">
        <v>121</v>
      </c>
      <c r="P32" s="6" t="s">
        <v>121</v>
      </c>
      <c r="Q32" s="6" t="s">
        <v>121</v>
      </c>
      <c r="R32" s="6" t="s">
        <v>121</v>
      </c>
      <c r="S32" s="6" t="s">
        <v>121</v>
      </c>
      <c r="T32" s="3">
        <v>105</v>
      </c>
      <c r="U32" s="3">
        <f t="shared" si="0"/>
        <v>105</v>
      </c>
      <c r="V32" s="6" t="s">
        <v>121</v>
      </c>
      <c r="W32" s="6" t="s">
        <v>121</v>
      </c>
      <c r="X32" s="6" t="s">
        <v>121</v>
      </c>
      <c r="Y32" s="6" t="s">
        <v>121</v>
      </c>
      <c r="Z32" s="6" t="s">
        <v>121</v>
      </c>
      <c r="AA32" s="6" t="s">
        <v>121</v>
      </c>
      <c r="AB32" s="6" t="s">
        <v>121</v>
      </c>
      <c r="AC32" s="6" t="s">
        <v>121</v>
      </c>
      <c r="AD32" s="6" t="s">
        <v>121</v>
      </c>
      <c r="AE32" s="6" t="s">
        <v>121</v>
      </c>
      <c r="AF32" s="6" t="s">
        <v>121</v>
      </c>
      <c r="AG32" s="6" t="s">
        <v>121</v>
      </c>
      <c r="AH32" s="6" t="s">
        <v>121</v>
      </c>
      <c r="AI32" s="6" t="s">
        <v>121</v>
      </c>
      <c r="AJ32" s="6" t="s">
        <v>121</v>
      </c>
      <c r="AK32" s="6" t="s">
        <v>121</v>
      </c>
      <c r="AL32" s="6" t="s">
        <v>121</v>
      </c>
      <c r="AM32" s="6" t="s">
        <v>121</v>
      </c>
      <c r="AN32" s="6" t="s">
        <v>121</v>
      </c>
      <c r="AO32" s="6" t="s">
        <v>121</v>
      </c>
      <c r="AP32" s="6" t="s">
        <v>121</v>
      </c>
      <c r="AQ32" s="6" t="s">
        <v>121</v>
      </c>
      <c r="AR32" s="6" t="s">
        <v>121</v>
      </c>
      <c r="AS32" s="6" t="s">
        <v>121</v>
      </c>
      <c r="AT32" s="6" t="s">
        <v>121</v>
      </c>
      <c r="AU32" s="6" t="s">
        <v>121</v>
      </c>
      <c r="AV32" s="6" t="s">
        <v>121</v>
      </c>
      <c r="AW32" s="6" t="s">
        <v>121</v>
      </c>
      <c r="AX32" s="6" t="s">
        <v>121</v>
      </c>
      <c r="AY32" s="6" t="s">
        <v>121</v>
      </c>
      <c r="AZ32" s="6" t="s">
        <v>121</v>
      </c>
      <c r="BA32" s="6" t="s">
        <v>121</v>
      </c>
      <c r="BB32" s="18">
        <f t="shared" si="1"/>
        <v>0</v>
      </c>
      <c r="BC32" s="6" t="s">
        <v>121</v>
      </c>
      <c r="BD32" s="6" t="s">
        <v>121</v>
      </c>
      <c r="BE32" s="6" t="s">
        <v>121</v>
      </c>
      <c r="BF32" s="6" t="s">
        <v>121</v>
      </c>
      <c r="BG32" s="6" t="s">
        <v>121</v>
      </c>
      <c r="BH32" s="3">
        <v>133</v>
      </c>
      <c r="BI32" s="6" t="s">
        <v>121</v>
      </c>
      <c r="BJ32" s="6" t="s">
        <v>121</v>
      </c>
      <c r="BK32" s="6" t="s">
        <v>121</v>
      </c>
      <c r="BL32" s="6" t="s">
        <v>121</v>
      </c>
      <c r="BM32" s="6" t="s">
        <v>121</v>
      </c>
      <c r="BN32" s="6" t="s">
        <v>121</v>
      </c>
      <c r="BO32" s="6" t="s">
        <v>121</v>
      </c>
      <c r="BP32" s="6" t="s">
        <v>121</v>
      </c>
      <c r="BQ32" s="6" t="s">
        <v>121</v>
      </c>
      <c r="BR32" s="6" t="s">
        <v>121</v>
      </c>
      <c r="BS32" s="6" t="s">
        <v>121</v>
      </c>
      <c r="BT32" s="6" t="s">
        <v>121</v>
      </c>
      <c r="BU32" s="6" t="s">
        <v>121</v>
      </c>
      <c r="BV32" s="6" t="s">
        <v>121</v>
      </c>
      <c r="BW32" s="6" t="s">
        <v>121</v>
      </c>
      <c r="BX32" s="6" t="s">
        <v>121</v>
      </c>
      <c r="BY32" s="6" t="s">
        <v>121</v>
      </c>
      <c r="BZ32" s="6" t="s">
        <v>121</v>
      </c>
      <c r="CA32" s="3">
        <v>81</v>
      </c>
      <c r="CB32" s="6" t="s">
        <v>121</v>
      </c>
      <c r="CC32" s="6" t="s">
        <v>121</v>
      </c>
      <c r="CD32" s="6" t="s">
        <v>121</v>
      </c>
      <c r="CE32" s="6" t="s">
        <v>121</v>
      </c>
      <c r="CF32" s="6" t="s">
        <v>121</v>
      </c>
      <c r="CG32" s="6" t="s">
        <v>121</v>
      </c>
      <c r="CH32" s="6" t="s">
        <v>121</v>
      </c>
      <c r="CI32" s="6" t="s">
        <v>121</v>
      </c>
      <c r="CJ32" s="6" t="s">
        <v>121</v>
      </c>
      <c r="CK32" s="6" t="s">
        <v>121</v>
      </c>
      <c r="CL32" s="6" t="s">
        <v>121</v>
      </c>
      <c r="CM32" s="6" t="s">
        <v>121</v>
      </c>
      <c r="CN32" s="6" t="s">
        <v>121</v>
      </c>
      <c r="CO32" s="6" t="s">
        <v>121</v>
      </c>
      <c r="CP32" s="6" t="s">
        <v>121</v>
      </c>
      <c r="CQ32" s="6" t="s">
        <v>121</v>
      </c>
      <c r="CR32" s="6" t="s">
        <v>121</v>
      </c>
      <c r="CS32" s="6" t="s">
        <v>121</v>
      </c>
      <c r="CT32" s="18">
        <f t="shared" si="2"/>
        <v>214</v>
      </c>
      <c r="CU32" s="6" t="s">
        <v>121</v>
      </c>
      <c r="CV32" s="6" t="s">
        <v>121</v>
      </c>
      <c r="CW32" s="6" t="s">
        <v>121</v>
      </c>
      <c r="CX32" s="18">
        <f t="shared" si="3"/>
        <v>0</v>
      </c>
      <c r="CY32" s="6" t="s">
        <v>121</v>
      </c>
      <c r="CZ32" s="6" t="s">
        <v>121</v>
      </c>
      <c r="DA32" s="6" t="s">
        <v>121</v>
      </c>
      <c r="DB32" s="6" t="s">
        <v>121</v>
      </c>
      <c r="DC32" s="6" t="s">
        <v>121</v>
      </c>
      <c r="DD32" s="6" t="s">
        <v>121</v>
      </c>
      <c r="DE32" s="6" t="s">
        <v>121</v>
      </c>
      <c r="DF32" s="6" t="s">
        <v>121</v>
      </c>
      <c r="DG32" s="6" t="s">
        <v>121</v>
      </c>
      <c r="DH32" s="6" t="s">
        <v>121</v>
      </c>
      <c r="DI32" s="12" t="s">
        <v>121</v>
      </c>
      <c r="DJ32" s="18">
        <f t="shared" si="4"/>
        <v>0</v>
      </c>
      <c r="DK32" s="18">
        <f t="shared" si="5"/>
        <v>319</v>
      </c>
      <c r="DL32" s="44"/>
      <c r="DM32" s="7"/>
    </row>
    <row r="33" spans="1:117" x14ac:dyDescent="0.25">
      <c r="A33" s="4" t="s">
        <v>59</v>
      </c>
      <c r="B33" s="4" t="s">
        <v>62</v>
      </c>
      <c r="C33" s="6" t="s">
        <v>121</v>
      </c>
      <c r="D33" s="6" t="s">
        <v>121</v>
      </c>
      <c r="E33" s="6" t="s">
        <v>121</v>
      </c>
      <c r="F33" s="6" t="s">
        <v>121</v>
      </c>
      <c r="G33" s="6" t="s">
        <v>121</v>
      </c>
      <c r="H33" s="6" t="s">
        <v>121</v>
      </c>
      <c r="I33" s="6" t="s">
        <v>121</v>
      </c>
      <c r="J33" s="6" t="s">
        <v>121</v>
      </c>
      <c r="K33" s="6" t="s">
        <v>121</v>
      </c>
      <c r="L33" s="3">
        <v>142</v>
      </c>
      <c r="M33" s="6" t="s">
        <v>121</v>
      </c>
      <c r="N33" s="6" t="s">
        <v>121</v>
      </c>
      <c r="O33" s="6" t="s">
        <v>121</v>
      </c>
      <c r="P33" s="3">
        <v>132</v>
      </c>
      <c r="Q33" s="6" t="s">
        <v>121</v>
      </c>
      <c r="R33" s="6" t="s">
        <v>121</v>
      </c>
      <c r="S33" s="6" t="s">
        <v>121</v>
      </c>
      <c r="T33" s="6" t="s">
        <v>121</v>
      </c>
      <c r="U33" s="3">
        <f t="shared" si="0"/>
        <v>274</v>
      </c>
      <c r="V33" s="6" t="s">
        <v>121</v>
      </c>
      <c r="W33" s="6" t="s">
        <v>121</v>
      </c>
      <c r="X33" s="6" t="s">
        <v>121</v>
      </c>
      <c r="Y33" s="6" t="s">
        <v>121</v>
      </c>
      <c r="Z33" s="6" t="s">
        <v>121</v>
      </c>
      <c r="AA33" s="6" t="s">
        <v>121</v>
      </c>
      <c r="AB33" s="6" t="s">
        <v>121</v>
      </c>
      <c r="AC33" s="6" t="s">
        <v>121</v>
      </c>
      <c r="AD33" s="6" t="s">
        <v>121</v>
      </c>
      <c r="AE33" s="6" t="s">
        <v>121</v>
      </c>
      <c r="AF33" s="6" t="s">
        <v>121</v>
      </c>
      <c r="AG33" s="6" t="s">
        <v>121</v>
      </c>
      <c r="AH33" s="6" t="s">
        <v>121</v>
      </c>
      <c r="AI33" s="6" t="s">
        <v>121</v>
      </c>
      <c r="AJ33" s="6" t="s">
        <v>121</v>
      </c>
      <c r="AK33" s="6" t="s">
        <v>121</v>
      </c>
      <c r="AL33" s="6" t="s">
        <v>121</v>
      </c>
      <c r="AM33" s="6" t="s">
        <v>121</v>
      </c>
      <c r="AN33" s="6" t="s">
        <v>121</v>
      </c>
      <c r="AO33" s="6" t="s">
        <v>121</v>
      </c>
      <c r="AP33" s="6" t="s">
        <v>121</v>
      </c>
      <c r="AQ33" s="6" t="s">
        <v>121</v>
      </c>
      <c r="AR33" s="6" t="s">
        <v>121</v>
      </c>
      <c r="AS33" s="6" t="s">
        <v>121</v>
      </c>
      <c r="AT33" s="6" t="s">
        <v>121</v>
      </c>
      <c r="AU33" s="6" t="s">
        <v>121</v>
      </c>
      <c r="AV33" s="6" t="s">
        <v>121</v>
      </c>
      <c r="AW33" s="6" t="s">
        <v>121</v>
      </c>
      <c r="AX33" s="6" t="s">
        <v>121</v>
      </c>
      <c r="AY33" s="6" t="s">
        <v>121</v>
      </c>
      <c r="AZ33" s="6" t="s">
        <v>121</v>
      </c>
      <c r="BA33" s="6" t="s">
        <v>121</v>
      </c>
      <c r="BB33" s="18">
        <f t="shared" si="1"/>
        <v>0</v>
      </c>
      <c r="BC33" s="6" t="s">
        <v>121</v>
      </c>
      <c r="BD33" s="6" t="s">
        <v>121</v>
      </c>
      <c r="BE33" s="6" t="s">
        <v>121</v>
      </c>
      <c r="BF33" s="6" t="s">
        <v>121</v>
      </c>
      <c r="BG33" s="6" t="s">
        <v>121</v>
      </c>
      <c r="BH33" s="6" t="s">
        <v>121</v>
      </c>
      <c r="BI33" s="6" t="s">
        <v>121</v>
      </c>
      <c r="BJ33" s="6" t="s">
        <v>121</v>
      </c>
      <c r="BK33" s="6" t="s">
        <v>121</v>
      </c>
      <c r="BL33" s="6" t="s">
        <v>121</v>
      </c>
      <c r="BM33" s="6" t="s">
        <v>121</v>
      </c>
      <c r="BN33" s="6" t="s">
        <v>121</v>
      </c>
      <c r="BO33" s="6" t="s">
        <v>121</v>
      </c>
      <c r="BP33" s="6" t="s">
        <v>121</v>
      </c>
      <c r="BQ33" s="6" t="s">
        <v>121</v>
      </c>
      <c r="BR33" s="6" t="s">
        <v>121</v>
      </c>
      <c r="BS33" s="6" t="s">
        <v>121</v>
      </c>
      <c r="BT33" s="3">
        <v>209</v>
      </c>
      <c r="BU33" s="6" t="s">
        <v>121</v>
      </c>
      <c r="BV33" s="6" t="s">
        <v>121</v>
      </c>
      <c r="BW33" s="6" t="s">
        <v>121</v>
      </c>
      <c r="BX33" s="6" t="s">
        <v>121</v>
      </c>
      <c r="BY33" s="6" t="s">
        <v>121</v>
      </c>
      <c r="BZ33" s="6" t="s">
        <v>121</v>
      </c>
      <c r="CA33" s="3">
        <v>63</v>
      </c>
      <c r="CB33" s="6" t="s">
        <v>121</v>
      </c>
      <c r="CC33" s="6" t="s">
        <v>121</v>
      </c>
      <c r="CD33" s="6" t="s">
        <v>121</v>
      </c>
      <c r="CE33" s="6" t="s">
        <v>121</v>
      </c>
      <c r="CF33" s="6" t="s">
        <v>121</v>
      </c>
      <c r="CG33" s="6" t="s">
        <v>121</v>
      </c>
      <c r="CH33" s="6" t="s">
        <v>121</v>
      </c>
      <c r="CI33" s="6" t="s">
        <v>121</v>
      </c>
      <c r="CJ33" s="6" t="s">
        <v>121</v>
      </c>
      <c r="CK33" s="6" t="s">
        <v>121</v>
      </c>
      <c r="CL33" s="6" t="s">
        <v>121</v>
      </c>
      <c r="CM33" s="6" t="s">
        <v>121</v>
      </c>
      <c r="CN33" s="6" t="s">
        <v>121</v>
      </c>
      <c r="CO33" s="6" t="s">
        <v>121</v>
      </c>
      <c r="CP33" s="6" t="s">
        <v>121</v>
      </c>
      <c r="CQ33" s="6" t="s">
        <v>121</v>
      </c>
      <c r="CR33" s="6" t="s">
        <v>121</v>
      </c>
      <c r="CS33" s="6" t="s">
        <v>121</v>
      </c>
      <c r="CT33" s="18">
        <f t="shared" si="2"/>
        <v>272</v>
      </c>
      <c r="CU33" s="6" t="s">
        <v>121</v>
      </c>
      <c r="CV33" s="6" t="s">
        <v>121</v>
      </c>
      <c r="CW33" s="6" t="s">
        <v>121</v>
      </c>
      <c r="CX33" s="18">
        <f t="shared" si="3"/>
        <v>0</v>
      </c>
      <c r="CY33" s="6" t="s">
        <v>121</v>
      </c>
      <c r="CZ33" s="6" t="s">
        <v>121</v>
      </c>
      <c r="DA33" s="6" t="s">
        <v>121</v>
      </c>
      <c r="DB33" s="6" t="s">
        <v>121</v>
      </c>
      <c r="DC33" s="6" t="s">
        <v>121</v>
      </c>
      <c r="DD33" s="6" t="s">
        <v>121</v>
      </c>
      <c r="DE33" s="6" t="s">
        <v>121</v>
      </c>
      <c r="DF33" s="6" t="s">
        <v>121</v>
      </c>
      <c r="DG33" s="6" t="s">
        <v>121</v>
      </c>
      <c r="DH33" s="6" t="s">
        <v>121</v>
      </c>
      <c r="DI33" s="12" t="s">
        <v>121</v>
      </c>
      <c r="DJ33" s="18">
        <f t="shared" si="4"/>
        <v>0</v>
      </c>
      <c r="DK33" s="18">
        <f t="shared" si="5"/>
        <v>546</v>
      </c>
      <c r="DL33" s="44"/>
      <c r="DM33" s="7"/>
    </row>
    <row r="34" spans="1:117" x14ac:dyDescent="0.25">
      <c r="A34" s="4" t="s">
        <v>61</v>
      </c>
      <c r="B34" s="4" t="s">
        <v>64</v>
      </c>
      <c r="C34" s="6" t="s">
        <v>121</v>
      </c>
      <c r="D34" s="3">
        <v>338</v>
      </c>
      <c r="E34" s="6" t="s">
        <v>121</v>
      </c>
      <c r="F34" s="6" t="s">
        <v>121</v>
      </c>
      <c r="G34" s="6" t="s">
        <v>121</v>
      </c>
      <c r="H34" s="6" t="s">
        <v>121</v>
      </c>
      <c r="I34" s="6" t="s">
        <v>121</v>
      </c>
      <c r="J34" s="6" t="s">
        <v>121</v>
      </c>
      <c r="K34" s="6" t="s">
        <v>121</v>
      </c>
      <c r="L34" s="6" t="s">
        <v>121</v>
      </c>
      <c r="M34" s="6" t="s">
        <v>121</v>
      </c>
      <c r="N34" s="6" t="s">
        <v>121</v>
      </c>
      <c r="O34" s="6" t="s">
        <v>121</v>
      </c>
      <c r="P34" s="3">
        <v>451</v>
      </c>
      <c r="Q34" s="6" t="s">
        <v>121</v>
      </c>
      <c r="R34" s="6" t="s">
        <v>121</v>
      </c>
      <c r="S34" s="6" t="s">
        <v>121</v>
      </c>
      <c r="T34" s="6" t="s">
        <v>121</v>
      </c>
      <c r="U34" s="3">
        <f t="shared" si="0"/>
        <v>789</v>
      </c>
      <c r="V34" s="6" t="s">
        <v>121</v>
      </c>
      <c r="W34" s="6" t="s">
        <v>121</v>
      </c>
      <c r="X34" s="6" t="s">
        <v>121</v>
      </c>
      <c r="Y34" s="6" t="s">
        <v>121</v>
      </c>
      <c r="Z34" s="6" t="s">
        <v>121</v>
      </c>
      <c r="AA34" s="6" t="s">
        <v>121</v>
      </c>
      <c r="AB34" s="6" t="s">
        <v>121</v>
      </c>
      <c r="AC34" s="6" t="s">
        <v>121</v>
      </c>
      <c r="AD34" s="6" t="s">
        <v>121</v>
      </c>
      <c r="AE34" s="6" t="s">
        <v>121</v>
      </c>
      <c r="AF34" s="6" t="s">
        <v>121</v>
      </c>
      <c r="AG34" s="6" t="s">
        <v>121</v>
      </c>
      <c r="AH34" s="6" t="s">
        <v>121</v>
      </c>
      <c r="AI34" s="6" t="s">
        <v>121</v>
      </c>
      <c r="AJ34" s="6" t="s">
        <v>121</v>
      </c>
      <c r="AK34" s="6" t="s">
        <v>121</v>
      </c>
      <c r="AL34" s="6" t="s">
        <v>121</v>
      </c>
      <c r="AM34" s="6" t="s">
        <v>121</v>
      </c>
      <c r="AN34" s="6" t="s">
        <v>121</v>
      </c>
      <c r="AO34" s="6" t="s">
        <v>121</v>
      </c>
      <c r="AP34" s="6" t="s">
        <v>121</v>
      </c>
      <c r="AQ34" s="6" t="s">
        <v>121</v>
      </c>
      <c r="AR34" s="6" t="s">
        <v>121</v>
      </c>
      <c r="AS34" s="6" t="s">
        <v>121</v>
      </c>
      <c r="AT34" s="6" t="s">
        <v>121</v>
      </c>
      <c r="AU34" s="6" t="s">
        <v>121</v>
      </c>
      <c r="AV34" s="6" t="s">
        <v>121</v>
      </c>
      <c r="AW34" s="3">
        <v>36</v>
      </c>
      <c r="AX34" s="6" t="s">
        <v>121</v>
      </c>
      <c r="AY34" s="6" t="s">
        <v>121</v>
      </c>
      <c r="AZ34" s="6" t="s">
        <v>121</v>
      </c>
      <c r="BA34" s="6" t="s">
        <v>121</v>
      </c>
      <c r="BB34" s="18">
        <f t="shared" si="1"/>
        <v>36</v>
      </c>
      <c r="BC34" s="6" t="s">
        <v>121</v>
      </c>
      <c r="BD34" s="6" t="s">
        <v>121</v>
      </c>
      <c r="BE34" s="6" t="s">
        <v>121</v>
      </c>
      <c r="BF34" s="6" t="s">
        <v>121</v>
      </c>
      <c r="BG34" s="6" t="s">
        <v>121</v>
      </c>
      <c r="BH34" s="6" t="s">
        <v>121</v>
      </c>
      <c r="BI34" s="6" t="s">
        <v>121</v>
      </c>
      <c r="BJ34" s="6" t="s">
        <v>121</v>
      </c>
      <c r="BK34" s="6" t="s">
        <v>121</v>
      </c>
      <c r="BL34" s="6" t="s">
        <v>121</v>
      </c>
      <c r="BM34" s="3">
        <v>297</v>
      </c>
      <c r="BN34" s="6" t="s">
        <v>121</v>
      </c>
      <c r="BO34" s="6" t="s">
        <v>121</v>
      </c>
      <c r="BP34" s="6" t="s">
        <v>121</v>
      </c>
      <c r="BQ34" s="6" t="s">
        <v>121</v>
      </c>
      <c r="BR34" s="6" t="s">
        <v>121</v>
      </c>
      <c r="BS34" s="6" t="s">
        <v>121</v>
      </c>
      <c r="BT34" s="6" t="s">
        <v>121</v>
      </c>
      <c r="BU34" s="6" t="s">
        <v>121</v>
      </c>
      <c r="BV34" s="6" t="s">
        <v>121</v>
      </c>
      <c r="BW34" s="3">
        <v>175</v>
      </c>
      <c r="BX34" s="6" t="s">
        <v>121</v>
      </c>
      <c r="BY34" s="6" t="s">
        <v>121</v>
      </c>
      <c r="BZ34" s="6" t="s">
        <v>121</v>
      </c>
      <c r="CA34" s="3">
        <v>189</v>
      </c>
      <c r="CB34" s="6" t="s">
        <v>121</v>
      </c>
      <c r="CC34" s="6" t="s">
        <v>121</v>
      </c>
      <c r="CD34" s="6" t="s">
        <v>121</v>
      </c>
      <c r="CE34" s="6" t="s">
        <v>121</v>
      </c>
      <c r="CF34" s="6" t="s">
        <v>121</v>
      </c>
      <c r="CG34" s="6" t="s">
        <v>121</v>
      </c>
      <c r="CH34" s="6" t="s">
        <v>121</v>
      </c>
      <c r="CI34" s="6" t="s">
        <v>121</v>
      </c>
      <c r="CJ34" s="6" t="s">
        <v>121</v>
      </c>
      <c r="CK34" s="6" t="s">
        <v>121</v>
      </c>
      <c r="CL34" s="6" t="s">
        <v>121</v>
      </c>
      <c r="CM34" s="6" t="s">
        <v>121</v>
      </c>
      <c r="CN34" s="6" t="s">
        <v>121</v>
      </c>
      <c r="CO34" s="3">
        <v>237</v>
      </c>
      <c r="CP34" s="3">
        <v>304</v>
      </c>
      <c r="CQ34" s="6" t="s">
        <v>121</v>
      </c>
      <c r="CR34" s="6" t="s">
        <v>121</v>
      </c>
      <c r="CS34" s="6" t="s">
        <v>121</v>
      </c>
      <c r="CT34" s="18">
        <f t="shared" si="2"/>
        <v>1202</v>
      </c>
      <c r="CU34" s="6" t="s">
        <v>121</v>
      </c>
      <c r="CV34" s="6" t="s">
        <v>121</v>
      </c>
      <c r="CW34" s="6" t="s">
        <v>121</v>
      </c>
      <c r="CX34" s="18">
        <f t="shared" si="3"/>
        <v>0</v>
      </c>
      <c r="CY34" s="6" t="s">
        <v>121</v>
      </c>
      <c r="CZ34" s="6" t="s">
        <v>121</v>
      </c>
      <c r="DA34" s="6" t="s">
        <v>121</v>
      </c>
      <c r="DB34" s="6" t="s">
        <v>121</v>
      </c>
      <c r="DC34" s="6" t="s">
        <v>121</v>
      </c>
      <c r="DD34" s="6" t="s">
        <v>121</v>
      </c>
      <c r="DE34" s="6" t="s">
        <v>121</v>
      </c>
      <c r="DF34" s="6" t="s">
        <v>121</v>
      </c>
      <c r="DG34" s="6" t="s">
        <v>121</v>
      </c>
      <c r="DH34" s="6" t="s">
        <v>121</v>
      </c>
      <c r="DI34" s="12" t="s">
        <v>121</v>
      </c>
      <c r="DJ34" s="18">
        <f t="shared" si="4"/>
        <v>0</v>
      </c>
      <c r="DK34" s="18">
        <f t="shared" si="5"/>
        <v>2027</v>
      </c>
      <c r="DL34" s="44"/>
      <c r="DM34" s="7"/>
    </row>
    <row r="35" spans="1:117" x14ac:dyDescent="0.25">
      <c r="A35" s="4" t="s">
        <v>63</v>
      </c>
      <c r="B35" s="4" t="s">
        <v>66</v>
      </c>
      <c r="C35" s="6" t="s">
        <v>121</v>
      </c>
      <c r="D35" s="3">
        <v>273</v>
      </c>
      <c r="E35" s="6" t="s">
        <v>121</v>
      </c>
      <c r="F35" s="6" t="s">
        <v>121</v>
      </c>
      <c r="G35" s="6" t="s">
        <v>121</v>
      </c>
      <c r="H35" s="6" t="s">
        <v>121</v>
      </c>
      <c r="I35" s="6" t="s">
        <v>121</v>
      </c>
      <c r="J35" s="6" t="s">
        <v>121</v>
      </c>
      <c r="K35" s="6" t="s">
        <v>121</v>
      </c>
      <c r="L35" s="6" t="s">
        <v>121</v>
      </c>
      <c r="M35" s="6" t="s">
        <v>121</v>
      </c>
      <c r="N35" s="6" t="s">
        <v>121</v>
      </c>
      <c r="O35" s="6" t="s">
        <v>121</v>
      </c>
      <c r="P35" s="6" t="s">
        <v>121</v>
      </c>
      <c r="Q35" s="6" t="s">
        <v>121</v>
      </c>
      <c r="R35" s="6" t="s">
        <v>121</v>
      </c>
      <c r="S35" s="6" t="s">
        <v>121</v>
      </c>
      <c r="T35" s="6" t="s">
        <v>121</v>
      </c>
      <c r="U35" s="3">
        <f t="shared" si="0"/>
        <v>273</v>
      </c>
      <c r="V35" s="6" t="s">
        <v>121</v>
      </c>
      <c r="W35" s="6" t="s">
        <v>121</v>
      </c>
      <c r="X35" s="6" t="s">
        <v>121</v>
      </c>
      <c r="Y35" s="6" t="s">
        <v>121</v>
      </c>
      <c r="Z35" s="6" t="s">
        <v>121</v>
      </c>
      <c r="AA35" s="6" t="s">
        <v>121</v>
      </c>
      <c r="AB35" s="6" t="s">
        <v>121</v>
      </c>
      <c r="AC35" s="6" t="s">
        <v>121</v>
      </c>
      <c r="AD35" s="6" t="s">
        <v>121</v>
      </c>
      <c r="AE35" s="6" t="s">
        <v>121</v>
      </c>
      <c r="AF35" s="6" t="s">
        <v>121</v>
      </c>
      <c r="AG35" s="6" t="s">
        <v>121</v>
      </c>
      <c r="AH35" s="6" t="s">
        <v>121</v>
      </c>
      <c r="AI35" s="6" t="s">
        <v>121</v>
      </c>
      <c r="AJ35" s="6" t="s">
        <v>121</v>
      </c>
      <c r="AK35" s="6" t="s">
        <v>121</v>
      </c>
      <c r="AL35" s="6" t="s">
        <v>121</v>
      </c>
      <c r="AM35" s="6" t="s">
        <v>121</v>
      </c>
      <c r="AN35" s="6" t="s">
        <v>121</v>
      </c>
      <c r="AO35" s="6" t="s">
        <v>121</v>
      </c>
      <c r="AP35" s="6" t="s">
        <v>121</v>
      </c>
      <c r="AQ35" s="6" t="s">
        <v>121</v>
      </c>
      <c r="AR35" s="6" t="s">
        <v>121</v>
      </c>
      <c r="AS35" s="6" t="s">
        <v>121</v>
      </c>
      <c r="AT35" s="6" t="s">
        <v>121</v>
      </c>
      <c r="AU35" s="6" t="s">
        <v>121</v>
      </c>
      <c r="AV35" s="6" t="s">
        <v>121</v>
      </c>
      <c r="AW35" s="6" t="s">
        <v>121</v>
      </c>
      <c r="AX35" s="6" t="s">
        <v>121</v>
      </c>
      <c r="AY35" s="6" t="s">
        <v>121</v>
      </c>
      <c r="AZ35" s="6" t="s">
        <v>121</v>
      </c>
      <c r="BA35" s="6" t="s">
        <v>121</v>
      </c>
      <c r="BB35" s="18">
        <f t="shared" si="1"/>
        <v>0</v>
      </c>
      <c r="BC35" s="6" t="s">
        <v>121</v>
      </c>
      <c r="BD35" s="6" t="s">
        <v>121</v>
      </c>
      <c r="BE35" s="6" t="s">
        <v>121</v>
      </c>
      <c r="BF35" s="6" t="s">
        <v>121</v>
      </c>
      <c r="BG35" s="6" t="s">
        <v>121</v>
      </c>
      <c r="BH35" s="6" t="s">
        <v>121</v>
      </c>
      <c r="BI35" s="6" t="s">
        <v>121</v>
      </c>
      <c r="BJ35" s="6" t="s">
        <v>121</v>
      </c>
      <c r="BK35" s="6" t="s">
        <v>121</v>
      </c>
      <c r="BL35" s="6" t="s">
        <v>121</v>
      </c>
      <c r="BM35" s="6" t="s">
        <v>121</v>
      </c>
      <c r="BN35" s="6" t="s">
        <v>121</v>
      </c>
      <c r="BO35" s="6" t="s">
        <v>121</v>
      </c>
      <c r="BP35" s="6" t="s">
        <v>121</v>
      </c>
      <c r="BQ35" s="6" t="s">
        <v>121</v>
      </c>
      <c r="BR35" s="6" t="s">
        <v>121</v>
      </c>
      <c r="BS35" s="6" t="s">
        <v>121</v>
      </c>
      <c r="BT35" s="6" t="s">
        <v>121</v>
      </c>
      <c r="BU35" s="3">
        <v>170</v>
      </c>
      <c r="BV35" s="6" t="s">
        <v>121</v>
      </c>
      <c r="BW35" s="6" t="s">
        <v>121</v>
      </c>
      <c r="BX35" s="6" t="s">
        <v>121</v>
      </c>
      <c r="BY35" s="6" t="s">
        <v>121</v>
      </c>
      <c r="BZ35" s="6" t="s">
        <v>121</v>
      </c>
      <c r="CA35" s="6" t="s">
        <v>121</v>
      </c>
      <c r="CB35" s="6" t="s">
        <v>121</v>
      </c>
      <c r="CC35" s="6" t="s">
        <v>121</v>
      </c>
      <c r="CD35" s="6" t="s">
        <v>121</v>
      </c>
      <c r="CE35" s="6" t="s">
        <v>121</v>
      </c>
      <c r="CF35" s="6" t="s">
        <v>121</v>
      </c>
      <c r="CG35" s="6" t="s">
        <v>121</v>
      </c>
      <c r="CH35" s="6" t="s">
        <v>121</v>
      </c>
      <c r="CI35" s="6" t="s">
        <v>121</v>
      </c>
      <c r="CJ35" s="6" t="s">
        <v>121</v>
      </c>
      <c r="CK35" s="6" t="s">
        <v>121</v>
      </c>
      <c r="CL35" s="6" t="s">
        <v>121</v>
      </c>
      <c r="CM35" s="6" t="s">
        <v>121</v>
      </c>
      <c r="CN35" s="3">
        <v>202</v>
      </c>
      <c r="CO35" s="6" t="s">
        <v>121</v>
      </c>
      <c r="CP35" s="6" t="s">
        <v>121</v>
      </c>
      <c r="CQ35" s="6" t="s">
        <v>121</v>
      </c>
      <c r="CR35" s="6" t="s">
        <v>121</v>
      </c>
      <c r="CS35" s="6" t="s">
        <v>121</v>
      </c>
      <c r="CT35" s="18">
        <f t="shared" si="2"/>
        <v>372</v>
      </c>
      <c r="CU35" s="6" t="s">
        <v>121</v>
      </c>
      <c r="CV35" s="6" t="s">
        <v>121</v>
      </c>
      <c r="CW35" s="6" t="s">
        <v>121</v>
      </c>
      <c r="CX35" s="18">
        <f t="shared" si="3"/>
        <v>0</v>
      </c>
      <c r="CY35" s="6" t="s">
        <v>121</v>
      </c>
      <c r="CZ35" s="6" t="s">
        <v>121</v>
      </c>
      <c r="DA35" s="6" t="s">
        <v>121</v>
      </c>
      <c r="DB35" s="6" t="s">
        <v>121</v>
      </c>
      <c r="DC35" s="6" t="s">
        <v>121</v>
      </c>
      <c r="DD35" s="6" t="s">
        <v>121</v>
      </c>
      <c r="DE35" s="6" t="s">
        <v>121</v>
      </c>
      <c r="DF35" s="6" t="s">
        <v>121</v>
      </c>
      <c r="DG35" s="6" t="s">
        <v>121</v>
      </c>
      <c r="DH35" s="6" t="s">
        <v>121</v>
      </c>
      <c r="DI35" s="12" t="s">
        <v>121</v>
      </c>
      <c r="DJ35" s="18">
        <f t="shared" si="4"/>
        <v>0</v>
      </c>
      <c r="DK35" s="18">
        <f t="shared" si="5"/>
        <v>645</v>
      </c>
      <c r="DL35" s="44"/>
      <c r="DM35" s="7"/>
    </row>
    <row r="36" spans="1:117" x14ac:dyDescent="0.25">
      <c r="A36" s="4" t="s">
        <v>65</v>
      </c>
      <c r="B36" s="4" t="s">
        <v>68</v>
      </c>
      <c r="C36" s="6" t="s">
        <v>121</v>
      </c>
      <c r="D36" s="6" t="s">
        <v>121</v>
      </c>
      <c r="E36" s="6" t="s">
        <v>121</v>
      </c>
      <c r="F36" s="6" t="s">
        <v>121</v>
      </c>
      <c r="G36" s="6" t="s">
        <v>121</v>
      </c>
      <c r="H36" s="6" t="s">
        <v>121</v>
      </c>
      <c r="I36" s="6" t="s">
        <v>121</v>
      </c>
      <c r="J36" s="6" t="s">
        <v>121</v>
      </c>
      <c r="K36" s="6" t="s">
        <v>121</v>
      </c>
      <c r="L36" s="6" t="s">
        <v>121</v>
      </c>
      <c r="M36" s="6" t="s">
        <v>121</v>
      </c>
      <c r="N36" s="6" t="s">
        <v>121</v>
      </c>
      <c r="O36" s="6" t="s">
        <v>121</v>
      </c>
      <c r="P36" s="6" t="s">
        <v>121</v>
      </c>
      <c r="Q36" s="6" t="s">
        <v>121</v>
      </c>
      <c r="R36" s="6" t="s">
        <v>121</v>
      </c>
      <c r="S36" s="6" t="s">
        <v>121</v>
      </c>
      <c r="T36" s="6" t="s">
        <v>121</v>
      </c>
      <c r="U36" s="3">
        <f t="shared" si="0"/>
        <v>0</v>
      </c>
      <c r="V36" s="6" t="s">
        <v>121</v>
      </c>
      <c r="W36" s="6" t="s">
        <v>121</v>
      </c>
      <c r="X36" s="6" t="s">
        <v>121</v>
      </c>
      <c r="Y36" s="6" t="s">
        <v>121</v>
      </c>
      <c r="Z36" s="6" t="s">
        <v>121</v>
      </c>
      <c r="AA36" s="6" t="s">
        <v>121</v>
      </c>
      <c r="AB36" s="6" t="s">
        <v>121</v>
      </c>
      <c r="AC36" s="6" t="s">
        <v>121</v>
      </c>
      <c r="AD36" s="6" t="s">
        <v>121</v>
      </c>
      <c r="AE36" s="6" t="s">
        <v>121</v>
      </c>
      <c r="AF36" s="6" t="s">
        <v>121</v>
      </c>
      <c r="AG36" s="6" t="s">
        <v>121</v>
      </c>
      <c r="AH36" s="6" t="s">
        <v>121</v>
      </c>
      <c r="AI36" s="6" t="s">
        <v>121</v>
      </c>
      <c r="AJ36" s="6" t="s">
        <v>121</v>
      </c>
      <c r="AK36" s="6" t="s">
        <v>121</v>
      </c>
      <c r="AL36" s="6" t="s">
        <v>121</v>
      </c>
      <c r="AM36" s="6" t="s">
        <v>121</v>
      </c>
      <c r="AN36" s="6" t="s">
        <v>121</v>
      </c>
      <c r="AO36" s="6" t="s">
        <v>121</v>
      </c>
      <c r="AP36" s="6" t="s">
        <v>121</v>
      </c>
      <c r="AQ36" s="6" t="s">
        <v>121</v>
      </c>
      <c r="AR36" s="6" t="s">
        <v>121</v>
      </c>
      <c r="AS36" s="6" t="s">
        <v>121</v>
      </c>
      <c r="AT36" s="6" t="s">
        <v>121</v>
      </c>
      <c r="AU36" s="6" t="s">
        <v>121</v>
      </c>
      <c r="AV36" s="6" t="s">
        <v>121</v>
      </c>
      <c r="AW36" s="6" t="s">
        <v>121</v>
      </c>
      <c r="AX36" s="6" t="s">
        <v>121</v>
      </c>
      <c r="AY36" s="6" t="s">
        <v>121</v>
      </c>
      <c r="AZ36" s="6" t="s">
        <v>121</v>
      </c>
      <c r="BA36" s="6" t="s">
        <v>121</v>
      </c>
      <c r="BB36" s="18">
        <f t="shared" si="1"/>
        <v>0</v>
      </c>
      <c r="BC36" s="6" t="s">
        <v>121</v>
      </c>
      <c r="BD36" s="6" t="s">
        <v>121</v>
      </c>
      <c r="BE36" s="6" t="s">
        <v>121</v>
      </c>
      <c r="BF36" s="6" t="s">
        <v>121</v>
      </c>
      <c r="BG36" s="6" t="s">
        <v>121</v>
      </c>
      <c r="BH36" s="6" t="s">
        <v>121</v>
      </c>
      <c r="BI36" s="6" t="s">
        <v>121</v>
      </c>
      <c r="BJ36" s="6" t="s">
        <v>121</v>
      </c>
      <c r="BK36" s="6" t="s">
        <v>121</v>
      </c>
      <c r="BL36" s="6" t="s">
        <v>121</v>
      </c>
      <c r="BM36" s="6" t="s">
        <v>121</v>
      </c>
      <c r="BN36" s="6" t="s">
        <v>121</v>
      </c>
      <c r="BO36" s="6" t="s">
        <v>121</v>
      </c>
      <c r="BP36" s="6" t="s">
        <v>121</v>
      </c>
      <c r="BQ36" s="6" t="s">
        <v>121</v>
      </c>
      <c r="BR36" s="6" t="s">
        <v>121</v>
      </c>
      <c r="BS36" s="6" t="s">
        <v>121</v>
      </c>
      <c r="BT36" s="6" t="s">
        <v>121</v>
      </c>
      <c r="BU36" s="6" t="s">
        <v>121</v>
      </c>
      <c r="BV36" s="6" t="s">
        <v>121</v>
      </c>
      <c r="BW36" s="6" t="s">
        <v>121</v>
      </c>
      <c r="BX36" s="6" t="s">
        <v>121</v>
      </c>
      <c r="BY36" s="6" t="s">
        <v>121</v>
      </c>
      <c r="BZ36" s="6" t="s">
        <v>121</v>
      </c>
      <c r="CA36" s="6" t="s">
        <v>121</v>
      </c>
      <c r="CB36" s="6" t="s">
        <v>121</v>
      </c>
      <c r="CC36" s="6" t="s">
        <v>121</v>
      </c>
      <c r="CD36" s="6" t="s">
        <v>121</v>
      </c>
      <c r="CE36" s="6" t="s">
        <v>121</v>
      </c>
      <c r="CF36" s="6" t="s">
        <v>121</v>
      </c>
      <c r="CG36" s="6" t="s">
        <v>121</v>
      </c>
      <c r="CH36" s="6" t="s">
        <v>121</v>
      </c>
      <c r="CI36" s="6" t="s">
        <v>121</v>
      </c>
      <c r="CJ36" s="6" t="s">
        <v>121</v>
      </c>
      <c r="CK36" s="6" t="s">
        <v>121</v>
      </c>
      <c r="CL36" s="6" t="s">
        <v>121</v>
      </c>
      <c r="CM36" s="6" t="s">
        <v>121</v>
      </c>
      <c r="CN36" s="6" t="s">
        <v>121</v>
      </c>
      <c r="CO36" s="6" t="s">
        <v>121</v>
      </c>
      <c r="CP36" s="6" t="s">
        <v>121</v>
      </c>
      <c r="CQ36" s="6" t="s">
        <v>121</v>
      </c>
      <c r="CR36" s="6" t="s">
        <v>121</v>
      </c>
      <c r="CS36" s="6" t="s">
        <v>121</v>
      </c>
      <c r="CT36" s="18">
        <f t="shared" si="2"/>
        <v>0</v>
      </c>
      <c r="CU36" s="6" t="s">
        <v>121</v>
      </c>
      <c r="CV36" s="6" t="s">
        <v>121</v>
      </c>
      <c r="CW36" s="6" t="s">
        <v>121</v>
      </c>
      <c r="CX36" s="18">
        <f t="shared" si="3"/>
        <v>0</v>
      </c>
      <c r="CY36" s="6" t="s">
        <v>121</v>
      </c>
      <c r="CZ36" s="6" t="s">
        <v>121</v>
      </c>
      <c r="DA36" s="6" t="s">
        <v>121</v>
      </c>
      <c r="DB36" s="6" t="s">
        <v>121</v>
      </c>
      <c r="DC36" s="6" t="s">
        <v>121</v>
      </c>
      <c r="DD36" s="6" t="s">
        <v>121</v>
      </c>
      <c r="DE36" s="6" t="s">
        <v>121</v>
      </c>
      <c r="DF36" s="6" t="s">
        <v>121</v>
      </c>
      <c r="DG36" s="6" t="s">
        <v>121</v>
      </c>
      <c r="DH36" s="6" t="s">
        <v>121</v>
      </c>
      <c r="DI36" s="12" t="s">
        <v>121</v>
      </c>
      <c r="DJ36" s="18">
        <f t="shared" si="4"/>
        <v>0</v>
      </c>
      <c r="DK36" s="18">
        <f t="shared" si="5"/>
        <v>0</v>
      </c>
      <c r="DL36" s="45"/>
      <c r="DM36" s="9"/>
    </row>
    <row r="37" spans="1:117" x14ac:dyDescent="0.25">
      <c r="A37" s="4" t="s">
        <v>67</v>
      </c>
      <c r="B37" s="4" t="s">
        <v>70</v>
      </c>
      <c r="C37" s="6" t="s">
        <v>121</v>
      </c>
      <c r="D37" s="3">
        <v>98</v>
      </c>
      <c r="E37" s="6" t="s">
        <v>121</v>
      </c>
      <c r="F37" s="6" t="s">
        <v>121</v>
      </c>
      <c r="G37" s="6" t="s">
        <v>121</v>
      </c>
      <c r="H37" s="6" t="s">
        <v>121</v>
      </c>
      <c r="I37" s="6" t="s">
        <v>121</v>
      </c>
      <c r="J37" s="6" t="s">
        <v>121</v>
      </c>
      <c r="K37" s="6" t="s">
        <v>121</v>
      </c>
      <c r="L37" s="6" t="s">
        <v>121</v>
      </c>
      <c r="M37" s="6" t="s">
        <v>121</v>
      </c>
      <c r="N37" s="6" t="s">
        <v>121</v>
      </c>
      <c r="O37" s="6" t="s">
        <v>121</v>
      </c>
      <c r="P37" s="6" t="s">
        <v>121</v>
      </c>
      <c r="Q37" s="6" t="s">
        <v>121</v>
      </c>
      <c r="R37" s="6" t="s">
        <v>121</v>
      </c>
      <c r="S37" s="6" t="s">
        <v>121</v>
      </c>
      <c r="T37" s="6" t="s">
        <v>121</v>
      </c>
      <c r="U37" s="3">
        <f t="shared" si="0"/>
        <v>98</v>
      </c>
      <c r="V37" s="6" t="s">
        <v>121</v>
      </c>
      <c r="W37" s="6" t="s">
        <v>121</v>
      </c>
      <c r="X37" s="6" t="s">
        <v>121</v>
      </c>
      <c r="Y37" s="6" t="s">
        <v>121</v>
      </c>
      <c r="Z37" s="6" t="s">
        <v>121</v>
      </c>
      <c r="AA37" s="6" t="s">
        <v>121</v>
      </c>
      <c r="AB37" s="6" t="s">
        <v>121</v>
      </c>
      <c r="AC37" s="6" t="s">
        <v>121</v>
      </c>
      <c r="AD37" s="6" t="s">
        <v>121</v>
      </c>
      <c r="AE37" s="6" t="s">
        <v>121</v>
      </c>
      <c r="AF37" s="6" t="s">
        <v>121</v>
      </c>
      <c r="AG37" s="6" t="s">
        <v>121</v>
      </c>
      <c r="AH37" s="6" t="s">
        <v>121</v>
      </c>
      <c r="AI37" s="6" t="s">
        <v>121</v>
      </c>
      <c r="AJ37" s="6" t="s">
        <v>121</v>
      </c>
      <c r="AK37" s="6" t="s">
        <v>121</v>
      </c>
      <c r="AL37" s="6" t="s">
        <v>121</v>
      </c>
      <c r="AM37" s="6" t="s">
        <v>121</v>
      </c>
      <c r="AN37" s="6" t="s">
        <v>121</v>
      </c>
      <c r="AO37" s="6" t="s">
        <v>121</v>
      </c>
      <c r="AP37" s="6" t="s">
        <v>121</v>
      </c>
      <c r="AQ37" s="6" t="s">
        <v>121</v>
      </c>
      <c r="AR37" s="6" t="s">
        <v>121</v>
      </c>
      <c r="AS37" s="6" t="s">
        <v>121</v>
      </c>
      <c r="AT37" s="6" t="s">
        <v>121</v>
      </c>
      <c r="AU37" s="6" t="s">
        <v>121</v>
      </c>
      <c r="AV37" s="6" t="s">
        <v>121</v>
      </c>
      <c r="AW37" s="6" t="s">
        <v>121</v>
      </c>
      <c r="AX37" s="6" t="s">
        <v>121</v>
      </c>
      <c r="AY37" s="6" t="s">
        <v>121</v>
      </c>
      <c r="AZ37" s="6" t="s">
        <v>121</v>
      </c>
      <c r="BA37" s="6" t="s">
        <v>121</v>
      </c>
      <c r="BB37" s="18">
        <f t="shared" si="1"/>
        <v>0</v>
      </c>
      <c r="BC37" s="6" t="s">
        <v>121</v>
      </c>
      <c r="BD37" s="6" t="s">
        <v>121</v>
      </c>
      <c r="BE37" s="6" t="s">
        <v>121</v>
      </c>
      <c r="BF37" s="6" t="s">
        <v>121</v>
      </c>
      <c r="BG37" s="6" t="s">
        <v>121</v>
      </c>
      <c r="BH37" s="6" t="s">
        <v>121</v>
      </c>
      <c r="BI37" s="6" t="s">
        <v>121</v>
      </c>
      <c r="BJ37" s="6" t="s">
        <v>121</v>
      </c>
      <c r="BK37" s="6" t="s">
        <v>121</v>
      </c>
      <c r="BL37" s="6" t="s">
        <v>121</v>
      </c>
      <c r="BM37" s="6" t="s">
        <v>121</v>
      </c>
      <c r="BN37" s="6" t="s">
        <v>121</v>
      </c>
      <c r="BO37" s="6" t="s">
        <v>121</v>
      </c>
      <c r="BP37" s="6" t="s">
        <v>121</v>
      </c>
      <c r="BQ37" s="6" t="s">
        <v>121</v>
      </c>
      <c r="BR37" s="6" t="s">
        <v>121</v>
      </c>
      <c r="BS37" s="6" t="s">
        <v>121</v>
      </c>
      <c r="BT37" s="6" t="s">
        <v>121</v>
      </c>
      <c r="BU37" s="6" t="s">
        <v>121</v>
      </c>
      <c r="BV37" s="3">
        <v>64</v>
      </c>
      <c r="BW37" s="6" t="s">
        <v>121</v>
      </c>
      <c r="BX37" s="6" t="s">
        <v>121</v>
      </c>
      <c r="BY37" s="6" t="s">
        <v>121</v>
      </c>
      <c r="BZ37" s="6" t="s">
        <v>121</v>
      </c>
      <c r="CA37" s="6" t="s">
        <v>121</v>
      </c>
      <c r="CB37" s="6" t="s">
        <v>121</v>
      </c>
      <c r="CC37" s="6" t="s">
        <v>121</v>
      </c>
      <c r="CD37" s="6" t="s">
        <v>121</v>
      </c>
      <c r="CE37" s="6" t="s">
        <v>121</v>
      </c>
      <c r="CF37" s="6" t="s">
        <v>121</v>
      </c>
      <c r="CG37" s="6" t="s">
        <v>121</v>
      </c>
      <c r="CH37" s="6" t="s">
        <v>121</v>
      </c>
      <c r="CI37" s="6" t="s">
        <v>121</v>
      </c>
      <c r="CJ37" s="6" t="s">
        <v>121</v>
      </c>
      <c r="CK37" s="3">
        <v>83</v>
      </c>
      <c r="CL37" s="6" t="s">
        <v>121</v>
      </c>
      <c r="CM37" s="6" t="s">
        <v>121</v>
      </c>
      <c r="CN37" s="6" t="s">
        <v>121</v>
      </c>
      <c r="CO37" s="6" t="s">
        <v>121</v>
      </c>
      <c r="CP37" s="6" t="s">
        <v>121</v>
      </c>
      <c r="CQ37" s="6" t="s">
        <v>121</v>
      </c>
      <c r="CR37" s="6" t="s">
        <v>121</v>
      </c>
      <c r="CS37" s="6" t="s">
        <v>121</v>
      </c>
      <c r="CT37" s="18">
        <f t="shared" si="2"/>
        <v>147</v>
      </c>
      <c r="CU37" s="6" t="s">
        <v>121</v>
      </c>
      <c r="CV37" s="6" t="s">
        <v>121</v>
      </c>
      <c r="CW37" s="6" t="s">
        <v>121</v>
      </c>
      <c r="CX37" s="18">
        <f t="shared" si="3"/>
        <v>0</v>
      </c>
      <c r="CY37" s="6" t="s">
        <v>121</v>
      </c>
      <c r="CZ37" s="6" t="s">
        <v>121</v>
      </c>
      <c r="DA37" s="6" t="s">
        <v>121</v>
      </c>
      <c r="DB37" s="6" t="s">
        <v>121</v>
      </c>
      <c r="DC37" s="6" t="s">
        <v>121</v>
      </c>
      <c r="DD37" s="6" t="s">
        <v>121</v>
      </c>
      <c r="DE37" s="6" t="s">
        <v>121</v>
      </c>
      <c r="DF37" s="6" t="s">
        <v>121</v>
      </c>
      <c r="DG37" s="6" t="s">
        <v>121</v>
      </c>
      <c r="DH37" s="6" t="s">
        <v>121</v>
      </c>
      <c r="DI37" s="12" t="s">
        <v>121</v>
      </c>
      <c r="DJ37" s="18">
        <f t="shared" si="4"/>
        <v>0</v>
      </c>
      <c r="DK37" s="18">
        <f t="shared" si="5"/>
        <v>245</v>
      </c>
      <c r="DL37" s="45"/>
      <c r="DM37" s="9"/>
    </row>
    <row r="38" spans="1:117" x14ac:dyDescent="0.25">
      <c r="A38" s="4" t="s">
        <v>69</v>
      </c>
      <c r="B38" s="4" t="s">
        <v>72</v>
      </c>
      <c r="C38" s="6" t="s">
        <v>121</v>
      </c>
      <c r="D38" s="6" t="s">
        <v>121</v>
      </c>
      <c r="E38" s="6" t="s">
        <v>121</v>
      </c>
      <c r="F38" s="6" t="s">
        <v>121</v>
      </c>
      <c r="G38" s="6" t="s">
        <v>121</v>
      </c>
      <c r="H38" s="6" t="s">
        <v>121</v>
      </c>
      <c r="I38" s="6" t="s">
        <v>121</v>
      </c>
      <c r="J38" s="6" t="s">
        <v>121</v>
      </c>
      <c r="K38" s="6" t="s">
        <v>121</v>
      </c>
      <c r="L38" s="6" t="s">
        <v>121</v>
      </c>
      <c r="M38" s="6" t="s">
        <v>121</v>
      </c>
      <c r="N38" s="6" t="s">
        <v>121</v>
      </c>
      <c r="O38" s="6" t="s">
        <v>121</v>
      </c>
      <c r="P38" s="6" t="s">
        <v>121</v>
      </c>
      <c r="Q38" s="6" t="s">
        <v>121</v>
      </c>
      <c r="R38" s="3">
        <v>1005</v>
      </c>
      <c r="S38" s="6" t="s">
        <v>121</v>
      </c>
      <c r="T38" s="6" t="s">
        <v>121</v>
      </c>
      <c r="U38" s="3">
        <f t="shared" si="0"/>
        <v>1005</v>
      </c>
      <c r="V38" s="6" t="s">
        <v>121</v>
      </c>
      <c r="W38" s="6" t="s">
        <v>121</v>
      </c>
      <c r="X38" s="6" t="s">
        <v>121</v>
      </c>
      <c r="Y38" s="6" t="s">
        <v>121</v>
      </c>
      <c r="Z38" s="6" t="s">
        <v>121</v>
      </c>
      <c r="AA38" s="6" t="s">
        <v>121</v>
      </c>
      <c r="AB38" s="6" t="s">
        <v>121</v>
      </c>
      <c r="AC38" s="6" t="s">
        <v>121</v>
      </c>
      <c r="AD38" s="6" t="s">
        <v>121</v>
      </c>
      <c r="AE38" s="6" t="s">
        <v>121</v>
      </c>
      <c r="AF38" s="6" t="s">
        <v>121</v>
      </c>
      <c r="AG38" s="6" t="s">
        <v>121</v>
      </c>
      <c r="AH38" s="6" t="s">
        <v>121</v>
      </c>
      <c r="AI38" s="3">
        <v>22</v>
      </c>
      <c r="AJ38" s="3">
        <v>11</v>
      </c>
      <c r="AK38" s="6" t="s">
        <v>121</v>
      </c>
      <c r="AL38" s="6" t="s">
        <v>121</v>
      </c>
      <c r="AM38" s="6" t="s">
        <v>121</v>
      </c>
      <c r="AN38" s="6" t="s">
        <v>121</v>
      </c>
      <c r="AO38" s="6" t="s">
        <v>121</v>
      </c>
      <c r="AP38" s="6" t="s">
        <v>121</v>
      </c>
      <c r="AQ38" s="3">
        <v>21</v>
      </c>
      <c r="AR38" s="6" t="s">
        <v>121</v>
      </c>
      <c r="AS38" s="6" t="s">
        <v>121</v>
      </c>
      <c r="AT38" s="6" t="s">
        <v>121</v>
      </c>
      <c r="AU38" s="6" t="s">
        <v>121</v>
      </c>
      <c r="AV38" s="6" t="s">
        <v>121</v>
      </c>
      <c r="AW38" s="6" t="s">
        <v>121</v>
      </c>
      <c r="AX38" s="3">
        <v>16</v>
      </c>
      <c r="AY38" s="6" t="s">
        <v>121</v>
      </c>
      <c r="AZ38" s="6" t="s">
        <v>121</v>
      </c>
      <c r="BA38" s="6" t="s">
        <v>121</v>
      </c>
      <c r="BB38" s="18">
        <f t="shared" si="1"/>
        <v>70</v>
      </c>
      <c r="BC38" s="6" t="s">
        <v>121</v>
      </c>
      <c r="BD38" s="6" t="s">
        <v>121</v>
      </c>
      <c r="BE38" s="6" t="s">
        <v>121</v>
      </c>
      <c r="BF38" s="3">
        <v>277</v>
      </c>
      <c r="BG38" s="3">
        <v>720</v>
      </c>
      <c r="BH38" s="6" t="s">
        <v>121</v>
      </c>
      <c r="BI38" s="6" t="s">
        <v>121</v>
      </c>
      <c r="BJ38" s="6" t="s">
        <v>121</v>
      </c>
      <c r="BK38" s="6" t="s">
        <v>121</v>
      </c>
      <c r="BL38" s="3">
        <v>48</v>
      </c>
      <c r="BM38" s="6" t="s">
        <v>121</v>
      </c>
      <c r="BN38" s="3">
        <v>293</v>
      </c>
      <c r="BO38" s="3">
        <v>73</v>
      </c>
      <c r="BP38" s="6" t="s">
        <v>121</v>
      </c>
      <c r="BQ38" s="6" t="s">
        <v>121</v>
      </c>
      <c r="BR38" s="6" t="s">
        <v>121</v>
      </c>
      <c r="BS38" s="6" t="s">
        <v>121</v>
      </c>
      <c r="BT38" s="6" t="s">
        <v>121</v>
      </c>
      <c r="BU38" s="6" t="s">
        <v>121</v>
      </c>
      <c r="BV38" s="6" t="s">
        <v>121</v>
      </c>
      <c r="BW38" s="6" t="s">
        <v>121</v>
      </c>
      <c r="BX38" s="6" t="s">
        <v>121</v>
      </c>
      <c r="BY38" s="6" t="s">
        <v>121</v>
      </c>
      <c r="BZ38" s="6" t="s">
        <v>121</v>
      </c>
      <c r="CA38" s="6" t="s">
        <v>121</v>
      </c>
      <c r="CB38" s="6" t="s">
        <v>121</v>
      </c>
      <c r="CC38" s="6" t="s">
        <v>121</v>
      </c>
      <c r="CD38" s="6" t="s">
        <v>121</v>
      </c>
      <c r="CE38" s="6" t="s">
        <v>121</v>
      </c>
      <c r="CF38" s="3">
        <v>142</v>
      </c>
      <c r="CG38" s="3">
        <v>7</v>
      </c>
      <c r="CH38" s="6" t="s">
        <v>121</v>
      </c>
      <c r="CI38" s="3">
        <v>256</v>
      </c>
      <c r="CJ38" s="6" t="s">
        <v>121</v>
      </c>
      <c r="CK38" s="6" t="s">
        <v>121</v>
      </c>
      <c r="CL38" s="6" t="s">
        <v>121</v>
      </c>
      <c r="CM38" s="3">
        <v>591</v>
      </c>
      <c r="CN38" s="3">
        <v>430</v>
      </c>
      <c r="CO38" s="6" t="s">
        <v>121</v>
      </c>
      <c r="CP38" s="6" t="s">
        <v>121</v>
      </c>
      <c r="CQ38" s="6" t="s">
        <v>121</v>
      </c>
      <c r="CR38" s="6" t="s">
        <v>121</v>
      </c>
      <c r="CS38" s="6" t="s">
        <v>121</v>
      </c>
      <c r="CT38" s="18">
        <f t="shared" si="2"/>
        <v>2837</v>
      </c>
      <c r="CU38" s="6" t="s">
        <v>121</v>
      </c>
      <c r="CV38" s="6" t="s">
        <v>121</v>
      </c>
      <c r="CW38" s="3">
        <v>5</v>
      </c>
      <c r="CX38" s="18">
        <f t="shared" si="3"/>
        <v>5</v>
      </c>
      <c r="CY38" s="6" t="s">
        <v>121</v>
      </c>
      <c r="CZ38" s="6" t="s">
        <v>121</v>
      </c>
      <c r="DA38" s="6" t="s">
        <v>121</v>
      </c>
      <c r="DB38" s="6" t="s">
        <v>121</v>
      </c>
      <c r="DC38" s="6" t="s">
        <v>121</v>
      </c>
      <c r="DD38" s="6" t="s">
        <v>121</v>
      </c>
      <c r="DE38" s="6" t="s">
        <v>121</v>
      </c>
      <c r="DF38" s="6" t="s">
        <v>121</v>
      </c>
      <c r="DG38" s="6" t="s">
        <v>121</v>
      </c>
      <c r="DH38" s="6" t="s">
        <v>121</v>
      </c>
      <c r="DI38" s="12" t="s">
        <v>121</v>
      </c>
      <c r="DJ38" s="18">
        <f t="shared" si="4"/>
        <v>0</v>
      </c>
      <c r="DK38" s="18">
        <f t="shared" si="5"/>
        <v>3917</v>
      </c>
      <c r="DL38" s="44"/>
      <c r="DM38" s="7"/>
    </row>
    <row r="39" spans="1:117" x14ac:dyDescent="0.25">
      <c r="A39" s="4" t="s">
        <v>71</v>
      </c>
      <c r="B39" s="4" t="s">
        <v>74</v>
      </c>
      <c r="C39" s="6" t="s">
        <v>121</v>
      </c>
      <c r="D39" s="3">
        <v>374</v>
      </c>
      <c r="E39" s="6" t="s">
        <v>121</v>
      </c>
      <c r="F39" s="6" t="s">
        <v>121</v>
      </c>
      <c r="G39" s="6" t="s">
        <v>121</v>
      </c>
      <c r="H39" s="6" t="s">
        <v>121</v>
      </c>
      <c r="I39" s="6" t="s">
        <v>121</v>
      </c>
      <c r="J39" s="6" t="s">
        <v>121</v>
      </c>
      <c r="K39" s="6" t="s">
        <v>121</v>
      </c>
      <c r="L39" s="6" t="s">
        <v>121</v>
      </c>
      <c r="M39" s="6" t="s">
        <v>121</v>
      </c>
      <c r="N39" s="6" t="s">
        <v>121</v>
      </c>
      <c r="O39" s="6" t="s">
        <v>121</v>
      </c>
      <c r="P39" s="6" t="s">
        <v>121</v>
      </c>
      <c r="Q39" s="6" t="s">
        <v>121</v>
      </c>
      <c r="R39" s="6" t="s">
        <v>121</v>
      </c>
      <c r="S39" s="6" t="s">
        <v>121</v>
      </c>
      <c r="T39" s="6" t="s">
        <v>121</v>
      </c>
      <c r="U39" s="3">
        <f t="shared" si="0"/>
        <v>374</v>
      </c>
      <c r="V39" s="6" t="s">
        <v>121</v>
      </c>
      <c r="W39" s="6" t="s">
        <v>121</v>
      </c>
      <c r="X39" s="6" t="s">
        <v>121</v>
      </c>
      <c r="Y39" s="6" t="s">
        <v>121</v>
      </c>
      <c r="Z39" s="6" t="s">
        <v>121</v>
      </c>
      <c r="AA39" s="6" t="s">
        <v>121</v>
      </c>
      <c r="AB39" s="6" t="s">
        <v>121</v>
      </c>
      <c r="AC39" s="6" t="s">
        <v>121</v>
      </c>
      <c r="AD39" s="6" t="s">
        <v>121</v>
      </c>
      <c r="AE39" s="6" t="s">
        <v>121</v>
      </c>
      <c r="AF39" s="6" t="s">
        <v>121</v>
      </c>
      <c r="AG39" s="6" t="s">
        <v>121</v>
      </c>
      <c r="AH39" s="6" t="s">
        <v>121</v>
      </c>
      <c r="AI39" s="6" t="s">
        <v>121</v>
      </c>
      <c r="AJ39" s="6" t="s">
        <v>121</v>
      </c>
      <c r="AK39" s="6" t="s">
        <v>121</v>
      </c>
      <c r="AL39" s="6" t="s">
        <v>121</v>
      </c>
      <c r="AM39" s="6" t="s">
        <v>121</v>
      </c>
      <c r="AN39" s="6" t="s">
        <v>121</v>
      </c>
      <c r="AO39" s="6" t="s">
        <v>121</v>
      </c>
      <c r="AP39" s="6" t="s">
        <v>121</v>
      </c>
      <c r="AQ39" s="6" t="s">
        <v>121</v>
      </c>
      <c r="AR39" s="6" t="s">
        <v>121</v>
      </c>
      <c r="AS39" s="6" t="s">
        <v>121</v>
      </c>
      <c r="AT39" s="6" t="s">
        <v>121</v>
      </c>
      <c r="AU39" s="6" t="s">
        <v>121</v>
      </c>
      <c r="AV39" s="6" t="s">
        <v>121</v>
      </c>
      <c r="AW39" s="6" t="s">
        <v>121</v>
      </c>
      <c r="AX39" s="6" t="s">
        <v>121</v>
      </c>
      <c r="AY39" s="6" t="s">
        <v>121</v>
      </c>
      <c r="AZ39" s="6" t="s">
        <v>121</v>
      </c>
      <c r="BA39" s="6" t="s">
        <v>121</v>
      </c>
      <c r="BB39" s="18">
        <f t="shared" si="1"/>
        <v>0</v>
      </c>
      <c r="BC39" s="6" t="s">
        <v>121</v>
      </c>
      <c r="BD39" s="6" t="s">
        <v>121</v>
      </c>
      <c r="BE39" s="6" t="s">
        <v>121</v>
      </c>
      <c r="BF39" s="3">
        <v>70</v>
      </c>
      <c r="BG39" s="6" t="s">
        <v>121</v>
      </c>
      <c r="BH39" s="3">
        <v>213</v>
      </c>
      <c r="BI39" s="6" t="s">
        <v>121</v>
      </c>
      <c r="BJ39" s="6" t="s">
        <v>121</v>
      </c>
      <c r="BK39" s="6" t="s">
        <v>121</v>
      </c>
      <c r="BL39" s="6" t="s">
        <v>121</v>
      </c>
      <c r="BM39" s="6" t="s">
        <v>121</v>
      </c>
      <c r="BN39" s="6" t="s">
        <v>121</v>
      </c>
      <c r="BO39" s="6" t="s">
        <v>121</v>
      </c>
      <c r="BP39" s="6" t="s">
        <v>121</v>
      </c>
      <c r="BQ39" s="6" t="s">
        <v>121</v>
      </c>
      <c r="BR39" s="6" t="s">
        <v>121</v>
      </c>
      <c r="BS39" s="6" t="s">
        <v>121</v>
      </c>
      <c r="BT39" s="6" t="s">
        <v>121</v>
      </c>
      <c r="BU39" s="6" t="s">
        <v>121</v>
      </c>
      <c r="BV39" s="6" t="s">
        <v>121</v>
      </c>
      <c r="BW39" s="6" t="s">
        <v>121</v>
      </c>
      <c r="BX39" s="6" t="s">
        <v>121</v>
      </c>
      <c r="BY39" s="6" t="s">
        <v>121</v>
      </c>
      <c r="BZ39" s="6" t="s">
        <v>121</v>
      </c>
      <c r="CA39" s="6" t="s">
        <v>121</v>
      </c>
      <c r="CB39" s="6" t="s">
        <v>121</v>
      </c>
      <c r="CC39" s="6" t="s">
        <v>121</v>
      </c>
      <c r="CD39" s="6" t="s">
        <v>121</v>
      </c>
      <c r="CE39" s="6" t="s">
        <v>121</v>
      </c>
      <c r="CF39" s="6" t="s">
        <v>121</v>
      </c>
      <c r="CG39" s="6" t="s">
        <v>121</v>
      </c>
      <c r="CH39" s="6" t="s">
        <v>121</v>
      </c>
      <c r="CI39" s="6" t="s">
        <v>121</v>
      </c>
      <c r="CJ39" s="6" t="s">
        <v>121</v>
      </c>
      <c r="CK39" s="6" t="s">
        <v>121</v>
      </c>
      <c r="CL39" s="6" t="s">
        <v>121</v>
      </c>
      <c r="CM39" s="6" t="s">
        <v>121</v>
      </c>
      <c r="CN39" s="3">
        <v>197</v>
      </c>
      <c r="CO39" s="6" t="s">
        <v>121</v>
      </c>
      <c r="CP39" s="6" t="s">
        <v>121</v>
      </c>
      <c r="CQ39" s="6" t="s">
        <v>121</v>
      </c>
      <c r="CR39" s="6" t="s">
        <v>121</v>
      </c>
      <c r="CS39" s="6" t="s">
        <v>121</v>
      </c>
      <c r="CT39" s="18">
        <f t="shared" si="2"/>
        <v>480</v>
      </c>
      <c r="CU39" s="6" t="s">
        <v>121</v>
      </c>
      <c r="CV39" s="6" t="s">
        <v>121</v>
      </c>
      <c r="CW39" s="6" t="s">
        <v>121</v>
      </c>
      <c r="CX39" s="18">
        <f t="shared" si="3"/>
        <v>0</v>
      </c>
      <c r="CY39" s="6" t="s">
        <v>121</v>
      </c>
      <c r="CZ39" s="6" t="s">
        <v>121</v>
      </c>
      <c r="DA39" s="6" t="s">
        <v>121</v>
      </c>
      <c r="DB39" s="6" t="s">
        <v>121</v>
      </c>
      <c r="DC39" s="6" t="s">
        <v>121</v>
      </c>
      <c r="DD39" s="6" t="s">
        <v>121</v>
      </c>
      <c r="DE39" s="6" t="s">
        <v>121</v>
      </c>
      <c r="DF39" s="6" t="s">
        <v>121</v>
      </c>
      <c r="DG39" s="6" t="s">
        <v>121</v>
      </c>
      <c r="DH39" s="6" t="s">
        <v>121</v>
      </c>
      <c r="DI39" s="12" t="s">
        <v>121</v>
      </c>
      <c r="DJ39" s="18">
        <f t="shared" si="4"/>
        <v>0</v>
      </c>
      <c r="DK39" s="18">
        <f t="shared" si="5"/>
        <v>854</v>
      </c>
      <c r="DL39" s="44"/>
      <c r="DM39" s="7"/>
    </row>
    <row r="40" spans="1:117" x14ac:dyDescent="0.25">
      <c r="A40" s="4" t="s">
        <v>73</v>
      </c>
      <c r="B40" s="4" t="s">
        <v>76</v>
      </c>
      <c r="C40" s="6" t="s">
        <v>121</v>
      </c>
      <c r="D40" s="6" t="s">
        <v>121</v>
      </c>
      <c r="E40" s="6" t="s">
        <v>121</v>
      </c>
      <c r="F40" s="6" t="s">
        <v>121</v>
      </c>
      <c r="G40" s="6" t="s">
        <v>121</v>
      </c>
      <c r="H40" s="6" t="s">
        <v>121</v>
      </c>
      <c r="I40" s="6" t="s">
        <v>121</v>
      </c>
      <c r="J40" s="6" t="s">
        <v>121</v>
      </c>
      <c r="K40" s="6" t="s">
        <v>121</v>
      </c>
      <c r="L40" s="6" t="s">
        <v>121</v>
      </c>
      <c r="M40" s="6" t="s">
        <v>121</v>
      </c>
      <c r="N40" s="6" t="s">
        <v>121</v>
      </c>
      <c r="O40" s="6" t="s">
        <v>121</v>
      </c>
      <c r="P40" s="3">
        <v>111</v>
      </c>
      <c r="Q40" s="6" t="s">
        <v>121</v>
      </c>
      <c r="R40" s="6" t="s">
        <v>121</v>
      </c>
      <c r="S40" s="6" t="s">
        <v>121</v>
      </c>
      <c r="T40" s="6" t="s">
        <v>121</v>
      </c>
      <c r="U40" s="3">
        <f t="shared" si="0"/>
        <v>111</v>
      </c>
      <c r="V40" s="6" t="s">
        <v>121</v>
      </c>
      <c r="W40" s="6" t="s">
        <v>121</v>
      </c>
      <c r="X40" s="6" t="s">
        <v>121</v>
      </c>
      <c r="Y40" s="6" t="s">
        <v>121</v>
      </c>
      <c r="Z40" s="6" t="s">
        <v>121</v>
      </c>
      <c r="AA40" s="6" t="s">
        <v>121</v>
      </c>
      <c r="AB40" s="6" t="s">
        <v>121</v>
      </c>
      <c r="AC40" s="6" t="s">
        <v>121</v>
      </c>
      <c r="AD40" s="6" t="s">
        <v>121</v>
      </c>
      <c r="AE40" s="6" t="s">
        <v>121</v>
      </c>
      <c r="AF40" s="6" t="s">
        <v>121</v>
      </c>
      <c r="AG40" s="6" t="s">
        <v>121</v>
      </c>
      <c r="AH40" s="6" t="s">
        <v>121</v>
      </c>
      <c r="AI40" s="6" t="s">
        <v>121</v>
      </c>
      <c r="AJ40" s="6" t="s">
        <v>121</v>
      </c>
      <c r="AK40" s="6" t="s">
        <v>121</v>
      </c>
      <c r="AL40" s="6" t="s">
        <v>121</v>
      </c>
      <c r="AM40" s="6" t="s">
        <v>121</v>
      </c>
      <c r="AN40" s="6" t="s">
        <v>121</v>
      </c>
      <c r="AO40" s="6" t="s">
        <v>121</v>
      </c>
      <c r="AP40" s="6" t="s">
        <v>121</v>
      </c>
      <c r="AQ40" s="6" t="s">
        <v>121</v>
      </c>
      <c r="AR40" s="6" t="s">
        <v>121</v>
      </c>
      <c r="AS40" s="6" t="s">
        <v>121</v>
      </c>
      <c r="AT40" s="6" t="s">
        <v>121</v>
      </c>
      <c r="AU40" s="6" t="s">
        <v>121</v>
      </c>
      <c r="AV40" s="6" t="s">
        <v>121</v>
      </c>
      <c r="AW40" s="6" t="s">
        <v>121</v>
      </c>
      <c r="AX40" s="6" t="s">
        <v>121</v>
      </c>
      <c r="AY40" s="6" t="s">
        <v>121</v>
      </c>
      <c r="AZ40" s="6" t="s">
        <v>121</v>
      </c>
      <c r="BA40" s="6" t="s">
        <v>121</v>
      </c>
      <c r="BB40" s="18">
        <f t="shared" si="1"/>
        <v>0</v>
      </c>
      <c r="BC40" s="6" t="s">
        <v>121</v>
      </c>
      <c r="BD40" s="6" t="s">
        <v>121</v>
      </c>
      <c r="BE40" s="6" t="s">
        <v>121</v>
      </c>
      <c r="BF40" s="6" t="s">
        <v>121</v>
      </c>
      <c r="BG40" s="6" t="s">
        <v>121</v>
      </c>
      <c r="BH40" s="6" t="s">
        <v>121</v>
      </c>
      <c r="BI40" s="6" t="s">
        <v>121</v>
      </c>
      <c r="BJ40" s="6" t="s">
        <v>121</v>
      </c>
      <c r="BK40" s="6" t="s">
        <v>121</v>
      </c>
      <c r="BL40" s="6" t="s">
        <v>121</v>
      </c>
      <c r="BM40" s="6" t="s">
        <v>121</v>
      </c>
      <c r="BN40" s="6" t="s">
        <v>121</v>
      </c>
      <c r="BO40" s="6" t="s">
        <v>121</v>
      </c>
      <c r="BP40" s="6" t="s">
        <v>121</v>
      </c>
      <c r="BQ40" s="6" t="s">
        <v>121</v>
      </c>
      <c r="BR40" s="6" t="s">
        <v>121</v>
      </c>
      <c r="BS40" s="6" t="s">
        <v>121</v>
      </c>
      <c r="BT40" s="6" t="s">
        <v>121</v>
      </c>
      <c r="BU40" s="6" t="s">
        <v>121</v>
      </c>
      <c r="BV40" s="6" t="s">
        <v>121</v>
      </c>
      <c r="BW40" s="6" t="s">
        <v>121</v>
      </c>
      <c r="BX40" s="6" t="s">
        <v>121</v>
      </c>
      <c r="BY40" s="6" t="s">
        <v>121</v>
      </c>
      <c r="BZ40" s="6" t="s">
        <v>121</v>
      </c>
      <c r="CA40" s="6" t="s">
        <v>121</v>
      </c>
      <c r="CB40" s="6" t="s">
        <v>121</v>
      </c>
      <c r="CC40" s="6" t="s">
        <v>121</v>
      </c>
      <c r="CD40" s="6" t="s">
        <v>121</v>
      </c>
      <c r="CE40" s="3">
        <v>18</v>
      </c>
      <c r="CF40" s="6" t="s">
        <v>121</v>
      </c>
      <c r="CG40" s="6" t="s">
        <v>121</v>
      </c>
      <c r="CH40" s="6" t="s">
        <v>121</v>
      </c>
      <c r="CI40" s="6" t="s">
        <v>121</v>
      </c>
      <c r="CJ40" s="6" t="s">
        <v>121</v>
      </c>
      <c r="CK40" s="6" t="s">
        <v>121</v>
      </c>
      <c r="CL40" s="3">
        <v>63</v>
      </c>
      <c r="CM40" s="6" t="s">
        <v>121</v>
      </c>
      <c r="CN40" s="6" t="s">
        <v>121</v>
      </c>
      <c r="CO40" s="6" t="s">
        <v>121</v>
      </c>
      <c r="CP40" s="6" t="s">
        <v>121</v>
      </c>
      <c r="CQ40" s="6" t="s">
        <v>121</v>
      </c>
      <c r="CR40" s="6" t="s">
        <v>121</v>
      </c>
      <c r="CS40" s="6" t="s">
        <v>121</v>
      </c>
      <c r="CT40" s="18">
        <f t="shared" si="2"/>
        <v>81</v>
      </c>
      <c r="CU40" s="6" t="s">
        <v>121</v>
      </c>
      <c r="CV40" s="6" t="s">
        <v>121</v>
      </c>
      <c r="CW40" s="6" t="s">
        <v>121</v>
      </c>
      <c r="CX40" s="18">
        <f t="shared" si="3"/>
        <v>0</v>
      </c>
      <c r="CY40" s="6" t="s">
        <v>121</v>
      </c>
      <c r="CZ40" s="6" t="s">
        <v>121</v>
      </c>
      <c r="DA40" s="6" t="s">
        <v>121</v>
      </c>
      <c r="DB40" s="6" t="s">
        <v>121</v>
      </c>
      <c r="DC40" s="6" t="s">
        <v>121</v>
      </c>
      <c r="DD40" s="6" t="s">
        <v>121</v>
      </c>
      <c r="DE40" s="6" t="s">
        <v>121</v>
      </c>
      <c r="DF40" s="6" t="s">
        <v>121</v>
      </c>
      <c r="DG40" s="6" t="s">
        <v>121</v>
      </c>
      <c r="DH40" s="6" t="s">
        <v>121</v>
      </c>
      <c r="DI40" s="12" t="s">
        <v>121</v>
      </c>
      <c r="DJ40" s="18">
        <f t="shared" si="4"/>
        <v>0</v>
      </c>
      <c r="DK40" s="18">
        <f t="shared" si="5"/>
        <v>192</v>
      </c>
      <c r="DL40" s="45"/>
      <c r="DM40" s="9"/>
    </row>
    <row r="41" spans="1:117" x14ac:dyDescent="0.25">
      <c r="A41" s="4" t="s">
        <v>75</v>
      </c>
      <c r="B41" s="4" t="s">
        <v>78</v>
      </c>
      <c r="C41" s="6" t="s">
        <v>121</v>
      </c>
      <c r="D41" s="6" t="s">
        <v>121</v>
      </c>
      <c r="E41" s="6" t="s">
        <v>121</v>
      </c>
      <c r="F41" s="6" t="s">
        <v>121</v>
      </c>
      <c r="G41" s="6" t="s">
        <v>121</v>
      </c>
      <c r="H41" s="6" t="s">
        <v>121</v>
      </c>
      <c r="I41" s="6" t="s">
        <v>121</v>
      </c>
      <c r="J41" s="6" t="s">
        <v>121</v>
      </c>
      <c r="K41" s="6" t="s">
        <v>121</v>
      </c>
      <c r="L41" s="6" t="s">
        <v>121</v>
      </c>
      <c r="M41" s="6" t="s">
        <v>121</v>
      </c>
      <c r="N41" s="6" t="s">
        <v>121</v>
      </c>
      <c r="O41" s="6" t="s">
        <v>121</v>
      </c>
      <c r="P41" s="6" t="s">
        <v>121</v>
      </c>
      <c r="Q41" s="6" t="s">
        <v>121</v>
      </c>
      <c r="R41" s="6" t="s">
        <v>121</v>
      </c>
      <c r="S41" s="6" t="s">
        <v>121</v>
      </c>
      <c r="T41" s="6" t="s">
        <v>121</v>
      </c>
      <c r="U41" s="3">
        <f t="shared" si="0"/>
        <v>0</v>
      </c>
      <c r="V41" s="6" t="s">
        <v>121</v>
      </c>
      <c r="W41" s="6" t="s">
        <v>121</v>
      </c>
      <c r="X41" s="6" t="s">
        <v>121</v>
      </c>
      <c r="Y41" s="6" t="s">
        <v>121</v>
      </c>
      <c r="Z41" s="3">
        <v>31</v>
      </c>
      <c r="AA41" s="6" t="s">
        <v>121</v>
      </c>
      <c r="AB41" s="6" t="s">
        <v>121</v>
      </c>
      <c r="AC41" s="6" t="s">
        <v>121</v>
      </c>
      <c r="AD41" s="6" t="s">
        <v>121</v>
      </c>
      <c r="AE41" s="6" t="s">
        <v>121</v>
      </c>
      <c r="AF41" s="6" t="s">
        <v>121</v>
      </c>
      <c r="AG41" s="6" t="s">
        <v>121</v>
      </c>
      <c r="AH41" s="6" t="s">
        <v>121</v>
      </c>
      <c r="AI41" s="6" t="s">
        <v>121</v>
      </c>
      <c r="AJ41" s="3">
        <v>7</v>
      </c>
      <c r="AK41" s="6" t="s">
        <v>121</v>
      </c>
      <c r="AL41" s="6" t="s">
        <v>121</v>
      </c>
      <c r="AM41" s="6" t="s">
        <v>121</v>
      </c>
      <c r="AN41" s="6" t="s">
        <v>121</v>
      </c>
      <c r="AO41" s="3">
        <v>9</v>
      </c>
      <c r="AP41" s="3">
        <v>25</v>
      </c>
      <c r="AQ41" s="6" t="s">
        <v>121</v>
      </c>
      <c r="AR41" s="6" t="s">
        <v>121</v>
      </c>
      <c r="AS41" s="6" t="s">
        <v>121</v>
      </c>
      <c r="AT41" s="6" t="s">
        <v>121</v>
      </c>
      <c r="AU41" s="3">
        <v>11</v>
      </c>
      <c r="AV41" s="6" t="s">
        <v>121</v>
      </c>
      <c r="AW41" s="6" t="s">
        <v>121</v>
      </c>
      <c r="AX41" s="6" t="s">
        <v>121</v>
      </c>
      <c r="AY41" s="6" t="s">
        <v>121</v>
      </c>
      <c r="AZ41" s="6" t="s">
        <v>121</v>
      </c>
      <c r="BA41" s="6" t="s">
        <v>121</v>
      </c>
      <c r="BB41" s="18">
        <f t="shared" si="1"/>
        <v>83</v>
      </c>
      <c r="BC41" s="6" t="s">
        <v>121</v>
      </c>
      <c r="BD41" s="3">
        <v>243</v>
      </c>
      <c r="BE41" s="6" t="s">
        <v>121</v>
      </c>
      <c r="BF41" s="6" t="s">
        <v>121</v>
      </c>
      <c r="BG41" s="6" t="s">
        <v>121</v>
      </c>
      <c r="BH41" s="6" t="s">
        <v>121</v>
      </c>
      <c r="BI41" s="3">
        <v>111</v>
      </c>
      <c r="BJ41" s="6" t="s">
        <v>121</v>
      </c>
      <c r="BK41" s="6" t="s">
        <v>121</v>
      </c>
      <c r="BL41" s="6" t="s">
        <v>121</v>
      </c>
      <c r="BM41" s="6" t="s">
        <v>121</v>
      </c>
      <c r="BN41" s="3">
        <v>210</v>
      </c>
      <c r="BO41" s="3">
        <v>420</v>
      </c>
      <c r="BP41" s="6" t="s">
        <v>121</v>
      </c>
      <c r="BQ41" s="6" t="s">
        <v>121</v>
      </c>
      <c r="BR41" s="6" t="s">
        <v>121</v>
      </c>
      <c r="BS41" s="6" t="s">
        <v>121</v>
      </c>
      <c r="BT41" s="6" t="s">
        <v>121</v>
      </c>
      <c r="BU41" s="6" t="s">
        <v>121</v>
      </c>
      <c r="BV41" s="6" t="s">
        <v>121</v>
      </c>
      <c r="BW41" s="6" t="s">
        <v>121</v>
      </c>
      <c r="BX41" s="6" t="s">
        <v>121</v>
      </c>
      <c r="BY41" s="6" t="s">
        <v>121</v>
      </c>
      <c r="BZ41" s="3">
        <v>468</v>
      </c>
      <c r="CA41" s="6" t="s">
        <v>121</v>
      </c>
      <c r="CB41" s="3">
        <v>128</v>
      </c>
      <c r="CC41" s="6" t="s">
        <v>121</v>
      </c>
      <c r="CD41" s="6" t="s">
        <v>121</v>
      </c>
      <c r="CE41" s="6" t="s">
        <v>121</v>
      </c>
      <c r="CF41" s="6" t="s">
        <v>121</v>
      </c>
      <c r="CG41" s="6" t="s">
        <v>121</v>
      </c>
      <c r="CH41" s="6" t="s">
        <v>121</v>
      </c>
      <c r="CI41" s="6" t="s">
        <v>121</v>
      </c>
      <c r="CJ41" s="6" t="s">
        <v>121</v>
      </c>
      <c r="CK41" s="6" t="s">
        <v>121</v>
      </c>
      <c r="CL41" s="6" t="s">
        <v>121</v>
      </c>
      <c r="CM41" s="6" t="s">
        <v>121</v>
      </c>
      <c r="CN41" s="3">
        <v>384</v>
      </c>
      <c r="CO41" s="6" t="s">
        <v>121</v>
      </c>
      <c r="CP41" s="6" t="s">
        <v>121</v>
      </c>
      <c r="CQ41" s="6" t="s">
        <v>121</v>
      </c>
      <c r="CR41" s="6" t="s">
        <v>121</v>
      </c>
      <c r="CS41" s="6" t="s">
        <v>121</v>
      </c>
      <c r="CT41" s="18">
        <f t="shared" si="2"/>
        <v>1964</v>
      </c>
      <c r="CU41" s="6" t="s">
        <v>121</v>
      </c>
      <c r="CV41" s="6" t="s">
        <v>121</v>
      </c>
      <c r="CW41" s="6" t="s">
        <v>121</v>
      </c>
      <c r="CX41" s="18">
        <f t="shared" si="3"/>
        <v>0</v>
      </c>
      <c r="CY41" s="3">
        <v>0</v>
      </c>
      <c r="CZ41" s="6" t="s">
        <v>121</v>
      </c>
      <c r="DA41" s="6" t="s">
        <v>121</v>
      </c>
      <c r="DB41" s="6" t="s">
        <v>121</v>
      </c>
      <c r="DC41" s="6" t="s">
        <v>121</v>
      </c>
      <c r="DD41" s="6" t="s">
        <v>121</v>
      </c>
      <c r="DE41" s="6" t="s">
        <v>121</v>
      </c>
      <c r="DF41" s="6" t="s">
        <v>121</v>
      </c>
      <c r="DG41" s="6" t="s">
        <v>121</v>
      </c>
      <c r="DH41" s="6" t="s">
        <v>121</v>
      </c>
      <c r="DI41" s="13">
        <v>16</v>
      </c>
      <c r="DJ41" s="18">
        <f t="shared" si="4"/>
        <v>16</v>
      </c>
      <c r="DK41" s="18">
        <f t="shared" si="5"/>
        <v>2063</v>
      </c>
      <c r="DL41" s="44"/>
      <c r="DM41" s="7"/>
    </row>
    <row r="42" spans="1:117" x14ac:dyDescent="0.25">
      <c r="A42" s="4" t="s">
        <v>77</v>
      </c>
      <c r="B42" s="4" t="s">
        <v>80</v>
      </c>
      <c r="C42" s="6" t="s">
        <v>121</v>
      </c>
      <c r="D42" s="3">
        <v>280</v>
      </c>
      <c r="E42" s="6" t="s">
        <v>121</v>
      </c>
      <c r="F42" s="6" t="s">
        <v>121</v>
      </c>
      <c r="G42" s="6" t="s">
        <v>121</v>
      </c>
      <c r="H42" s="6" t="s">
        <v>121</v>
      </c>
      <c r="I42" s="6" t="s">
        <v>121</v>
      </c>
      <c r="J42" s="6" t="s">
        <v>121</v>
      </c>
      <c r="K42" s="6" t="s">
        <v>121</v>
      </c>
      <c r="L42" s="6" t="s">
        <v>121</v>
      </c>
      <c r="M42" s="6" t="s">
        <v>121</v>
      </c>
      <c r="N42" s="6" t="s">
        <v>121</v>
      </c>
      <c r="O42" s="6" t="s">
        <v>121</v>
      </c>
      <c r="P42" s="6" t="s">
        <v>121</v>
      </c>
      <c r="Q42" s="6" t="s">
        <v>121</v>
      </c>
      <c r="R42" s="6" t="s">
        <v>121</v>
      </c>
      <c r="S42" s="6" t="s">
        <v>121</v>
      </c>
      <c r="T42" s="3">
        <v>584</v>
      </c>
      <c r="U42" s="3">
        <f t="shared" si="0"/>
        <v>864</v>
      </c>
      <c r="V42" s="6" t="s">
        <v>121</v>
      </c>
      <c r="W42" s="6" t="s">
        <v>121</v>
      </c>
      <c r="X42" s="6" t="s">
        <v>121</v>
      </c>
      <c r="Y42" s="6" t="s">
        <v>121</v>
      </c>
      <c r="Z42" s="6" t="s">
        <v>121</v>
      </c>
      <c r="AA42" s="6" t="s">
        <v>121</v>
      </c>
      <c r="AB42" s="6" t="s">
        <v>121</v>
      </c>
      <c r="AC42" s="6" t="s">
        <v>121</v>
      </c>
      <c r="AD42" s="6" t="s">
        <v>121</v>
      </c>
      <c r="AE42" s="6" t="s">
        <v>121</v>
      </c>
      <c r="AF42" s="6" t="s">
        <v>121</v>
      </c>
      <c r="AG42" s="6" t="s">
        <v>121</v>
      </c>
      <c r="AH42" s="6" t="s">
        <v>121</v>
      </c>
      <c r="AI42" s="6" t="s">
        <v>121</v>
      </c>
      <c r="AJ42" s="6" t="s">
        <v>121</v>
      </c>
      <c r="AK42" s="6" t="s">
        <v>121</v>
      </c>
      <c r="AL42" s="6" t="s">
        <v>121</v>
      </c>
      <c r="AM42" s="6" t="s">
        <v>121</v>
      </c>
      <c r="AN42" s="6" t="s">
        <v>121</v>
      </c>
      <c r="AO42" s="6" t="s">
        <v>121</v>
      </c>
      <c r="AP42" s="6" t="s">
        <v>121</v>
      </c>
      <c r="AQ42" s="6" t="s">
        <v>121</v>
      </c>
      <c r="AR42" s="6" t="s">
        <v>121</v>
      </c>
      <c r="AS42" s="6" t="s">
        <v>121</v>
      </c>
      <c r="AT42" s="6" t="s">
        <v>121</v>
      </c>
      <c r="AU42" s="6" t="s">
        <v>121</v>
      </c>
      <c r="AV42" s="6" t="s">
        <v>121</v>
      </c>
      <c r="AW42" s="6" t="s">
        <v>121</v>
      </c>
      <c r="AX42" s="6" t="s">
        <v>121</v>
      </c>
      <c r="AY42" s="6" t="s">
        <v>121</v>
      </c>
      <c r="AZ42" s="6" t="s">
        <v>121</v>
      </c>
      <c r="BA42" s="6" t="s">
        <v>121</v>
      </c>
      <c r="BB42" s="18">
        <f t="shared" si="1"/>
        <v>0</v>
      </c>
      <c r="BC42" s="6" t="s">
        <v>121</v>
      </c>
      <c r="BD42" s="6" t="s">
        <v>121</v>
      </c>
      <c r="BE42" s="6" t="s">
        <v>121</v>
      </c>
      <c r="BF42" s="6" t="s">
        <v>121</v>
      </c>
      <c r="BG42" s="6" t="s">
        <v>121</v>
      </c>
      <c r="BH42" s="6" t="s">
        <v>121</v>
      </c>
      <c r="BI42" s="6" t="s">
        <v>121</v>
      </c>
      <c r="BJ42" s="6" t="s">
        <v>121</v>
      </c>
      <c r="BK42" s="6" t="s">
        <v>121</v>
      </c>
      <c r="BL42" s="6" t="s">
        <v>121</v>
      </c>
      <c r="BM42" s="6" t="s">
        <v>121</v>
      </c>
      <c r="BN42" s="6" t="s">
        <v>121</v>
      </c>
      <c r="BO42" s="6" t="s">
        <v>121</v>
      </c>
      <c r="BP42" s="6" t="s">
        <v>121</v>
      </c>
      <c r="BQ42" s="6" t="s">
        <v>121</v>
      </c>
      <c r="BR42" s="6" t="s">
        <v>121</v>
      </c>
      <c r="BS42" s="6" t="s">
        <v>121</v>
      </c>
      <c r="BT42" s="6" t="s">
        <v>121</v>
      </c>
      <c r="BU42" s="3">
        <v>378</v>
      </c>
      <c r="BV42" s="3">
        <v>370</v>
      </c>
      <c r="BW42" s="6" t="s">
        <v>121</v>
      </c>
      <c r="BX42" s="6" t="s">
        <v>121</v>
      </c>
      <c r="BY42" s="6" t="s">
        <v>121</v>
      </c>
      <c r="BZ42" s="6" t="s">
        <v>121</v>
      </c>
      <c r="CA42" s="6" t="s">
        <v>121</v>
      </c>
      <c r="CB42" s="6" t="s">
        <v>121</v>
      </c>
      <c r="CC42" s="6" t="s">
        <v>121</v>
      </c>
      <c r="CD42" s="6" t="s">
        <v>121</v>
      </c>
      <c r="CE42" s="6" t="s">
        <v>121</v>
      </c>
      <c r="CF42" s="3">
        <v>136</v>
      </c>
      <c r="CG42" s="6" t="s">
        <v>121</v>
      </c>
      <c r="CH42" s="6" t="s">
        <v>121</v>
      </c>
      <c r="CI42" s="6" t="s">
        <v>121</v>
      </c>
      <c r="CJ42" s="6" t="s">
        <v>121</v>
      </c>
      <c r="CK42" s="6" t="s">
        <v>121</v>
      </c>
      <c r="CL42" s="6" t="s">
        <v>121</v>
      </c>
      <c r="CM42" s="3">
        <v>518</v>
      </c>
      <c r="CN42" s="6" t="s">
        <v>121</v>
      </c>
      <c r="CO42" s="6" t="s">
        <v>121</v>
      </c>
      <c r="CP42" s="6" t="s">
        <v>121</v>
      </c>
      <c r="CQ42" s="6" t="s">
        <v>121</v>
      </c>
      <c r="CR42" s="6" t="s">
        <v>121</v>
      </c>
      <c r="CS42" s="6" t="s">
        <v>121</v>
      </c>
      <c r="CT42" s="18">
        <f t="shared" si="2"/>
        <v>1402</v>
      </c>
      <c r="CU42" s="6" t="s">
        <v>121</v>
      </c>
      <c r="CV42" s="6" t="s">
        <v>121</v>
      </c>
      <c r="CW42" s="6" t="s">
        <v>121</v>
      </c>
      <c r="CX42" s="18">
        <f t="shared" si="3"/>
        <v>0</v>
      </c>
      <c r="CY42" s="6" t="s">
        <v>121</v>
      </c>
      <c r="CZ42" s="6" t="s">
        <v>121</v>
      </c>
      <c r="DA42" s="6" t="s">
        <v>121</v>
      </c>
      <c r="DB42" s="6" t="s">
        <v>121</v>
      </c>
      <c r="DC42" s="6" t="s">
        <v>121</v>
      </c>
      <c r="DD42" s="6" t="s">
        <v>121</v>
      </c>
      <c r="DE42" s="6" t="s">
        <v>121</v>
      </c>
      <c r="DF42" s="6" t="s">
        <v>121</v>
      </c>
      <c r="DG42" s="6" t="s">
        <v>121</v>
      </c>
      <c r="DH42" s="6" t="s">
        <v>121</v>
      </c>
      <c r="DI42" s="12" t="s">
        <v>121</v>
      </c>
      <c r="DJ42" s="18">
        <f t="shared" si="4"/>
        <v>0</v>
      </c>
      <c r="DK42" s="18">
        <f t="shared" si="5"/>
        <v>2266</v>
      </c>
      <c r="DL42" s="44"/>
      <c r="DM42" s="7"/>
    </row>
    <row r="43" spans="1:117" x14ac:dyDescent="0.25">
      <c r="A43" s="4" t="s">
        <v>79</v>
      </c>
      <c r="B43" s="4" t="s">
        <v>82</v>
      </c>
      <c r="C43" s="6" t="s">
        <v>121</v>
      </c>
      <c r="D43" s="3">
        <v>258</v>
      </c>
      <c r="E43" s="6" t="s">
        <v>121</v>
      </c>
      <c r="F43" s="6" t="s">
        <v>121</v>
      </c>
      <c r="G43" s="6" t="s">
        <v>121</v>
      </c>
      <c r="H43" s="6" t="s">
        <v>121</v>
      </c>
      <c r="I43" s="6" t="s">
        <v>121</v>
      </c>
      <c r="J43" s="6" t="s">
        <v>121</v>
      </c>
      <c r="K43" s="6" t="s">
        <v>121</v>
      </c>
      <c r="L43" s="6" t="s">
        <v>121</v>
      </c>
      <c r="M43" s="6" t="s">
        <v>121</v>
      </c>
      <c r="N43" s="6" t="s">
        <v>121</v>
      </c>
      <c r="O43" s="6" t="s">
        <v>121</v>
      </c>
      <c r="P43" s="6" t="s">
        <v>121</v>
      </c>
      <c r="Q43" s="6" t="s">
        <v>121</v>
      </c>
      <c r="R43" s="3">
        <v>352</v>
      </c>
      <c r="S43" s="6" t="s">
        <v>121</v>
      </c>
      <c r="T43" s="6" t="s">
        <v>121</v>
      </c>
      <c r="U43" s="3">
        <f t="shared" si="0"/>
        <v>610</v>
      </c>
      <c r="V43" s="6" t="s">
        <v>121</v>
      </c>
      <c r="W43" s="6" t="s">
        <v>121</v>
      </c>
      <c r="X43" s="6" t="s">
        <v>121</v>
      </c>
      <c r="Y43" s="6" t="s">
        <v>121</v>
      </c>
      <c r="Z43" s="6" t="s">
        <v>121</v>
      </c>
      <c r="AA43" s="6" t="s">
        <v>121</v>
      </c>
      <c r="AB43" s="6" t="s">
        <v>121</v>
      </c>
      <c r="AC43" s="6" t="s">
        <v>121</v>
      </c>
      <c r="AD43" s="6" t="s">
        <v>121</v>
      </c>
      <c r="AE43" s="6" t="s">
        <v>121</v>
      </c>
      <c r="AF43" s="6" t="s">
        <v>121</v>
      </c>
      <c r="AG43" s="6" t="s">
        <v>121</v>
      </c>
      <c r="AH43" s="6" t="s">
        <v>121</v>
      </c>
      <c r="AI43" s="6" t="s">
        <v>121</v>
      </c>
      <c r="AJ43" s="6" t="s">
        <v>121</v>
      </c>
      <c r="AK43" s="6" t="s">
        <v>121</v>
      </c>
      <c r="AL43" s="6" t="s">
        <v>121</v>
      </c>
      <c r="AM43" s="6" t="s">
        <v>121</v>
      </c>
      <c r="AN43" s="6" t="s">
        <v>121</v>
      </c>
      <c r="AO43" s="6" t="s">
        <v>121</v>
      </c>
      <c r="AP43" s="6" t="s">
        <v>121</v>
      </c>
      <c r="AQ43" s="6" t="s">
        <v>121</v>
      </c>
      <c r="AR43" s="6" t="s">
        <v>121</v>
      </c>
      <c r="AS43" s="6" t="s">
        <v>121</v>
      </c>
      <c r="AT43" s="6" t="s">
        <v>121</v>
      </c>
      <c r="AU43" s="6" t="s">
        <v>121</v>
      </c>
      <c r="AV43" s="6" t="s">
        <v>121</v>
      </c>
      <c r="AW43" s="6" t="s">
        <v>121</v>
      </c>
      <c r="AX43" s="6" t="s">
        <v>121</v>
      </c>
      <c r="AY43" s="6" t="s">
        <v>121</v>
      </c>
      <c r="AZ43" s="6" t="s">
        <v>121</v>
      </c>
      <c r="BA43" s="6" t="s">
        <v>121</v>
      </c>
      <c r="BB43" s="18">
        <f t="shared" si="1"/>
        <v>0</v>
      </c>
      <c r="BC43" s="6" t="s">
        <v>121</v>
      </c>
      <c r="BD43" s="6" t="s">
        <v>121</v>
      </c>
      <c r="BE43" s="6" t="s">
        <v>121</v>
      </c>
      <c r="BF43" s="3">
        <v>190</v>
      </c>
      <c r="BG43" s="6" t="s">
        <v>121</v>
      </c>
      <c r="BH43" s="6" t="s">
        <v>121</v>
      </c>
      <c r="BI43" s="6" t="s">
        <v>121</v>
      </c>
      <c r="BJ43" s="6" t="s">
        <v>121</v>
      </c>
      <c r="BK43" s="6" t="s">
        <v>121</v>
      </c>
      <c r="BL43" s="6" t="s">
        <v>121</v>
      </c>
      <c r="BM43" s="6" t="s">
        <v>121</v>
      </c>
      <c r="BN43" s="3">
        <v>178</v>
      </c>
      <c r="BO43" s="6" t="s">
        <v>121</v>
      </c>
      <c r="BP43" s="6" t="s">
        <v>121</v>
      </c>
      <c r="BQ43" s="6" t="s">
        <v>121</v>
      </c>
      <c r="BR43" s="6" t="s">
        <v>121</v>
      </c>
      <c r="BS43" s="6" t="s">
        <v>121</v>
      </c>
      <c r="BT43" s="6" t="s">
        <v>121</v>
      </c>
      <c r="BU43" s="6" t="s">
        <v>121</v>
      </c>
      <c r="BV43" s="6" t="s">
        <v>121</v>
      </c>
      <c r="BW43" s="6" t="s">
        <v>121</v>
      </c>
      <c r="BX43" s="6" t="s">
        <v>121</v>
      </c>
      <c r="BY43" s="6" t="s">
        <v>121</v>
      </c>
      <c r="BZ43" s="6" t="s">
        <v>121</v>
      </c>
      <c r="CA43" s="6" t="s">
        <v>121</v>
      </c>
      <c r="CB43" s="6" t="s">
        <v>121</v>
      </c>
      <c r="CC43" s="6" t="s">
        <v>121</v>
      </c>
      <c r="CD43" s="6" t="s">
        <v>121</v>
      </c>
      <c r="CE43" s="6" t="s">
        <v>121</v>
      </c>
      <c r="CF43" s="6" t="s">
        <v>121</v>
      </c>
      <c r="CG43" s="6" t="s">
        <v>121</v>
      </c>
      <c r="CH43" s="6" t="s">
        <v>121</v>
      </c>
      <c r="CI43" s="6" t="s">
        <v>121</v>
      </c>
      <c r="CJ43" s="6" t="s">
        <v>121</v>
      </c>
      <c r="CK43" s="6" t="s">
        <v>121</v>
      </c>
      <c r="CL43" s="6" t="s">
        <v>121</v>
      </c>
      <c r="CM43" s="6" t="s">
        <v>121</v>
      </c>
      <c r="CN43" s="3">
        <v>168</v>
      </c>
      <c r="CO43" s="6" t="s">
        <v>121</v>
      </c>
      <c r="CP43" s="6" t="s">
        <v>121</v>
      </c>
      <c r="CQ43" s="6" t="s">
        <v>121</v>
      </c>
      <c r="CR43" s="6" t="s">
        <v>121</v>
      </c>
      <c r="CS43" s="6" t="s">
        <v>121</v>
      </c>
      <c r="CT43" s="18">
        <f t="shared" si="2"/>
        <v>536</v>
      </c>
      <c r="CU43" s="6" t="s">
        <v>121</v>
      </c>
      <c r="CV43" s="6" t="s">
        <v>121</v>
      </c>
      <c r="CW43" s="6" t="s">
        <v>121</v>
      </c>
      <c r="CX43" s="18">
        <f t="shared" si="3"/>
        <v>0</v>
      </c>
      <c r="CY43" s="6" t="s">
        <v>121</v>
      </c>
      <c r="CZ43" s="6" t="s">
        <v>121</v>
      </c>
      <c r="DA43" s="6" t="s">
        <v>121</v>
      </c>
      <c r="DB43" s="6" t="s">
        <v>121</v>
      </c>
      <c r="DC43" s="6" t="s">
        <v>121</v>
      </c>
      <c r="DD43" s="6" t="s">
        <v>121</v>
      </c>
      <c r="DE43" s="6" t="s">
        <v>121</v>
      </c>
      <c r="DF43" s="6" t="s">
        <v>121</v>
      </c>
      <c r="DG43" s="6" t="s">
        <v>121</v>
      </c>
      <c r="DH43" s="6" t="s">
        <v>121</v>
      </c>
      <c r="DI43" s="12" t="s">
        <v>121</v>
      </c>
      <c r="DJ43" s="18">
        <f t="shared" si="4"/>
        <v>0</v>
      </c>
      <c r="DK43" s="18">
        <f t="shared" si="5"/>
        <v>1146</v>
      </c>
      <c r="DL43" s="44"/>
      <c r="DM43" s="7"/>
    </row>
    <row r="44" spans="1:117" x14ac:dyDescent="0.25">
      <c r="A44" s="4" t="s">
        <v>81</v>
      </c>
      <c r="B44" s="4" t="s">
        <v>84</v>
      </c>
      <c r="C44" s="6" t="s">
        <v>121</v>
      </c>
      <c r="D44" s="6" t="s">
        <v>121</v>
      </c>
      <c r="E44" s="6" t="s">
        <v>121</v>
      </c>
      <c r="F44" s="6" t="s">
        <v>121</v>
      </c>
      <c r="G44" s="6" t="s">
        <v>121</v>
      </c>
      <c r="H44" s="6" t="s">
        <v>121</v>
      </c>
      <c r="I44" s="6" t="s">
        <v>121</v>
      </c>
      <c r="J44" s="6" t="s">
        <v>121</v>
      </c>
      <c r="K44" s="6" t="s">
        <v>121</v>
      </c>
      <c r="L44" s="6" t="s">
        <v>121</v>
      </c>
      <c r="M44" s="6" t="s">
        <v>121</v>
      </c>
      <c r="N44" s="6" t="s">
        <v>121</v>
      </c>
      <c r="O44" s="6" t="s">
        <v>121</v>
      </c>
      <c r="P44" s="3">
        <v>127</v>
      </c>
      <c r="Q44" s="6" t="s">
        <v>121</v>
      </c>
      <c r="R44" s="6" t="s">
        <v>121</v>
      </c>
      <c r="S44" s="6" t="s">
        <v>121</v>
      </c>
      <c r="T44" s="6" t="s">
        <v>121</v>
      </c>
      <c r="U44" s="3">
        <f t="shared" si="0"/>
        <v>127</v>
      </c>
      <c r="V44" s="6" t="s">
        <v>121</v>
      </c>
      <c r="W44" s="6" t="s">
        <v>121</v>
      </c>
      <c r="X44" s="6" t="s">
        <v>121</v>
      </c>
      <c r="Y44" s="6" t="s">
        <v>121</v>
      </c>
      <c r="Z44" s="6" t="s">
        <v>121</v>
      </c>
      <c r="AA44" s="6" t="s">
        <v>121</v>
      </c>
      <c r="AB44" s="6" t="s">
        <v>121</v>
      </c>
      <c r="AC44" s="6" t="s">
        <v>121</v>
      </c>
      <c r="AD44" s="6" t="s">
        <v>121</v>
      </c>
      <c r="AE44" s="6" t="s">
        <v>121</v>
      </c>
      <c r="AF44" s="6" t="s">
        <v>121</v>
      </c>
      <c r="AG44" s="6" t="s">
        <v>121</v>
      </c>
      <c r="AH44" s="6" t="s">
        <v>121</v>
      </c>
      <c r="AI44" s="6" t="s">
        <v>121</v>
      </c>
      <c r="AJ44" s="6" t="s">
        <v>121</v>
      </c>
      <c r="AK44" s="6" t="s">
        <v>121</v>
      </c>
      <c r="AL44" s="6" t="s">
        <v>121</v>
      </c>
      <c r="AM44" s="6" t="s">
        <v>121</v>
      </c>
      <c r="AN44" s="6" t="s">
        <v>121</v>
      </c>
      <c r="AO44" s="6" t="s">
        <v>121</v>
      </c>
      <c r="AP44" s="6" t="s">
        <v>121</v>
      </c>
      <c r="AQ44" s="6" t="s">
        <v>121</v>
      </c>
      <c r="AR44" s="6" t="s">
        <v>121</v>
      </c>
      <c r="AS44" s="6" t="s">
        <v>121</v>
      </c>
      <c r="AT44" s="6" t="s">
        <v>121</v>
      </c>
      <c r="AU44" s="6" t="s">
        <v>121</v>
      </c>
      <c r="AV44" s="6" t="s">
        <v>121</v>
      </c>
      <c r="AW44" s="6" t="s">
        <v>121</v>
      </c>
      <c r="AX44" s="6" t="s">
        <v>121</v>
      </c>
      <c r="AY44" s="6" t="s">
        <v>121</v>
      </c>
      <c r="AZ44" s="6" t="s">
        <v>121</v>
      </c>
      <c r="BA44" s="6" t="s">
        <v>121</v>
      </c>
      <c r="BB44" s="18">
        <f t="shared" si="1"/>
        <v>0</v>
      </c>
      <c r="BC44" s="6" t="s">
        <v>121</v>
      </c>
      <c r="BD44" s="6" t="s">
        <v>121</v>
      </c>
      <c r="BE44" s="6" t="s">
        <v>121</v>
      </c>
      <c r="BF44" s="6" t="s">
        <v>121</v>
      </c>
      <c r="BG44" s="6" t="s">
        <v>121</v>
      </c>
      <c r="BH44" s="6" t="s">
        <v>121</v>
      </c>
      <c r="BI44" s="6" t="s">
        <v>121</v>
      </c>
      <c r="BJ44" s="6" t="s">
        <v>121</v>
      </c>
      <c r="BK44" s="6" t="s">
        <v>121</v>
      </c>
      <c r="BL44" s="6" t="s">
        <v>121</v>
      </c>
      <c r="BM44" s="6" t="s">
        <v>121</v>
      </c>
      <c r="BN44" s="6" t="s">
        <v>121</v>
      </c>
      <c r="BO44" s="6" t="s">
        <v>121</v>
      </c>
      <c r="BP44" s="6" t="s">
        <v>121</v>
      </c>
      <c r="BQ44" s="6" t="s">
        <v>121</v>
      </c>
      <c r="BR44" s="6" t="s">
        <v>121</v>
      </c>
      <c r="BS44" s="6" t="s">
        <v>121</v>
      </c>
      <c r="BT44" s="6" t="s">
        <v>121</v>
      </c>
      <c r="BU44" s="6" t="s">
        <v>121</v>
      </c>
      <c r="BV44" s="6" t="s">
        <v>121</v>
      </c>
      <c r="BW44" s="6" t="s">
        <v>121</v>
      </c>
      <c r="BX44" s="6" t="s">
        <v>121</v>
      </c>
      <c r="BY44" s="6" t="s">
        <v>121</v>
      </c>
      <c r="BZ44" s="6" t="s">
        <v>121</v>
      </c>
      <c r="CA44" s="6" t="s">
        <v>121</v>
      </c>
      <c r="CB44" s="3">
        <v>65</v>
      </c>
      <c r="CC44" s="6" t="s">
        <v>121</v>
      </c>
      <c r="CD44" s="6" t="s">
        <v>121</v>
      </c>
      <c r="CE44" s="6" t="s">
        <v>121</v>
      </c>
      <c r="CF44" s="6" t="s">
        <v>121</v>
      </c>
      <c r="CG44" s="6" t="s">
        <v>121</v>
      </c>
      <c r="CH44" s="6" t="s">
        <v>121</v>
      </c>
      <c r="CI44" s="6" t="s">
        <v>121</v>
      </c>
      <c r="CJ44" s="6" t="s">
        <v>121</v>
      </c>
      <c r="CK44" s="6" t="s">
        <v>121</v>
      </c>
      <c r="CL44" s="3">
        <v>74</v>
      </c>
      <c r="CM44" s="6" t="s">
        <v>121</v>
      </c>
      <c r="CN44" s="6" t="s">
        <v>121</v>
      </c>
      <c r="CO44" s="6" t="s">
        <v>121</v>
      </c>
      <c r="CP44" s="6" t="s">
        <v>121</v>
      </c>
      <c r="CQ44" s="6" t="s">
        <v>121</v>
      </c>
      <c r="CR44" s="6" t="s">
        <v>121</v>
      </c>
      <c r="CS44" s="6" t="s">
        <v>121</v>
      </c>
      <c r="CT44" s="18">
        <f t="shared" si="2"/>
        <v>139</v>
      </c>
      <c r="CU44" s="6" t="s">
        <v>121</v>
      </c>
      <c r="CV44" s="6" t="s">
        <v>121</v>
      </c>
      <c r="CW44" s="6" t="s">
        <v>121</v>
      </c>
      <c r="CX44" s="18">
        <f t="shared" si="3"/>
        <v>0</v>
      </c>
      <c r="CY44" s="6" t="s">
        <v>121</v>
      </c>
      <c r="CZ44" s="6" t="s">
        <v>121</v>
      </c>
      <c r="DA44" s="6" t="s">
        <v>121</v>
      </c>
      <c r="DB44" s="6" t="s">
        <v>121</v>
      </c>
      <c r="DC44" s="6" t="s">
        <v>121</v>
      </c>
      <c r="DD44" s="6" t="s">
        <v>121</v>
      </c>
      <c r="DE44" s="6" t="s">
        <v>121</v>
      </c>
      <c r="DF44" s="6" t="s">
        <v>121</v>
      </c>
      <c r="DG44" s="6" t="s">
        <v>121</v>
      </c>
      <c r="DH44" s="6" t="s">
        <v>121</v>
      </c>
      <c r="DI44" s="12" t="s">
        <v>121</v>
      </c>
      <c r="DJ44" s="18">
        <f t="shared" si="4"/>
        <v>0</v>
      </c>
      <c r="DK44" s="18">
        <f t="shared" si="5"/>
        <v>266</v>
      </c>
      <c r="DL44" s="44"/>
      <c r="DM44" s="7"/>
    </row>
    <row r="45" spans="1:117" x14ac:dyDescent="0.25">
      <c r="A45" s="4" t="s">
        <v>83</v>
      </c>
      <c r="B45" s="4" t="s">
        <v>86</v>
      </c>
      <c r="C45" s="6" t="s">
        <v>121</v>
      </c>
      <c r="D45" s="3">
        <v>94</v>
      </c>
      <c r="E45" s="6" t="s">
        <v>121</v>
      </c>
      <c r="F45" s="6" t="s">
        <v>121</v>
      </c>
      <c r="G45" s="6" t="s">
        <v>121</v>
      </c>
      <c r="H45" s="6" t="s">
        <v>121</v>
      </c>
      <c r="I45" s="6" t="s">
        <v>121</v>
      </c>
      <c r="J45" s="6" t="s">
        <v>121</v>
      </c>
      <c r="K45" s="6" t="s">
        <v>121</v>
      </c>
      <c r="L45" s="6" t="s">
        <v>121</v>
      </c>
      <c r="M45" s="6" t="s">
        <v>121</v>
      </c>
      <c r="N45" s="6" t="s">
        <v>121</v>
      </c>
      <c r="O45" s="6" t="s">
        <v>121</v>
      </c>
      <c r="P45" s="6" t="s">
        <v>121</v>
      </c>
      <c r="Q45" s="6" t="s">
        <v>121</v>
      </c>
      <c r="R45" s="6" t="s">
        <v>121</v>
      </c>
      <c r="S45" s="6" t="s">
        <v>121</v>
      </c>
      <c r="T45" s="6" t="s">
        <v>121</v>
      </c>
      <c r="U45" s="3">
        <f t="shared" si="0"/>
        <v>94</v>
      </c>
      <c r="V45" s="6" t="s">
        <v>121</v>
      </c>
      <c r="W45" s="6" t="s">
        <v>121</v>
      </c>
      <c r="X45" s="6" t="s">
        <v>121</v>
      </c>
      <c r="Y45" s="6" t="s">
        <v>121</v>
      </c>
      <c r="Z45" s="6" t="s">
        <v>121</v>
      </c>
      <c r="AA45" s="6" t="s">
        <v>121</v>
      </c>
      <c r="AB45" s="6" t="s">
        <v>121</v>
      </c>
      <c r="AC45" s="6" t="s">
        <v>121</v>
      </c>
      <c r="AD45" s="6" t="s">
        <v>121</v>
      </c>
      <c r="AE45" s="6" t="s">
        <v>121</v>
      </c>
      <c r="AF45" s="6" t="s">
        <v>121</v>
      </c>
      <c r="AG45" s="6" t="s">
        <v>121</v>
      </c>
      <c r="AH45" s="6" t="s">
        <v>121</v>
      </c>
      <c r="AI45" s="6" t="s">
        <v>121</v>
      </c>
      <c r="AJ45" s="6" t="s">
        <v>121</v>
      </c>
      <c r="AK45" s="6" t="s">
        <v>121</v>
      </c>
      <c r="AL45" s="6" t="s">
        <v>121</v>
      </c>
      <c r="AM45" s="6" t="s">
        <v>121</v>
      </c>
      <c r="AN45" s="6" t="s">
        <v>121</v>
      </c>
      <c r="AO45" s="6" t="s">
        <v>121</v>
      </c>
      <c r="AP45" s="6" t="s">
        <v>121</v>
      </c>
      <c r="AQ45" s="6" t="s">
        <v>121</v>
      </c>
      <c r="AR45" s="6" t="s">
        <v>121</v>
      </c>
      <c r="AS45" s="6" t="s">
        <v>121</v>
      </c>
      <c r="AT45" s="6" t="s">
        <v>121</v>
      </c>
      <c r="AU45" s="6" t="s">
        <v>121</v>
      </c>
      <c r="AV45" s="6" t="s">
        <v>121</v>
      </c>
      <c r="AW45" s="6" t="s">
        <v>121</v>
      </c>
      <c r="AX45" s="6" t="s">
        <v>121</v>
      </c>
      <c r="AY45" s="6" t="s">
        <v>121</v>
      </c>
      <c r="AZ45" s="6" t="s">
        <v>121</v>
      </c>
      <c r="BA45" s="6" t="s">
        <v>121</v>
      </c>
      <c r="BB45" s="18">
        <f t="shared" si="1"/>
        <v>0</v>
      </c>
      <c r="BC45" s="6" t="s">
        <v>121</v>
      </c>
      <c r="BD45" s="6" t="s">
        <v>121</v>
      </c>
      <c r="BE45" s="6" t="s">
        <v>121</v>
      </c>
      <c r="BF45" s="6" t="s">
        <v>121</v>
      </c>
      <c r="BG45" s="6" t="s">
        <v>121</v>
      </c>
      <c r="BH45" s="6" t="s">
        <v>121</v>
      </c>
      <c r="BI45" s="3">
        <v>91</v>
      </c>
      <c r="BJ45" s="6" t="s">
        <v>121</v>
      </c>
      <c r="BK45" s="6" t="s">
        <v>121</v>
      </c>
      <c r="BL45" s="6" t="s">
        <v>121</v>
      </c>
      <c r="BM45" s="6" t="s">
        <v>121</v>
      </c>
      <c r="BN45" s="6" t="s">
        <v>121</v>
      </c>
      <c r="BO45" s="6" t="s">
        <v>121</v>
      </c>
      <c r="BP45" s="6" t="s">
        <v>121</v>
      </c>
      <c r="BQ45" s="6" t="s">
        <v>121</v>
      </c>
      <c r="BR45" s="6" t="s">
        <v>121</v>
      </c>
      <c r="BS45" s="6" t="s">
        <v>121</v>
      </c>
      <c r="BT45" s="6" t="s">
        <v>121</v>
      </c>
      <c r="BU45" s="6" t="s">
        <v>121</v>
      </c>
      <c r="BV45" s="6" t="s">
        <v>121</v>
      </c>
      <c r="BW45" s="6" t="s">
        <v>121</v>
      </c>
      <c r="BX45" s="6" t="s">
        <v>121</v>
      </c>
      <c r="BY45" s="6" t="s">
        <v>121</v>
      </c>
      <c r="BZ45" s="6" t="s">
        <v>121</v>
      </c>
      <c r="CA45" s="3">
        <v>118</v>
      </c>
      <c r="CB45" s="6" t="s">
        <v>121</v>
      </c>
      <c r="CC45" s="6" t="s">
        <v>121</v>
      </c>
      <c r="CD45" s="6" t="s">
        <v>121</v>
      </c>
      <c r="CE45" s="6" t="s">
        <v>121</v>
      </c>
      <c r="CF45" s="6" t="s">
        <v>121</v>
      </c>
      <c r="CG45" s="6" t="s">
        <v>121</v>
      </c>
      <c r="CH45" s="6" t="s">
        <v>121</v>
      </c>
      <c r="CI45" s="6" t="s">
        <v>121</v>
      </c>
      <c r="CJ45" s="6" t="s">
        <v>121</v>
      </c>
      <c r="CK45" s="6" t="s">
        <v>121</v>
      </c>
      <c r="CL45" s="6" t="s">
        <v>121</v>
      </c>
      <c r="CM45" s="6" t="s">
        <v>121</v>
      </c>
      <c r="CN45" s="6" t="s">
        <v>121</v>
      </c>
      <c r="CO45" s="6" t="s">
        <v>121</v>
      </c>
      <c r="CP45" s="6" t="s">
        <v>121</v>
      </c>
      <c r="CQ45" s="6" t="s">
        <v>121</v>
      </c>
      <c r="CR45" s="6" t="s">
        <v>121</v>
      </c>
      <c r="CS45" s="6" t="s">
        <v>121</v>
      </c>
      <c r="CT45" s="18">
        <f t="shared" si="2"/>
        <v>209</v>
      </c>
      <c r="CU45" s="6" t="s">
        <v>121</v>
      </c>
      <c r="CV45" s="6" t="s">
        <v>121</v>
      </c>
      <c r="CW45" s="6" t="s">
        <v>121</v>
      </c>
      <c r="CX45" s="18">
        <f t="shared" si="3"/>
        <v>0</v>
      </c>
      <c r="CY45" s="6" t="s">
        <v>121</v>
      </c>
      <c r="CZ45" s="6" t="s">
        <v>121</v>
      </c>
      <c r="DA45" s="6" t="s">
        <v>121</v>
      </c>
      <c r="DB45" s="6" t="s">
        <v>121</v>
      </c>
      <c r="DC45" s="6" t="s">
        <v>121</v>
      </c>
      <c r="DD45" s="6" t="s">
        <v>121</v>
      </c>
      <c r="DE45" s="6" t="s">
        <v>121</v>
      </c>
      <c r="DF45" s="6" t="s">
        <v>121</v>
      </c>
      <c r="DG45" s="6" t="s">
        <v>121</v>
      </c>
      <c r="DH45" s="6" t="s">
        <v>121</v>
      </c>
      <c r="DI45" s="12" t="s">
        <v>121</v>
      </c>
      <c r="DJ45" s="18">
        <f t="shared" si="4"/>
        <v>0</v>
      </c>
      <c r="DK45" s="18">
        <f t="shared" si="5"/>
        <v>303</v>
      </c>
      <c r="DL45" s="44"/>
      <c r="DM45" s="7"/>
    </row>
    <row r="46" spans="1:117" x14ac:dyDescent="0.25">
      <c r="A46" s="4" t="s">
        <v>85</v>
      </c>
      <c r="B46" s="4" t="s">
        <v>88</v>
      </c>
      <c r="C46" s="6" t="s">
        <v>121</v>
      </c>
      <c r="D46" s="6" t="s">
        <v>121</v>
      </c>
      <c r="E46" s="6" t="s">
        <v>121</v>
      </c>
      <c r="F46" s="6" t="s">
        <v>121</v>
      </c>
      <c r="G46" s="6" t="s">
        <v>121</v>
      </c>
      <c r="H46" s="3">
        <v>836</v>
      </c>
      <c r="I46" s="6" t="s">
        <v>121</v>
      </c>
      <c r="J46" s="3">
        <v>964</v>
      </c>
      <c r="K46" s="6" t="s">
        <v>121</v>
      </c>
      <c r="L46" s="6" t="s">
        <v>121</v>
      </c>
      <c r="M46" s="6" t="s">
        <v>121</v>
      </c>
      <c r="N46" s="6" t="s">
        <v>121</v>
      </c>
      <c r="O46" s="6" t="s">
        <v>121</v>
      </c>
      <c r="P46" s="6" t="s">
        <v>121</v>
      </c>
      <c r="Q46" s="6" t="s">
        <v>121</v>
      </c>
      <c r="R46" s="6" t="s">
        <v>121</v>
      </c>
      <c r="S46" s="6" t="s">
        <v>121</v>
      </c>
      <c r="T46" s="6" t="s">
        <v>121</v>
      </c>
      <c r="U46" s="3">
        <f t="shared" si="0"/>
        <v>1800</v>
      </c>
      <c r="V46" s="6" t="s">
        <v>121</v>
      </c>
      <c r="W46" s="6" t="s">
        <v>121</v>
      </c>
      <c r="X46" s="6" t="s">
        <v>121</v>
      </c>
      <c r="Y46" s="6" t="s">
        <v>121</v>
      </c>
      <c r="Z46" s="6" t="s">
        <v>121</v>
      </c>
      <c r="AA46" s="6" t="s">
        <v>121</v>
      </c>
      <c r="AB46" s="6" t="s">
        <v>121</v>
      </c>
      <c r="AC46" s="6" t="s">
        <v>121</v>
      </c>
      <c r="AD46" s="6" t="s">
        <v>121</v>
      </c>
      <c r="AE46" s="6" t="s">
        <v>121</v>
      </c>
      <c r="AF46" s="6" t="s">
        <v>121</v>
      </c>
      <c r="AG46" s="6" t="s">
        <v>121</v>
      </c>
      <c r="AH46" s="6" t="s">
        <v>121</v>
      </c>
      <c r="AI46" s="6" t="s">
        <v>121</v>
      </c>
      <c r="AJ46" s="6" t="s">
        <v>121</v>
      </c>
      <c r="AK46" s="6" t="s">
        <v>121</v>
      </c>
      <c r="AL46" s="6" t="s">
        <v>121</v>
      </c>
      <c r="AM46" s="6" t="s">
        <v>121</v>
      </c>
      <c r="AN46" s="6" t="s">
        <v>121</v>
      </c>
      <c r="AO46" s="6" t="s">
        <v>121</v>
      </c>
      <c r="AP46" s="6" t="s">
        <v>121</v>
      </c>
      <c r="AQ46" s="6" t="s">
        <v>121</v>
      </c>
      <c r="AR46" s="6" t="s">
        <v>121</v>
      </c>
      <c r="AS46" s="6" t="s">
        <v>121</v>
      </c>
      <c r="AT46" s="6" t="s">
        <v>121</v>
      </c>
      <c r="AU46" s="6" t="s">
        <v>121</v>
      </c>
      <c r="AV46" s="6" t="s">
        <v>121</v>
      </c>
      <c r="AW46" s="6" t="s">
        <v>121</v>
      </c>
      <c r="AX46" s="6" t="s">
        <v>121</v>
      </c>
      <c r="AY46" s="6" t="s">
        <v>121</v>
      </c>
      <c r="AZ46" s="6" t="s">
        <v>121</v>
      </c>
      <c r="BA46" s="6" t="s">
        <v>121</v>
      </c>
      <c r="BB46" s="18">
        <f t="shared" si="1"/>
        <v>0</v>
      </c>
      <c r="BC46" s="6" t="s">
        <v>121</v>
      </c>
      <c r="BD46" s="6" t="s">
        <v>121</v>
      </c>
      <c r="BE46" s="6" t="s">
        <v>121</v>
      </c>
      <c r="BF46" s="6" t="s">
        <v>121</v>
      </c>
      <c r="BG46" s="6" t="s">
        <v>121</v>
      </c>
      <c r="BH46" s="6" t="s">
        <v>121</v>
      </c>
      <c r="BI46" s="6" t="s">
        <v>121</v>
      </c>
      <c r="BJ46" s="6" t="s">
        <v>121</v>
      </c>
      <c r="BK46" s="6" t="s">
        <v>121</v>
      </c>
      <c r="BL46" s="6" t="s">
        <v>121</v>
      </c>
      <c r="BM46" s="6" t="s">
        <v>121</v>
      </c>
      <c r="BN46" s="6" t="s">
        <v>121</v>
      </c>
      <c r="BO46" s="6" t="s">
        <v>121</v>
      </c>
      <c r="BP46" s="6" t="s">
        <v>121</v>
      </c>
      <c r="BQ46" s="6" t="s">
        <v>121</v>
      </c>
      <c r="BR46" s="6" t="s">
        <v>121</v>
      </c>
      <c r="BS46" s="6" t="s">
        <v>121</v>
      </c>
      <c r="BT46" s="6" t="s">
        <v>121</v>
      </c>
      <c r="BU46" s="6" t="s">
        <v>121</v>
      </c>
      <c r="BV46" s="3">
        <v>1043</v>
      </c>
      <c r="BW46" s="6" t="s">
        <v>121</v>
      </c>
      <c r="BX46" s="6" t="s">
        <v>121</v>
      </c>
      <c r="BY46" s="6" t="s">
        <v>121</v>
      </c>
      <c r="BZ46" s="6" t="s">
        <v>121</v>
      </c>
      <c r="CA46" s="3">
        <v>501</v>
      </c>
      <c r="CB46" s="6" t="s">
        <v>121</v>
      </c>
      <c r="CC46" s="6" t="s">
        <v>121</v>
      </c>
      <c r="CD46" s="6" t="s">
        <v>121</v>
      </c>
      <c r="CE46" s="6" t="s">
        <v>121</v>
      </c>
      <c r="CF46" s="3">
        <v>374</v>
      </c>
      <c r="CG46" s="6" t="s">
        <v>121</v>
      </c>
      <c r="CH46" s="6" t="s">
        <v>121</v>
      </c>
      <c r="CI46" s="6" t="s">
        <v>121</v>
      </c>
      <c r="CJ46" s="6" t="s">
        <v>121</v>
      </c>
      <c r="CK46" s="6" t="s">
        <v>121</v>
      </c>
      <c r="CL46" s="6" t="s">
        <v>121</v>
      </c>
      <c r="CM46" s="6" t="s">
        <v>121</v>
      </c>
      <c r="CN46" s="6" t="s">
        <v>121</v>
      </c>
      <c r="CO46" s="6" t="s">
        <v>121</v>
      </c>
      <c r="CP46" s="6" t="s">
        <v>121</v>
      </c>
      <c r="CQ46" s="6" t="s">
        <v>121</v>
      </c>
      <c r="CR46" s="3">
        <v>1158</v>
      </c>
      <c r="CS46" s="6" t="s">
        <v>121</v>
      </c>
      <c r="CT46" s="18">
        <f t="shared" si="2"/>
        <v>3076</v>
      </c>
      <c r="CU46" s="6" t="s">
        <v>121</v>
      </c>
      <c r="CV46" s="6" t="s">
        <v>121</v>
      </c>
      <c r="CW46" s="6" t="s">
        <v>121</v>
      </c>
      <c r="CX46" s="18">
        <f t="shared" si="3"/>
        <v>0</v>
      </c>
      <c r="CY46" s="6" t="s">
        <v>121</v>
      </c>
      <c r="CZ46" s="6" t="s">
        <v>121</v>
      </c>
      <c r="DA46" s="6" t="s">
        <v>121</v>
      </c>
      <c r="DB46" s="6" t="s">
        <v>121</v>
      </c>
      <c r="DC46" s="6" t="s">
        <v>121</v>
      </c>
      <c r="DD46" s="6" t="s">
        <v>121</v>
      </c>
      <c r="DE46" s="6" t="s">
        <v>121</v>
      </c>
      <c r="DF46" s="6" t="s">
        <v>121</v>
      </c>
      <c r="DG46" s="6" t="s">
        <v>121</v>
      </c>
      <c r="DH46" s="6" t="s">
        <v>121</v>
      </c>
      <c r="DI46" s="12" t="s">
        <v>121</v>
      </c>
      <c r="DJ46" s="18">
        <f t="shared" si="4"/>
        <v>0</v>
      </c>
      <c r="DK46" s="18">
        <f t="shared" si="5"/>
        <v>4876</v>
      </c>
      <c r="DL46" s="44"/>
      <c r="DM46" s="7"/>
    </row>
    <row r="47" spans="1:117" x14ac:dyDescent="0.25">
      <c r="A47" s="4" t="s">
        <v>87</v>
      </c>
      <c r="B47" s="4" t="s">
        <v>90</v>
      </c>
      <c r="C47" s="6" t="s">
        <v>121</v>
      </c>
      <c r="D47" s="6" t="s">
        <v>121</v>
      </c>
      <c r="E47" s="6" t="s">
        <v>121</v>
      </c>
      <c r="F47" s="6" t="s">
        <v>121</v>
      </c>
      <c r="G47" s="6" t="s">
        <v>121</v>
      </c>
      <c r="H47" s="6" t="s">
        <v>121</v>
      </c>
      <c r="I47" s="6" t="s">
        <v>121</v>
      </c>
      <c r="J47" s="6" t="s">
        <v>121</v>
      </c>
      <c r="K47" s="6" t="s">
        <v>121</v>
      </c>
      <c r="L47" s="6" t="s">
        <v>121</v>
      </c>
      <c r="M47" s="6" t="s">
        <v>121</v>
      </c>
      <c r="N47" s="6" t="s">
        <v>121</v>
      </c>
      <c r="O47" s="6" t="s">
        <v>121</v>
      </c>
      <c r="P47" s="6" t="s">
        <v>121</v>
      </c>
      <c r="Q47" s="6" t="s">
        <v>121</v>
      </c>
      <c r="R47" s="3">
        <v>367</v>
      </c>
      <c r="S47" s="6" t="s">
        <v>121</v>
      </c>
      <c r="T47" s="6" t="s">
        <v>121</v>
      </c>
      <c r="U47" s="3">
        <f t="shared" si="0"/>
        <v>367</v>
      </c>
      <c r="V47" s="6" t="s">
        <v>121</v>
      </c>
      <c r="W47" s="6" t="s">
        <v>121</v>
      </c>
      <c r="X47" s="6" t="s">
        <v>121</v>
      </c>
      <c r="Y47" s="6" t="s">
        <v>121</v>
      </c>
      <c r="Z47" s="6" t="s">
        <v>121</v>
      </c>
      <c r="AA47" s="6" t="s">
        <v>121</v>
      </c>
      <c r="AB47" s="6" t="s">
        <v>121</v>
      </c>
      <c r="AC47" s="6" t="s">
        <v>121</v>
      </c>
      <c r="AD47" s="6" t="s">
        <v>121</v>
      </c>
      <c r="AE47" s="6" t="s">
        <v>121</v>
      </c>
      <c r="AF47" s="6" t="s">
        <v>121</v>
      </c>
      <c r="AG47" s="6" t="s">
        <v>121</v>
      </c>
      <c r="AH47" s="6" t="s">
        <v>121</v>
      </c>
      <c r="AI47" s="6" t="s">
        <v>121</v>
      </c>
      <c r="AJ47" s="6" t="s">
        <v>121</v>
      </c>
      <c r="AK47" s="6" t="s">
        <v>121</v>
      </c>
      <c r="AL47" s="6" t="s">
        <v>121</v>
      </c>
      <c r="AM47" s="6" t="s">
        <v>121</v>
      </c>
      <c r="AN47" s="6" t="s">
        <v>121</v>
      </c>
      <c r="AO47" s="6" t="s">
        <v>121</v>
      </c>
      <c r="AP47" s="6" t="s">
        <v>121</v>
      </c>
      <c r="AQ47" s="6" t="s">
        <v>121</v>
      </c>
      <c r="AR47" s="6" t="s">
        <v>121</v>
      </c>
      <c r="AS47" s="6" t="s">
        <v>121</v>
      </c>
      <c r="AT47" s="6" t="s">
        <v>121</v>
      </c>
      <c r="AU47" s="6" t="s">
        <v>121</v>
      </c>
      <c r="AV47" s="6" t="s">
        <v>121</v>
      </c>
      <c r="AW47" s="6" t="s">
        <v>121</v>
      </c>
      <c r="AX47" s="6" t="s">
        <v>121</v>
      </c>
      <c r="AY47" s="6" t="s">
        <v>121</v>
      </c>
      <c r="AZ47" s="6" t="s">
        <v>121</v>
      </c>
      <c r="BA47" s="6" t="s">
        <v>121</v>
      </c>
      <c r="BB47" s="18">
        <f t="shared" si="1"/>
        <v>0</v>
      </c>
      <c r="BC47" s="6" t="s">
        <v>121</v>
      </c>
      <c r="BD47" s="6" t="s">
        <v>121</v>
      </c>
      <c r="BE47" s="6" t="s">
        <v>121</v>
      </c>
      <c r="BF47" s="3">
        <v>111</v>
      </c>
      <c r="BG47" s="6" t="s">
        <v>121</v>
      </c>
      <c r="BH47" s="6" t="s">
        <v>121</v>
      </c>
      <c r="BI47" s="6" t="s">
        <v>121</v>
      </c>
      <c r="BJ47" s="6" t="s">
        <v>121</v>
      </c>
      <c r="BK47" s="6" t="s">
        <v>121</v>
      </c>
      <c r="BL47" s="6" t="s">
        <v>121</v>
      </c>
      <c r="BM47" s="6" t="s">
        <v>121</v>
      </c>
      <c r="BN47" s="6" t="s">
        <v>121</v>
      </c>
      <c r="BO47" s="6" t="s">
        <v>121</v>
      </c>
      <c r="BP47" s="6" t="s">
        <v>121</v>
      </c>
      <c r="BQ47" s="6" t="s">
        <v>121</v>
      </c>
      <c r="BR47" s="6" t="s">
        <v>121</v>
      </c>
      <c r="BS47" s="6" t="s">
        <v>121</v>
      </c>
      <c r="BT47" s="6" t="s">
        <v>121</v>
      </c>
      <c r="BU47" s="6" t="s">
        <v>121</v>
      </c>
      <c r="BV47" s="6" t="s">
        <v>121</v>
      </c>
      <c r="BW47" s="6" t="s">
        <v>121</v>
      </c>
      <c r="BX47" s="6" t="s">
        <v>121</v>
      </c>
      <c r="BY47" s="6" t="s">
        <v>121</v>
      </c>
      <c r="BZ47" s="3">
        <v>281</v>
      </c>
      <c r="CA47" s="6" t="s">
        <v>121</v>
      </c>
      <c r="CB47" s="6" t="s">
        <v>121</v>
      </c>
      <c r="CC47" s="6" t="s">
        <v>121</v>
      </c>
      <c r="CD47" s="3">
        <v>127</v>
      </c>
      <c r="CE47" s="6" t="s">
        <v>121</v>
      </c>
      <c r="CF47" s="6" t="s">
        <v>121</v>
      </c>
      <c r="CG47" s="6" t="s">
        <v>121</v>
      </c>
      <c r="CH47" s="6" t="s">
        <v>121</v>
      </c>
      <c r="CI47" s="6" t="s">
        <v>121</v>
      </c>
      <c r="CJ47" s="6" t="s">
        <v>121</v>
      </c>
      <c r="CK47" s="6" t="s">
        <v>121</v>
      </c>
      <c r="CL47" s="6" t="s">
        <v>121</v>
      </c>
      <c r="CM47" s="6" t="s">
        <v>121</v>
      </c>
      <c r="CN47" s="6" t="s">
        <v>121</v>
      </c>
      <c r="CO47" s="3">
        <v>30</v>
      </c>
      <c r="CP47" s="6" t="s">
        <v>121</v>
      </c>
      <c r="CQ47" s="6" t="s">
        <v>121</v>
      </c>
      <c r="CR47" s="6" t="s">
        <v>121</v>
      </c>
      <c r="CS47" s="6" t="s">
        <v>121</v>
      </c>
      <c r="CT47" s="18">
        <f t="shared" si="2"/>
        <v>549</v>
      </c>
      <c r="CU47" s="6" t="s">
        <v>121</v>
      </c>
      <c r="CV47" s="6" t="s">
        <v>121</v>
      </c>
      <c r="CW47" s="6" t="s">
        <v>121</v>
      </c>
      <c r="CX47" s="18">
        <f t="shared" si="3"/>
        <v>0</v>
      </c>
      <c r="CY47" s="6" t="s">
        <v>121</v>
      </c>
      <c r="CZ47" s="6" t="s">
        <v>121</v>
      </c>
      <c r="DA47" s="6" t="s">
        <v>121</v>
      </c>
      <c r="DB47" s="6" t="s">
        <v>121</v>
      </c>
      <c r="DC47" s="6" t="s">
        <v>121</v>
      </c>
      <c r="DD47" s="6" t="s">
        <v>121</v>
      </c>
      <c r="DE47" s="6" t="s">
        <v>121</v>
      </c>
      <c r="DF47" s="6" t="s">
        <v>121</v>
      </c>
      <c r="DG47" s="6" t="s">
        <v>121</v>
      </c>
      <c r="DH47" s="6" t="s">
        <v>121</v>
      </c>
      <c r="DI47" s="12" t="s">
        <v>121</v>
      </c>
      <c r="DJ47" s="18">
        <f t="shared" si="4"/>
        <v>0</v>
      </c>
      <c r="DK47" s="18">
        <f t="shared" si="5"/>
        <v>916</v>
      </c>
      <c r="DL47" s="44"/>
      <c r="DM47" s="7"/>
    </row>
    <row r="48" spans="1:117" x14ac:dyDescent="0.25">
      <c r="A48" s="4" t="s">
        <v>89</v>
      </c>
      <c r="B48" s="4" t="s">
        <v>92</v>
      </c>
      <c r="C48" s="6" t="s">
        <v>121</v>
      </c>
      <c r="D48" s="3">
        <v>0</v>
      </c>
      <c r="E48" s="6" t="s">
        <v>121</v>
      </c>
      <c r="F48" s="6" t="s">
        <v>121</v>
      </c>
      <c r="G48" s="6" t="s">
        <v>121</v>
      </c>
      <c r="H48" s="6" t="s">
        <v>121</v>
      </c>
      <c r="I48" s="6" t="s">
        <v>121</v>
      </c>
      <c r="J48" s="6" t="s">
        <v>121</v>
      </c>
      <c r="K48" s="6" t="s">
        <v>121</v>
      </c>
      <c r="L48" s="6" t="s">
        <v>121</v>
      </c>
      <c r="M48" s="6" t="s">
        <v>121</v>
      </c>
      <c r="N48" s="6" t="s">
        <v>121</v>
      </c>
      <c r="O48" s="6" t="s">
        <v>121</v>
      </c>
      <c r="P48" s="6" t="s">
        <v>121</v>
      </c>
      <c r="Q48" s="6" t="s">
        <v>121</v>
      </c>
      <c r="R48" s="3">
        <v>405</v>
      </c>
      <c r="S48" s="6" t="s">
        <v>121</v>
      </c>
      <c r="T48" s="6" t="s">
        <v>121</v>
      </c>
      <c r="U48" s="3">
        <f t="shared" si="0"/>
        <v>405</v>
      </c>
      <c r="V48" s="6" t="s">
        <v>121</v>
      </c>
      <c r="W48" s="6" t="s">
        <v>121</v>
      </c>
      <c r="X48" s="6" t="s">
        <v>121</v>
      </c>
      <c r="Y48" s="6" t="s">
        <v>121</v>
      </c>
      <c r="Z48" s="6" t="s">
        <v>121</v>
      </c>
      <c r="AA48" s="6" t="s">
        <v>121</v>
      </c>
      <c r="AB48" s="6" t="s">
        <v>121</v>
      </c>
      <c r="AC48" s="6" t="s">
        <v>121</v>
      </c>
      <c r="AD48" s="6" t="s">
        <v>121</v>
      </c>
      <c r="AE48" s="6" t="s">
        <v>121</v>
      </c>
      <c r="AF48" s="6" t="s">
        <v>121</v>
      </c>
      <c r="AG48" s="6" t="s">
        <v>121</v>
      </c>
      <c r="AH48" s="6" t="s">
        <v>121</v>
      </c>
      <c r="AI48" s="6" t="s">
        <v>121</v>
      </c>
      <c r="AJ48" s="3">
        <v>33</v>
      </c>
      <c r="AK48" s="6" t="s">
        <v>121</v>
      </c>
      <c r="AL48" s="6" t="s">
        <v>121</v>
      </c>
      <c r="AM48" s="6" t="s">
        <v>121</v>
      </c>
      <c r="AN48" s="6" t="s">
        <v>121</v>
      </c>
      <c r="AO48" s="6" t="s">
        <v>121</v>
      </c>
      <c r="AP48" s="6" t="s">
        <v>121</v>
      </c>
      <c r="AQ48" s="6" t="s">
        <v>121</v>
      </c>
      <c r="AR48" s="6" t="s">
        <v>121</v>
      </c>
      <c r="AS48" s="6" t="s">
        <v>121</v>
      </c>
      <c r="AT48" s="6" t="s">
        <v>121</v>
      </c>
      <c r="AU48" s="6" t="s">
        <v>121</v>
      </c>
      <c r="AV48" s="6" t="s">
        <v>121</v>
      </c>
      <c r="AW48" s="6" t="s">
        <v>121</v>
      </c>
      <c r="AX48" s="6" t="s">
        <v>121</v>
      </c>
      <c r="AY48" s="6" t="s">
        <v>121</v>
      </c>
      <c r="AZ48" s="6" t="s">
        <v>121</v>
      </c>
      <c r="BA48" s="6" t="s">
        <v>121</v>
      </c>
      <c r="BB48" s="18">
        <f t="shared" si="1"/>
        <v>33</v>
      </c>
      <c r="BC48" s="6" t="s">
        <v>121</v>
      </c>
      <c r="BD48" s="3">
        <v>422</v>
      </c>
      <c r="BE48" s="6" t="s">
        <v>121</v>
      </c>
      <c r="BF48" s="6" t="s">
        <v>121</v>
      </c>
      <c r="BG48" s="6" t="s">
        <v>121</v>
      </c>
      <c r="BH48" s="6" t="s">
        <v>121</v>
      </c>
      <c r="BI48" s="6" t="s">
        <v>121</v>
      </c>
      <c r="BJ48" s="3">
        <v>29</v>
      </c>
      <c r="BK48" s="6" t="s">
        <v>121</v>
      </c>
      <c r="BL48" s="6" t="s">
        <v>121</v>
      </c>
      <c r="BM48" s="6" t="s">
        <v>121</v>
      </c>
      <c r="BN48" s="6" t="s">
        <v>121</v>
      </c>
      <c r="BO48" s="3">
        <v>521</v>
      </c>
      <c r="BP48" s="6" t="s">
        <v>121</v>
      </c>
      <c r="BQ48" s="6" t="s">
        <v>121</v>
      </c>
      <c r="BR48" s="6" t="s">
        <v>121</v>
      </c>
      <c r="BS48" s="6" t="s">
        <v>121</v>
      </c>
      <c r="BT48" s="6" t="s">
        <v>121</v>
      </c>
      <c r="BU48" s="6" t="s">
        <v>121</v>
      </c>
      <c r="BV48" s="6" t="s">
        <v>121</v>
      </c>
      <c r="BW48" s="3">
        <v>206</v>
      </c>
      <c r="BX48" s="6" t="s">
        <v>121</v>
      </c>
      <c r="BY48" s="6" t="s">
        <v>121</v>
      </c>
      <c r="BZ48" s="6" t="s">
        <v>121</v>
      </c>
      <c r="CA48" s="6" t="s">
        <v>121</v>
      </c>
      <c r="CB48" s="6" t="s">
        <v>121</v>
      </c>
      <c r="CC48" s="6" t="s">
        <v>121</v>
      </c>
      <c r="CD48" s="6" t="s">
        <v>121</v>
      </c>
      <c r="CE48" s="6" t="s">
        <v>121</v>
      </c>
      <c r="CF48" s="6" t="s">
        <v>121</v>
      </c>
      <c r="CG48" s="6" t="s">
        <v>121</v>
      </c>
      <c r="CH48" s="6" t="s">
        <v>121</v>
      </c>
      <c r="CI48" s="3">
        <v>140</v>
      </c>
      <c r="CJ48" s="6" t="s">
        <v>121</v>
      </c>
      <c r="CK48" s="6" t="s">
        <v>121</v>
      </c>
      <c r="CL48" s="3">
        <v>57</v>
      </c>
      <c r="CM48" s="6" t="s">
        <v>121</v>
      </c>
      <c r="CN48" s="3">
        <v>439</v>
      </c>
      <c r="CO48" s="3">
        <v>40</v>
      </c>
      <c r="CP48" s="3">
        <v>171</v>
      </c>
      <c r="CQ48" s="6" t="s">
        <v>121</v>
      </c>
      <c r="CR48" s="6" t="s">
        <v>121</v>
      </c>
      <c r="CS48" s="6" t="s">
        <v>121</v>
      </c>
      <c r="CT48" s="18">
        <f t="shared" si="2"/>
        <v>2025</v>
      </c>
      <c r="CU48" s="6" t="s">
        <v>121</v>
      </c>
      <c r="CV48" s="6" t="s">
        <v>121</v>
      </c>
      <c r="CW48" s="6" t="s">
        <v>121</v>
      </c>
      <c r="CX48" s="18">
        <f t="shared" si="3"/>
        <v>0</v>
      </c>
      <c r="CY48" s="6" t="s">
        <v>121</v>
      </c>
      <c r="CZ48" s="6" t="s">
        <v>121</v>
      </c>
      <c r="DA48" s="6" t="s">
        <v>121</v>
      </c>
      <c r="DB48" s="6" t="s">
        <v>121</v>
      </c>
      <c r="DC48" s="6" t="s">
        <v>121</v>
      </c>
      <c r="DD48" s="6" t="s">
        <v>121</v>
      </c>
      <c r="DE48" s="6" t="s">
        <v>121</v>
      </c>
      <c r="DF48" s="6" t="s">
        <v>121</v>
      </c>
      <c r="DG48" s="6" t="s">
        <v>121</v>
      </c>
      <c r="DH48" s="6" t="s">
        <v>121</v>
      </c>
      <c r="DI48" s="12" t="s">
        <v>121</v>
      </c>
      <c r="DJ48" s="18">
        <f t="shared" si="4"/>
        <v>0</v>
      </c>
      <c r="DK48" s="18">
        <f t="shared" si="5"/>
        <v>2463</v>
      </c>
      <c r="DL48" s="44"/>
      <c r="DM48" s="7"/>
    </row>
    <row r="49" spans="1:117" x14ac:dyDescent="0.25">
      <c r="A49" s="4" t="s">
        <v>91</v>
      </c>
      <c r="B49" s="4" t="s">
        <v>94</v>
      </c>
      <c r="C49" s="6" t="s">
        <v>121</v>
      </c>
      <c r="D49" s="6" t="s">
        <v>121</v>
      </c>
      <c r="E49" s="6" t="s">
        <v>121</v>
      </c>
      <c r="F49" s="6" t="s">
        <v>121</v>
      </c>
      <c r="G49" s="6" t="s">
        <v>121</v>
      </c>
      <c r="H49" s="6" t="s">
        <v>121</v>
      </c>
      <c r="I49" s="6" t="s">
        <v>121</v>
      </c>
      <c r="J49" s="6" t="s">
        <v>121</v>
      </c>
      <c r="K49" s="6" t="s">
        <v>121</v>
      </c>
      <c r="L49" s="6" t="s">
        <v>121</v>
      </c>
      <c r="M49" s="6" t="s">
        <v>121</v>
      </c>
      <c r="N49" s="6" t="s">
        <v>121</v>
      </c>
      <c r="O49" s="6" t="s">
        <v>121</v>
      </c>
      <c r="P49" s="6" t="s">
        <v>121</v>
      </c>
      <c r="Q49" s="6" t="s">
        <v>121</v>
      </c>
      <c r="R49" s="6" t="s">
        <v>121</v>
      </c>
      <c r="S49" s="6" t="s">
        <v>121</v>
      </c>
      <c r="T49" s="3">
        <v>221</v>
      </c>
      <c r="U49" s="3">
        <f t="shared" si="0"/>
        <v>221</v>
      </c>
      <c r="V49" s="6" t="s">
        <v>121</v>
      </c>
      <c r="W49" s="6" t="s">
        <v>121</v>
      </c>
      <c r="X49" s="6" t="s">
        <v>121</v>
      </c>
      <c r="Y49" s="6" t="s">
        <v>121</v>
      </c>
      <c r="Z49" s="6" t="s">
        <v>121</v>
      </c>
      <c r="AA49" s="6" t="s">
        <v>121</v>
      </c>
      <c r="AB49" s="6" t="s">
        <v>121</v>
      </c>
      <c r="AC49" s="6" t="s">
        <v>121</v>
      </c>
      <c r="AD49" s="6" t="s">
        <v>121</v>
      </c>
      <c r="AE49" s="6" t="s">
        <v>121</v>
      </c>
      <c r="AF49" s="6" t="s">
        <v>121</v>
      </c>
      <c r="AG49" s="6" t="s">
        <v>121</v>
      </c>
      <c r="AH49" s="6" t="s">
        <v>121</v>
      </c>
      <c r="AI49" s="6" t="s">
        <v>121</v>
      </c>
      <c r="AJ49" s="6" t="s">
        <v>121</v>
      </c>
      <c r="AK49" s="6" t="s">
        <v>121</v>
      </c>
      <c r="AL49" s="6" t="s">
        <v>121</v>
      </c>
      <c r="AM49" s="6" t="s">
        <v>121</v>
      </c>
      <c r="AN49" s="6" t="s">
        <v>121</v>
      </c>
      <c r="AO49" s="6" t="s">
        <v>121</v>
      </c>
      <c r="AP49" s="6" t="s">
        <v>121</v>
      </c>
      <c r="AQ49" s="6" t="s">
        <v>121</v>
      </c>
      <c r="AR49" s="6" t="s">
        <v>121</v>
      </c>
      <c r="AS49" s="6" t="s">
        <v>121</v>
      </c>
      <c r="AT49" s="6" t="s">
        <v>121</v>
      </c>
      <c r="AU49" s="6" t="s">
        <v>121</v>
      </c>
      <c r="AV49" s="6" t="s">
        <v>121</v>
      </c>
      <c r="AW49" s="6" t="s">
        <v>121</v>
      </c>
      <c r="AX49" s="6" t="s">
        <v>121</v>
      </c>
      <c r="AY49" s="6" t="s">
        <v>121</v>
      </c>
      <c r="AZ49" s="6" t="s">
        <v>121</v>
      </c>
      <c r="BA49" s="6" t="s">
        <v>121</v>
      </c>
      <c r="BB49" s="18">
        <f t="shared" si="1"/>
        <v>0</v>
      </c>
      <c r="BC49" s="3">
        <v>140</v>
      </c>
      <c r="BD49" s="6" t="s">
        <v>121</v>
      </c>
      <c r="BE49" s="6" t="s">
        <v>121</v>
      </c>
      <c r="BF49" s="6" t="s">
        <v>121</v>
      </c>
      <c r="BG49" s="6" t="s">
        <v>121</v>
      </c>
      <c r="BH49" s="6" t="s">
        <v>121</v>
      </c>
      <c r="BI49" s="6" t="s">
        <v>121</v>
      </c>
      <c r="BJ49" s="6" t="s">
        <v>121</v>
      </c>
      <c r="BK49" s="6" t="s">
        <v>121</v>
      </c>
      <c r="BL49" s="6" t="s">
        <v>121</v>
      </c>
      <c r="BM49" s="6" t="s">
        <v>121</v>
      </c>
      <c r="BN49" s="6" t="s">
        <v>121</v>
      </c>
      <c r="BO49" s="3">
        <v>95</v>
      </c>
      <c r="BP49" s="6" t="s">
        <v>121</v>
      </c>
      <c r="BQ49" s="6" t="s">
        <v>121</v>
      </c>
      <c r="BR49" s="6" t="s">
        <v>121</v>
      </c>
      <c r="BS49" s="6" t="s">
        <v>121</v>
      </c>
      <c r="BT49" s="6" t="s">
        <v>121</v>
      </c>
      <c r="BU49" s="6" t="s">
        <v>121</v>
      </c>
      <c r="BV49" s="6" t="s">
        <v>121</v>
      </c>
      <c r="BW49" s="6" t="s">
        <v>121</v>
      </c>
      <c r="BX49" s="6" t="s">
        <v>121</v>
      </c>
      <c r="BY49" s="6" t="s">
        <v>121</v>
      </c>
      <c r="BZ49" s="6" t="s">
        <v>121</v>
      </c>
      <c r="CA49" s="6" t="s">
        <v>121</v>
      </c>
      <c r="CB49" s="6" t="s">
        <v>121</v>
      </c>
      <c r="CC49" s="6" t="s">
        <v>121</v>
      </c>
      <c r="CD49" s="6" t="s">
        <v>121</v>
      </c>
      <c r="CE49" s="6" t="s">
        <v>121</v>
      </c>
      <c r="CF49" s="6" t="s">
        <v>121</v>
      </c>
      <c r="CG49" s="6" t="s">
        <v>121</v>
      </c>
      <c r="CH49" s="6" t="s">
        <v>121</v>
      </c>
      <c r="CI49" s="6" t="s">
        <v>121</v>
      </c>
      <c r="CJ49" s="6" t="s">
        <v>121</v>
      </c>
      <c r="CK49" s="6" t="s">
        <v>121</v>
      </c>
      <c r="CL49" s="6" t="s">
        <v>121</v>
      </c>
      <c r="CM49" s="6" t="s">
        <v>121</v>
      </c>
      <c r="CN49" s="6" t="s">
        <v>121</v>
      </c>
      <c r="CO49" s="6" t="s">
        <v>121</v>
      </c>
      <c r="CP49" s="6" t="s">
        <v>121</v>
      </c>
      <c r="CQ49" s="6" t="s">
        <v>121</v>
      </c>
      <c r="CR49" s="6" t="s">
        <v>121</v>
      </c>
      <c r="CS49" s="6" t="s">
        <v>121</v>
      </c>
      <c r="CT49" s="18">
        <f t="shared" si="2"/>
        <v>235</v>
      </c>
      <c r="CU49" s="6" t="s">
        <v>121</v>
      </c>
      <c r="CV49" s="6" t="s">
        <v>121</v>
      </c>
      <c r="CW49" s="6" t="s">
        <v>121</v>
      </c>
      <c r="CX49" s="18">
        <f t="shared" si="3"/>
        <v>0</v>
      </c>
      <c r="CY49" s="6" t="s">
        <v>121</v>
      </c>
      <c r="CZ49" s="6" t="s">
        <v>121</v>
      </c>
      <c r="DA49" s="6" t="s">
        <v>121</v>
      </c>
      <c r="DB49" s="6" t="s">
        <v>121</v>
      </c>
      <c r="DC49" s="6" t="s">
        <v>121</v>
      </c>
      <c r="DD49" s="6" t="s">
        <v>121</v>
      </c>
      <c r="DE49" s="6" t="s">
        <v>121</v>
      </c>
      <c r="DF49" s="6" t="s">
        <v>121</v>
      </c>
      <c r="DG49" s="6" t="s">
        <v>121</v>
      </c>
      <c r="DH49" s="6" t="s">
        <v>121</v>
      </c>
      <c r="DI49" s="12" t="s">
        <v>121</v>
      </c>
      <c r="DJ49" s="18">
        <f t="shared" si="4"/>
        <v>0</v>
      </c>
      <c r="DK49" s="18">
        <f t="shared" si="5"/>
        <v>456</v>
      </c>
      <c r="DL49" s="44"/>
      <c r="DM49" s="7"/>
    </row>
    <row r="50" spans="1:117" x14ac:dyDescent="0.25">
      <c r="A50" s="4" t="s">
        <v>93</v>
      </c>
      <c r="B50" s="4" t="s">
        <v>96</v>
      </c>
      <c r="C50" s="6" t="s">
        <v>121</v>
      </c>
      <c r="D50" s="6" t="s">
        <v>121</v>
      </c>
      <c r="E50" s="6" t="s">
        <v>121</v>
      </c>
      <c r="F50" s="6" t="s">
        <v>121</v>
      </c>
      <c r="G50" s="6" t="s">
        <v>121</v>
      </c>
      <c r="H50" s="6" t="s">
        <v>121</v>
      </c>
      <c r="I50" s="6" t="s">
        <v>121</v>
      </c>
      <c r="J50" s="6" t="s">
        <v>121</v>
      </c>
      <c r="K50" s="6" t="s">
        <v>121</v>
      </c>
      <c r="L50" s="6" t="s">
        <v>121</v>
      </c>
      <c r="M50" s="6" t="s">
        <v>121</v>
      </c>
      <c r="N50" s="6" t="s">
        <v>121</v>
      </c>
      <c r="O50" s="6" t="s">
        <v>121</v>
      </c>
      <c r="P50" s="6" t="s">
        <v>121</v>
      </c>
      <c r="Q50" s="6" t="s">
        <v>121</v>
      </c>
      <c r="R50" s="6" t="s">
        <v>121</v>
      </c>
      <c r="S50" s="6" t="s">
        <v>121</v>
      </c>
      <c r="T50" s="6" t="s">
        <v>121</v>
      </c>
      <c r="U50" s="3">
        <f t="shared" si="0"/>
        <v>0</v>
      </c>
      <c r="V50" s="6" t="s">
        <v>121</v>
      </c>
      <c r="W50" s="6" t="s">
        <v>121</v>
      </c>
      <c r="X50" s="6" t="s">
        <v>121</v>
      </c>
      <c r="Y50" s="6" t="s">
        <v>121</v>
      </c>
      <c r="Z50" s="6" t="s">
        <v>121</v>
      </c>
      <c r="AA50" s="6" t="s">
        <v>121</v>
      </c>
      <c r="AB50" s="6" t="s">
        <v>121</v>
      </c>
      <c r="AC50" s="6" t="s">
        <v>121</v>
      </c>
      <c r="AD50" s="6" t="s">
        <v>121</v>
      </c>
      <c r="AE50" s="6" t="s">
        <v>121</v>
      </c>
      <c r="AF50" s="6" t="s">
        <v>121</v>
      </c>
      <c r="AG50" s="6" t="s">
        <v>121</v>
      </c>
      <c r="AH50" s="6" t="s">
        <v>121</v>
      </c>
      <c r="AI50" s="6" t="s">
        <v>121</v>
      </c>
      <c r="AJ50" s="6" t="s">
        <v>121</v>
      </c>
      <c r="AK50" s="6" t="s">
        <v>121</v>
      </c>
      <c r="AL50" s="6" t="s">
        <v>121</v>
      </c>
      <c r="AM50" s="6" t="s">
        <v>121</v>
      </c>
      <c r="AN50" s="6" t="s">
        <v>121</v>
      </c>
      <c r="AO50" s="6" t="s">
        <v>121</v>
      </c>
      <c r="AP50" s="6" t="s">
        <v>121</v>
      </c>
      <c r="AQ50" s="6" t="s">
        <v>121</v>
      </c>
      <c r="AR50" s="6" t="s">
        <v>121</v>
      </c>
      <c r="AS50" s="6" t="s">
        <v>121</v>
      </c>
      <c r="AT50" s="6" t="s">
        <v>121</v>
      </c>
      <c r="AU50" s="6" t="s">
        <v>121</v>
      </c>
      <c r="AV50" s="6" t="s">
        <v>121</v>
      </c>
      <c r="AW50" s="6" t="s">
        <v>121</v>
      </c>
      <c r="AX50" s="6" t="s">
        <v>121</v>
      </c>
      <c r="AY50" s="6" t="s">
        <v>121</v>
      </c>
      <c r="AZ50" s="6" t="s">
        <v>121</v>
      </c>
      <c r="BA50" s="6" t="s">
        <v>121</v>
      </c>
      <c r="BB50" s="18">
        <f t="shared" si="1"/>
        <v>0</v>
      </c>
      <c r="BC50" s="6" t="s">
        <v>121</v>
      </c>
      <c r="BD50" s="6" t="s">
        <v>121</v>
      </c>
      <c r="BE50" s="6" t="s">
        <v>121</v>
      </c>
      <c r="BF50" s="3">
        <v>174</v>
      </c>
      <c r="BG50" s="6" t="s">
        <v>121</v>
      </c>
      <c r="BH50" s="3">
        <v>171</v>
      </c>
      <c r="BI50" s="6" t="s">
        <v>121</v>
      </c>
      <c r="BJ50" s="6" t="s">
        <v>121</v>
      </c>
      <c r="BK50" s="6" t="s">
        <v>121</v>
      </c>
      <c r="BL50" s="6" t="s">
        <v>121</v>
      </c>
      <c r="BM50" s="6" t="s">
        <v>121</v>
      </c>
      <c r="BN50" s="6" t="s">
        <v>121</v>
      </c>
      <c r="BO50" s="6" t="s">
        <v>121</v>
      </c>
      <c r="BP50" s="6" t="s">
        <v>121</v>
      </c>
      <c r="BQ50" s="6" t="s">
        <v>121</v>
      </c>
      <c r="BR50" s="6" t="s">
        <v>121</v>
      </c>
      <c r="BS50" s="6" t="s">
        <v>121</v>
      </c>
      <c r="BT50" s="6" t="s">
        <v>121</v>
      </c>
      <c r="BU50" s="6" t="s">
        <v>121</v>
      </c>
      <c r="BV50" s="6" t="s">
        <v>121</v>
      </c>
      <c r="BW50" s="6" t="s">
        <v>121</v>
      </c>
      <c r="BX50" s="6" t="s">
        <v>121</v>
      </c>
      <c r="BY50" s="6" t="s">
        <v>121</v>
      </c>
      <c r="BZ50" s="3">
        <v>117</v>
      </c>
      <c r="CA50" s="6" t="s">
        <v>121</v>
      </c>
      <c r="CB50" s="6" t="s">
        <v>121</v>
      </c>
      <c r="CC50" s="6" t="s">
        <v>121</v>
      </c>
      <c r="CD50" s="6" t="s">
        <v>121</v>
      </c>
      <c r="CE50" s="6" t="s">
        <v>121</v>
      </c>
      <c r="CF50" s="6" t="s">
        <v>121</v>
      </c>
      <c r="CG50" s="6" t="s">
        <v>121</v>
      </c>
      <c r="CH50" s="6" t="s">
        <v>121</v>
      </c>
      <c r="CI50" s="6" t="s">
        <v>121</v>
      </c>
      <c r="CJ50" s="6" t="s">
        <v>121</v>
      </c>
      <c r="CK50" s="6" t="s">
        <v>121</v>
      </c>
      <c r="CL50" s="6" t="s">
        <v>121</v>
      </c>
      <c r="CM50" s="6" t="s">
        <v>121</v>
      </c>
      <c r="CN50" s="6" t="s">
        <v>121</v>
      </c>
      <c r="CO50" s="3">
        <v>32</v>
      </c>
      <c r="CP50" s="3">
        <v>151</v>
      </c>
      <c r="CQ50" s="6" t="s">
        <v>121</v>
      </c>
      <c r="CR50" s="6" t="s">
        <v>121</v>
      </c>
      <c r="CS50" s="6" t="s">
        <v>121</v>
      </c>
      <c r="CT50" s="18">
        <f t="shared" si="2"/>
        <v>645</v>
      </c>
      <c r="CU50" s="6" t="s">
        <v>121</v>
      </c>
      <c r="CV50" s="6" t="s">
        <v>121</v>
      </c>
      <c r="CW50" s="6" t="s">
        <v>121</v>
      </c>
      <c r="CX50" s="18">
        <f t="shared" si="3"/>
        <v>0</v>
      </c>
      <c r="CY50" s="6" t="s">
        <v>121</v>
      </c>
      <c r="CZ50" s="6" t="s">
        <v>121</v>
      </c>
      <c r="DA50" s="6" t="s">
        <v>121</v>
      </c>
      <c r="DB50" s="6" t="s">
        <v>121</v>
      </c>
      <c r="DC50" s="6" t="s">
        <v>121</v>
      </c>
      <c r="DD50" s="6" t="s">
        <v>121</v>
      </c>
      <c r="DE50" s="6" t="s">
        <v>121</v>
      </c>
      <c r="DF50" s="6" t="s">
        <v>121</v>
      </c>
      <c r="DG50" s="6" t="s">
        <v>121</v>
      </c>
      <c r="DH50" s="6" t="s">
        <v>121</v>
      </c>
      <c r="DI50" s="12" t="s">
        <v>121</v>
      </c>
      <c r="DJ50" s="18">
        <f t="shared" si="4"/>
        <v>0</v>
      </c>
      <c r="DK50" s="18">
        <f t="shared" si="5"/>
        <v>645</v>
      </c>
      <c r="DL50" s="44"/>
      <c r="DM50" s="7"/>
    </row>
    <row r="51" spans="1:117" x14ac:dyDescent="0.25">
      <c r="A51" s="4" t="s">
        <v>95</v>
      </c>
      <c r="B51" s="4" t="s">
        <v>98</v>
      </c>
      <c r="C51" s="6" t="s">
        <v>121</v>
      </c>
      <c r="D51" s="6" t="s">
        <v>121</v>
      </c>
      <c r="E51" s="6" t="s">
        <v>121</v>
      </c>
      <c r="F51" s="6" t="s">
        <v>121</v>
      </c>
      <c r="G51" s="6" t="s">
        <v>121</v>
      </c>
      <c r="H51" s="6" t="s">
        <v>121</v>
      </c>
      <c r="I51" s="6" t="s">
        <v>121</v>
      </c>
      <c r="J51" s="6" t="s">
        <v>121</v>
      </c>
      <c r="K51" s="6" t="s">
        <v>121</v>
      </c>
      <c r="L51" s="6" t="s">
        <v>121</v>
      </c>
      <c r="M51" s="6" t="s">
        <v>121</v>
      </c>
      <c r="N51" s="6" t="s">
        <v>121</v>
      </c>
      <c r="O51" s="6" t="s">
        <v>121</v>
      </c>
      <c r="P51" s="6" t="s">
        <v>121</v>
      </c>
      <c r="Q51" s="6" t="s">
        <v>121</v>
      </c>
      <c r="R51" s="6" t="s">
        <v>121</v>
      </c>
      <c r="S51" s="6" t="s">
        <v>121</v>
      </c>
      <c r="T51" s="3">
        <v>387</v>
      </c>
      <c r="U51" s="3">
        <f t="shared" si="0"/>
        <v>387</v>
      </c>
      <c r="V51" s="6" t="s">
        <v>121</v>
      </c>
      <c r="W51" s="6" t="s">
        <v>121</v>
      </c>
      <c r="X51" s="6" t="s">
        <v>121</v>
      </c>
      <c r="Y51" s="6" t="s">
        <v>121</v>
      </c>
      <c r="Z51" s="6" t="s">
        <v>121</v>
      </c>
      <c r="AA51" s="6" t="s">
        <v>121</v>
      </c>
      <c r="AB51" s="6" t="s">
        <v>121</v>
      </c>
      <c r="AC51" s="6" t="s">
        <v>121</v>
      </c>
      <c r="AD51" s="6" t="s">
        <v>121</v>
      </c>
      <c r="AE51" s="6" t="s">
        <v>121</v>
      </c>
      <c r="AF51" s="6" t="s">
        <v>121</v>
      </c>
      <c r="AG51" s="6" t="s">
        <v>121</v>
      </c>
      <c r="AH51" s="6" t="s">
        <v>121</v>
      </c>
      <c r="AI51" s="6" t="s">
        <v>121</v>
      </c>
      <c r="AJ51" s="6" t="s">
        <v>121</v>
      </c>
      <c r="AK51" s="6" t="s">
        <v>121</v>
      </c>
      <c r="AL51" s="6" t="s">
        <v>121</v>
      </c>
      <c r="AM51" s="6" t="s">
        <v>121</v>
      </c>
      <c r="AN51" s="6" t="s">
        <v>121</v>
      </c>
      <c r="AO51" s="6" t="s">
        <v>121</v>
      </c>
      <c r="AP51" s="6" t="s">
        <v>121</v>
      </c>
      <c r="AQ51" s="6" t="s">
        <v>121</v>
      </c>
      <c r="AR51" s="6" t="s">
        <v>121</v>
      </c>
      <c r="AS51" s="6" t="s">
        <v>121</v>
      </c>
      <c r="AT51" s="6" t="s">
        <v>121</v>
      </c>
      <c r="AU51" s="6" t="s">
        <v>121</v>
      </c>
      <c r="AV51" s="6" t="s">
        <v>121</v>
      </c>
      <c r="AW51" s="6" t="s">
        <v>121</v>
      </c>
      <c r="AX51" s="6" t="s">
        <v>121</v>
      </c>
      <c r="AY51" s="6" t="s">
        <v>121</v>
      </c>
      <c r="AZ51" s="6" t="s">
        <v>121</v>
      </c>
      <c r="BA51" s="6" t="s">
        <v>121</v>
      </c>
      <c r="BB51" s="18">
        <f t="shared" si="1"/>
        <v>0</v>
      </c>
      <c r="BC51" s="6" t="s">
        <v>121</v>
      </c>
      <c r="BD51" s="6" t="s">
        <v>121</v>
      </c>
      <c r="BE51" s="6" t="s">
        <v>121</v>
      </c>
      <c r="BF51" s="3">
        <v>246</v>
      </c>
      <c r="BG51" s="6" t="s">
        <v>121</v>
      </c>
      <c r="BH51" s="6" t="s">
        <v>121</v>
      </c>
      <c r="BI51" s="6" t="s">
        <v>121</v>
      </c>
      <c r="BJ51" s="6" t="s">
        <v>121</v>
      </c>
      <c r="BK51" s="6" t="s">
        <v>121</v>
      </c>
      <c r="BL51" s="6" t="s">
        <v>121</v>
      </c>
      <c r="BM51" s="6" t="s">
        <v>121</v>
      </c>
      <c r="BN51" s="3">
        <v>123</v>
      </c>
      <c r="BO51" s="6" t="s">
        <v>121</v>
      </c>
      <c r="BP51" s="6" t="s">
        <v>121</v>
      </c>
      <c r="BQ51" s="6" t="s">
        <v>121</v>
      </c>
      <c r="BR51" s="6" t="s">
        <v>121</v>
      </c>
      <c r="BS51" s="6" t="s">
        <v>121</v>
      </c>
      <c r="BT51" s="6" t="s">
        <v>121</v>
      </c>
      <c r="BU51" s="6" t="s">
        <v>121</v>
      </c>
      <c r="BV51" s="3">
        <v>68</v>
      </c>
      <c r="BW51" s="6" t="s">
        <v>121</v>
      </c>
      <c r="BX51" s="6" t="s">
        <v>121</v>
      </c>
      <c r="BY51" s="6" t="s">
        <v>121</v>
      </c>
      <c r="BZ51" s="6" t="s">
        <v>121</v>
      </c>
      <c r="CA51" s="6" t="s">
        <v>121</v>
      </c>
      <c r="CB51" s="6" t="s">
        <v>121</v>
      </c>
      <c r="CC51" s="6" t="s">
        <v>121</v>
      </c>
      <c r="CD51" s="6" t="s">
        <v>121</v>
      </c>
      <c r="CE51" s="6" t="s">
        <v>121</v>
      </c>
      <c r="CF51" s="6" t="s">
        <v>121</v>
      </c>
      <c r="CG51" s="6" t="s">
        <v>121</v>
      </c>
      <c r="CH51" s="6" t="s">
        <v>121</v>
      </c>
      <c r="CI51" s="6" t="s">
        <v>121</v>
      </c>
      <c r="CJ51" s="3">
        <v>510</v>
      </c>
      <c r="CK51" s="6" t="s">
        <v>121</v>
      </c>
      <c r="CL51" s="6" t="s">
        <v>121</v>
      </c>
      <c r="CM51" s="6" t="s">
        <v>121</v>
      </c>
      <c r="CN51" s="6" t="s">
        <v>121</v>
      </c>
      <c r="CO51" s="6" t="s">
        <v>121</v>
      </c>
      <c r="CP51" s="6" t="s">
        <v>121</v>
      </c>
      <c r="CQ51" s="6" t="s">
        <v>121</v>
      </c>
      <c r="CR51" s="6" t="s">
        <v>121</v>
      </c>
      <c r="CS51" s="6" t="s">
        <v>121</v>
      </c>
      <c r="CT51" s="18">
        <f t="shared" si="2"/>
        <v>947</v>
      </c>
      <c r="CU51" s="6" t="s">
        <v>121</v>
      </c>
      <c r="CV51" s="6" t="s">
        <v>121</v>
      </c>
      <c r="CW51" s="6" t="s">
        <v>121</v>
      </c>
      <c r="CX51" s="18">
        <f t="shared" si="3"/>
        <v>0</v>
      </c>
      <c r="CY51" s="6" t="s">
        <v>121</v>
      </c>
      <c r="CZ51" s="6" t="s">
        <v>121</v>
      </c>
      <c r="DA51" s="6" t="s">
        <v>121</v>
      </c>
      <c r="DB51" s="6" t="s">
        <v>121</v>
      </c>
      <c r="DC51" s="6" t="s">
        <v>121</v>
      </c>
      <c r="DD51" s="6" t="s">
        <v>121</v>
      </c>
      <c r="DE51" s="6" t="s">
        <v>121</v>
      </c>
      <c r="DF51" s="6" t="s">
        <v>121</v>
      </c>
      <c r="DG51" s="6" t="s">
        <v>121</v>
      </c>
      <c r="DH51" s="6" t="s">
        <v>121</v>
      </c>
      <c r="DI51" s="12" t="s">
        <v>121</v>
      </c>
      <c r="DJ51" s="18">
        <f t="shared" si="4"/>
        <v>0</v>
      </c>
      <c r="DK51" s="18">
        <f t="shared" si="5"/>
        <v>1334</v>
      </c>
      <c r="DL51" s="44"/>
      <c r="DM51" s="7"/>
    </row>
    <row r="52" spans="1:117" x14ac:dyDescent="0.25">
      <c r="A52" s="4" t="s">
        <v>97</v>
      </c>
      <c r="B52" s="4" t="s">
        <v>100</v>
      </c>
      <c r="C52" s="6" t="s">
        <v>121</v>
      </c>
      <c r="D52" s="3">
        <v>325</v>
      </c>
      <c r="E52" s="6" t="s">
        <v>121</v>
      </c>
      <c r="F52" s="6" t="s">
        <v>121</v>
      </c>
      <c r="G52" s="6" t="s">
        <v>121</v>
      </c>
      <c r="H52" s="6" t="s">
        <v>121</v>
      </c>
      <c r="I52" s="6" t="s">
        <v>121</v>
      </c>
      <c r="J52" s="6" t="s">
        <v>121</v>
      </c>
      <c r="K52" s="6" t="s">
        <v>121</v>
      </c>
      <c r="L52" s="6" t="s">
        <v>121</v>
      </c>
      <c r="M52" s="6" t="s">
        <v>121</v>
      </c>
      <c r="N52" s="6" t="s">
        <v>121</v>
      </c>
      <c r="O52" s="6" t="s">
        <v>121</v>
      </c>
      <c r="P52" s="6" t="s">
        <v>121</v>
      </c>
      <c r="Q52" s="6" t="s">
        <v>121</v>
      </c>
      <c r="R52" s="6" t="s">
        <v>121</v>
      </c>
      <c r="S52" s="6" t="s">
        <v>121</v>
      </c>
      <c r="T52" s="6" t="s">
        <v>121</v>
      </c>
      <c r="U52" s="3">
        <f t="shared" si="0"/>
        <v>325</v>
      </c>
      <c r="V52" s="6" t="s">
        <v>121</v>
      </c>
      <c r="W52" s="6" t="s">
        <v>121</v>
      </c>
      <c r="X52" s="6" t="s">
        <v>121</v>
      </c>
      <c r="Y52" s="6" t="s">
        <v>121</v>
      </c>
      <c r="Z52" s="6" t="s">
        <v>121</v>
      </c>
      <c r="AA52" s="6" t="s">
        <v>121</v>
      </c>
      <c r="AB52" s="6" t="s">
        <v>121</v>
      </c>
      <c r="AC52" s="6" t="s">
        <v>121</v>
      </c>
      <c r="AD52" s="6" t="s">
        <v>121</v>
      </c>
      <c r="AE52" s="6" t="s">
        <v>121</v>
      </c>
      <c r="AF52" s="6" t="s">
        <v>121</v>
      </c>
      <c r="AG52" s="6" t="s">
        <v>121</v>
      </c>
      <c r="AH52" s="6" t="s">
        <v>121</v>
      </c>
      <c r="AI52" s="6" t="s">
        <v>121</v>
      </c>
      <c r="AJ52" s="6" t="s">
        <v>121</v>
      </c>
      <c r="AK52" s="6" t="s">
        <v>121</v>
      </c>
      <c r="AL52" s="6" t="s">
        <v>121</v>
      </c>
      <c r="AM52" s="6" t="s">
        <v>121</v>
      </c>
      <c r="AN52" s="6" t="s">
        <v>121</v>
      </c>
      <c r="AO52" s="6" t="s">
        <v>121</v>
      </c>
      <c r="AP52" s="6" t="s">
        <v>121</v>
      </c>
      <c r="AQ52" s="6" t="s">
        <v>121</v>
      </c>
      <c r="AR52" s="6" t="s">
        <v>121</v>
      </c>
      <c r="AS52" s="6" t="s">
        <v>121</v>
      </c>
      <c r="AT52" s="6" t="s">
        <v>121</v>
      </c>
      <c r="AU52" s="6" t="s">
        <v>121</v>
      </c>
      <c r="AV52" s="6" t="s">
        <v>121</v>
      </c>
      <c r="AW52" s="6" t="s">
        <v>121</v>
      </c>
      <c r="AX52" s="6" t="s">
        <v>121</v>
      </c>
      <c r="AY52" s="6" t="s">
        <v>121</v>
      </c>
      <c r="AZ52" s="6" t="s">
        <v>121</v>
      </c>
      <c r="BA52" s="6" t="s">
        <v>121</v>
      </c>
      <c r="BB52" s="18">
        <f t="shared" si="1"/>
        <v>0</v>
      </c>
      <c r="BC52" s="6" t="s">
        <v>121</v>
      </c>
      <c r="BD52" s="6" t="s">
        <v>121</v>
      </c>
      <c r="BE52" s="6" t="s">
        <v>121</v>
      </c>
      <c r="BF52" s="6" t="s">
        <v>121</v>
      </c>
      <c r="BG52" s="6" t="s">
        <v>121</v>
      </c>
      <c r="BH52" s="6" t="s">
        <v>121</v>
      </c>
      <c r="BI52" s="6" t="s">
        <v>121</v>
      </c>
      <c r="BJ52" s="6" t="s">
        <v>121</v>
      </c>
      <c r="BK52" s="6" t="s">
        <v>121</v>
      </c>
      <c r="BL52" s="6" t="s">
        <v>121</v>
      </c>
      <c r="BM52" s="6" t="s">
        <v>121</v>
      </c>
      <c r="BN52" s="6" t="s">
        <v>121</v>
      </c>
      <c r="BO52" s="6" t="s">
        <v>121</v>
      </c>
      <c r="BP52" s="6" t="s">
        <v>121</v>
      </c>
      <c r="BQ52" s="6" t="s">
        <v>121</v>
      </c>
      <c r="BR52" s="6" t="s">
        <v>121</v>
      </c>
      <c r="BS52" s="6" t="s">
        <v>121</v>
      </c>
      <c r="BT52" s="6" t="s">
        <v>121</v>
      </c>
      <c r="BU52" s="6" t="s">
        <v>121</v>
      </c>
      <c r="BV52" s="6" t="s">
        <v>121</v>
      </c>
      <c r="BW52" s="6" t="s">
        <v>121</v>
      </c>
      <c r="BX52" s="6" t="s">
        <v>121</v>
      </c>
      <c r="BY52" s="6" t="s">
        <v>121</v>
      </c>
      <c r="BZ52" s="6" t="s">
        <v>121</v>
      </c>
      <c r="CA52" s="6" t="s">
        <v>121</v>
      </c>
      <c r="CB52" s="3">
        <v>212</v>
      </c>
      <c r="CC52" s="6" t="s">
        <v>121</v>
      </c>
      <c r="CD52" s="6" t="s">
        <v>121</v>
      </c>
      <c r="CE52" s="3">
        <v>109</v>
      </c>
      <c r="CF52" s="6" t="s">
        <v>121</v>
      </c>
      <c r="CG52" s="6" t="s">
        <v>121</v>
      </c>
      <c r="CH52" s="6" t="s">
        <v>121</v>
      </c>
      <c r="CI52" s="6" t="s">
        <v>121</v>
      </c>
      <c r="CJ52" s="6" t="s">
        <v>121</v>
      </c>
      <c r="CK52" s="6" t="s">
        <v>121</v>
      </c>
      <c r="CL52" s="6" t="s">
        <v>121</v>
      </c>
      <c r="CM52" s="6" t="s">
        <v>121</v>
      </c>
      <c r="CN52" s="6" t="s">
        <v>121</v>
      </c>
      <c r="CO52" s="6" t="s">
        <v>121</v>
      </c>
      <c r="CP52" s="6" t="s">
        <v>121</v>
      </c>
      <c r="CQ52" s="6" t="s">
        <v>121</v>
      </c>
      <c r="CR52" s="6" t="s">
        <v>121</v>
      </c>
      <c r="CS52" s="6" t="s">
        <v>121</v>
      </c>
      <c r="CT52" s="18">
        <f t="shared" si="2"/>
        <v>321</v>
      </c>
      <c r="CU52" s="6" t="s">
        <v>121</v>
      </c>
      <c r="CV52" s="6" t="s">
        <v>121</v>
      </c>
      <c r="CW52" s="6" t="s">
        <v>121</v>
      </c>
      <c r="CX52" s="18">
        <f t="shared" si="3"/>
        <v>0</v>
      </c>
      <c r="CY52" s="6" t="s">
        <v>121</v>
      </c>
      <c r="CZ52" s="6" t="s">
        <v>121</v>
      </c>
      <c r="DA52" s="6" t="s">
        <v>121</v>
      </c>
      <c r="DB52" s="6" t="s">
        <v>121</v>
      </c>
      <c r="DC52" s="6" t="s">
        <v>121</v>
      </c>
      <c r="DD52" s="6" t="s">
        <v>121</v>
      </c>
      <c r="DE52" s="6" t="s">
        <v>121</v>
      </c>
      <c r="DF52" s="6" t="s">
        <v>121</v>
      </c>
      <c r="DG52" s="6" t="s">
        <v>121</v>
      </c>
      <c r="DH52" s="6" t="s">
        <v>121</v>
      </c>
      <c r="DI52" s="12" t="s">
        <v>121</v>
      </c>
      <c r="DJ52" s="18">
        <f t="shared" si="4"/>
        <v>0</v>
      </c>
      <c r="DK52" s="18">
        <f t="shared" si="5"/>
        <v>646</v>
      </c>
      <c r="DL52" s="44"/>
      <c r="DM52" s="7"/>
    </row>
    <row r="53" spans="1:117" x14ac:dyDescent="0.25">
      <c r="A53" s="4" t="s">
        <v>99</v>
      </c>
      <c r="B53" s="4" t="s">
        <v>102</v>
      </c>
      <c r="C53" s="6" t="s">
        <v>121</v>
      </c>
      <c r="D53" s="6" t="s">
        <v>121</v>
      </c>
      <c r="E53" s="6" t="s">
        <v>121</v>
      </c>
      <c r="F53" s="6" t="s">
        <v>121</v>
      </c>
      <c r="G53" s="6" t="s">
        <v>121</v>
      </c>
      <c r="H53" s="6" t="s">
        <v>121</v>
      </c>
      <c r="I53" s="6" t="s">
        <v>121</v>
      </c>
      <c r="J53" s="6" t="s">
        <v>121</v>
      </c>
      <c r="K53" s="6" t="s">
        <v>121</v>
      </c>
      <c r="L53" s="6" t="s">
        <v>121</v>
      </c>
      <c r="M53" s="6" t="s">
        <v>121</v>
      </c>
      <c r="N53" s="6" t="s">
        <v>121</v>
      </c>
      <c r="O53" s="6" t="s">
        <v>121</v>
      </c>
      <c r="P53" s="6" t="s">
        <v>121</v>
      </c>
      <c r="Q53" s="6" t="s">
        <v>121</v>
      </c>
      <c r="R53" s="6" t="s">
        <v>121</v>
      </c>
      <c r="S53" s="6" t="s">
        <v>121</v>
      </c>
      <c r="T53" s="6" t="s">
        <v>121</v>
      </c>
      <c r="U53" s="3">
        <f t="shared" si="0"/>
        <v>0</v>
      </c>
      <c r="V53" s="3">
        <v>34</v>
      </c>
      <c r="W53" s="6" t="s">
        <v>121</v>
      </c>
      <c r="X53" s="6" t="s">
        <v>121</v>
      </c>
      <c r="Y53" s="6" t="s">
        <v>121</v>
      </c>
      <c r="Z53" s="6" t="s">
        <v>121</v>
      </c>
      <c r="AA53" s="6" t="s">
        <v>121</v>
      </c>
      <c r="AB53" s="6" t="s">
        <v>121</v>
      </c>
      <c r="AC53" s="6" t="s">
        <v>121</v>
      </c>
      <c r="AD53" s="6" t="s">
        <v>121</v>
      </c>
      <c r="AE53" s="6" t="s">
        <v>121</v>
      </c>
      <c r="AF53" s="6" t="s">
        <v>121</v>
      </c>
      <c r="AG53" s="6" t="s">
        <v>121</v>
      </c>
      <c r="AH53" s="6" t="s">
        <v>121</v>
      </c>
      <c r="AI53" s="6" t="s">
        <v>121</v>
      </c>
      <c r="AJ53" s="6" t="s">
        <v>121</v>
      </c>
      <c r="AK53" s="6" t="s">
        <v>121</v>
      </c>
      <c r="AL53" s="6" t="s">
        <v>121</v>
      </c>
      <c r="AM53" s="6" t="s">
        <v>121</v>
      </c>
      <c r="AN53" s="6" t="s">
        <v>121</v>
      </c>
      <c r="AO53" s="6" t="s">
        <v>121</v>
      </c>
      <c r="AP53" s="6" t="s">
        <v>121</v>
      </c>
      <c r="AQ53" s="6" t="s">
        <v>121</v>
      </c>
      <c r="AR53" s="6" t="s">
        <v>121</v>
      </c>
      <c r="AS53" s="6" t="s">
        <v>121</v>
      </c>
      <c r="AT53" s="6" t="s">
        <v>121</v>
      </c>
      <c r="AU53" s="6" t="s">
        <v>121</v>
      </c>
      <c r="AV53" s="6" t="s">
        <v>121</v>
      </c>
      <c r="AW53" s="6" t="s">
        <v>121</v>
      </c>
      <c r="AX53" s="6" t="s">
        <v>121</v>
      </c>
      <c r="AY53" s="6" t="s">
        <v>121</v>
      </c>
      <c r="AZ53" s="6" t="s">
        <v>121</v>
      </c>
      <c r="BA53" s="6" t="s">
        <v>121</v>
      </c>
      <c r="BB53" s="18">
        <f t="shared" si="1"/>
        <v>34</v>
      </c>
      <c r="BC53" s="6" t="s">
        <v>121</v>
      </c>
      <c r="BD53" s="6" t="s">
        <v>121</v>
      </c>
      <c r="BE53" s="6" t="s">
        <v>121</v>
      </c>
      <c r="BF53" s="6" t="s">
        <v>121</v>
      </c>
      <c r="BG53" s="6" t="s">
        <v>121</v>
      </c>
      <c r="BH53" s="6" t="s">
        <v>121</v>
      </c>
      <c r="BI53" s="3">
        <v>689</v>
      </c>
      <c r="BJ53" s="6" t="s">
        <v>121</v>
      </c>
      <c r="BK53" s="6" t="s">
        <v>121</v>
      </c>
      <c r="BL53" s="6" t="s">
        <v>121</v>
      </c>
      <c r="BM53" s="6" t="s">
        <v>121</v>
      </c>
      <c r="BN53" s="3">
        <v>500</v>
      </c>
      <c r="BO53" s="3">
        <v>791</v>
      </c>
      <c r="BP53" s="6" t="s">
        <v>121</v>
      </c>
      <c r="BQ53" s="6" t="s">
        <v>121</v>
      </c>
      <c r="BR53" s="6" t="s">
        <v>121</v>
      </c>
      <c r="BS53" s="6" t="s">
        <v>121</v>
      </c>
      <c r="BT53" s="6" t="s">
        <v>121</v>
      </c>
      <c r="BU53" s="6" t="s">
        <v>121</v>
      </c>
      <c r="BV53" s="6" t="s">
        <v>121</v>
      </c>
      <c r="BW53" s="6" t="s">
        <v>121</v>
      </c>
      <c r="BX53" s="6" t="s">
        <v>121</v>
      </c>
      <c r="BY53" s="6" t="s">
        <v>121</v>
      </c>
      <c r="BZ53" s="6" t="s">
        <v>121</v>
      </c>
      <c r="CA53" s="3">
        <v>653</v>
      </c>
      <c r="CB53" s="6" t="s">
        <v>121</v>
      </c>
      <c r="CC53" s="6" t="s">
        <v>121</v>
      </c>
      <c r="CD53" s="6" t="s">
        <v>121</v>
      </c>
      <c r="CE53" s="6" t="s">
        <v>121</v>
      </c>
      <c r="CF53" s="6" t="s">
        <v>121</v>
      </c>
      <c r="CG53" s="6" t="s">
        <v>121</v>
      </c>
      <c r="CH53" s="6" t="s">
        <v>121</v>
      </c>
      <c r="CI53" s="6" t="s">
        <v>121</v>
      </c>
      <c r="CJ53" s="6" t="s">
        <v>121</v>
      </c>
      <c r="CK53" s="3">
        <v>385</v>
      </c>
      <c r="CL53" s="6" t="s">
        <v>121</v>
      </c>
      <c r="CM53" s="6" t="s">
        <v>121</v>
      </c>
      <c r="CN53" s="3">
        <v>415</v>
      </c>
      <c r="CO53" s="6" t="s">
        <v>121</v>
      </c>
      <c r="CP53" s="6" t="s">
        <v>121</v>
      </c>
      <c r="CQ53" s="6" t="s">
        <v>121</v>
      </c>
      <c r="CR53" s="6" t="s">
        <v>121</v>
      </c>
      <c r="CS53" s="6" t="s">
        <v>121</v>
      </c>
      <c r="CT53" s="18">
        <f t="shared" si="2"/>
        <v>3433</v>
      </c>
      <c r="CU53" s="6" t="s">
        <v>121</v>
      </c>
      <c r="CV53" s="6" t="s">
        <v>121</v>
      </c>
      <c r="CW53" s="6" t="s">
        <v>121</v>
      </c>
      <c r="CX53" s="18">
        <f t="shared" si="3"/>
        <v>0</v>
      </c>
      <c r="CY53" s="6" t="s">
        <v>121</v>
      </c>
      <c r="CZ53" s="6" t="s">
        <v>121</v>
      </c>
      <c r="DA53" s="6" t="s">
        <v>121</v>
      </c>
      <c r="DB53" s="6" t="s">
        <v>121</v>
      </c>
      <c r="DC53" s="6" t="s">
        <v>121</v>
      </c>
      <c r="DD53" s="6" t="s">
        <v>121</v>
      </c>
      <c r="DE53" s="6" t="s">
        <v>121</v>
      </c>
      <c r="DF53" s="6" t="s">
        <v>121</v>
      </c>
      <c r="DG53" s="6" t="s">
        <v>121</v>
      </c>
      <c r="DH53" s="6" t="s">
        <v>121</v>
      </c>
      <c r="DI53" s="12" t="s">
        <v>121</v>
      </c>
      <c r="DJ53" s="18">
        <f t="shared" si="4"/>
        <v>0</v>
      </c>
      <c r="DK53" s="18">
        <f t="shared" si="5"/>
        <v>3467</v>
      </c>
      <c r="DL53" s="44"/>
      <c r="DM53" s="7"/>
    </row>
    <row r="54" spans="1:117" x14ac:dyDescent="0.25">
      <c r="A54" s="4" t="s">
        <v>101</v>
      </c>
      <c r="B54" s="4" t="s">
        <v>104</v>
      </c>
      <c r="C54" s="6" t="s">
        <v>121</v>
      </c>
      <c r="D54" s="6" t="s">
        <v>121</v>
      </c>
      <c r="E54" s="6" t="s">
        <v>121</v>
      </c>
      <c r="F54" s="6" t="s">
        <v>121</v>
      </c>
      <c r="G54" s="6" t="s">
        <v>121</v>
      </c>
      <c r="H54" s="6" t="s">
        <v>121</v>
      </c>
      <c r="I54" s="6" t="s">
        <v>121</v>
      </c>
      <c r="J54" s="6" t="s">
        <v>121</v>
      </c>
      <c r="K54" s="6" t="s">
        <v>121</v>
      </c>
      <c r="L54" s="6" t="s">
        <v>121</v>
      </c>
      <c r="M54" s="6" t="s">
        <v>121</v>
      </c>
      <c r="N54" s="6" t="s">
        <v>121</v>
      </c>
      <c r="O54" s="6" t="s">
        <v>121</v>
      </c>
      <c r="P54" s="6" t="s">
        <v>121</v>
      </c>
      <c r="Q54" s="6" t="s">
        <v>121</v>
      </c>
      <c r="R54" s="6" t="s">
        <v>121</v>
      </c>
      <c r="S54" s="6" t="s">
        <v>121</v>
      </c>
      <c r="T54" s="6" t="s">
        <v>121</v>
      </c>
      <c r="U54" s="3">
        <f t="shared" si="0"/>
        <v>0</v>
      </c>
      <c r="V54" s="6" t="s">
        <v>121</v>
      </c>
      <c r="W54" s="6" t="s">
        <v>121</v>
      </c>
      <c r="X54" s="6" t="s">
        <v>121</v>
      </c>
      <c r="Y54" s="6" t="s">
        <v>121</v>
      </c>
      <c r="Z54" s="6" t="s">
        <v>121</v>
      </c>
      <c r="AA54" s="6" t="s">
        <v>121</v>
      </c>
      <c r="AB54" s="6" t="s">
        <v>121</v>
      </c>
      <c r="AC54" s="6" t="s">
        <v>121</v>
      </c>
      <c r="AD54" s="6" t="s">
        <v>121</v>
      </c>
      <c r="AE54" s="6" t="s">
        <v>121</v>
      </c>
      <c r="AF54" s="6" t="s">
        <v>121</v>
      </c>
      <c r="AG54" s="6" t="s">
        <v>121</v>
      </c>
      <c r="AH54" s="6" t="s">
        <v>121</v>
      </c>
      <c r="AI54" s="6" t="s">
        <v>121</v>
      </c>
      <c r="AJ54" s="6" t="s">
        <v>121</v>
      </c>
      <c r="AK54" s="6" t="s">
        <v>121</v>
      </c>
      <c r="AL54" s="6" t="s">
        <v>121</v>
      </c>
      <c r="AM54" s="6" t="s">
        <v>121</v>
      </c>
      <c r="AN54" s="6" t="s">
        <v>121</v>
      </c>
      <c r="AO54" s="6" t="s">
        <v>121</v>
      </c>
      <c r="AP54" s="6" t="s">
        <v>121</v>
      </c>
      <c r="AQ54" s="6" t="s">
        <v>121</v>
      </c>
      <c r="AR54" s="6" t="s">
        <v>121</v>
      </c>
      <c r="AS54" s="6" t="s">
        <v>121</v>
      </c>
      <c r="AT54" s="6" t="s">
        <v>121</v>
      </c>
      <c r="AU54" s="6" t="s">
        <v>121</v>
      </c>
      <c r="AV54" s="6" t="s">
        <v>121</v>
      </c>
      <c r="AW54" s="6" t="s">
        <v>121</v>
      </c>
      <c r="AX54" s="6" t="s">
        <v>121</v>
      </c>
      <c r="AY54" s="6" t="s">
        <v>121</v>
      </c>
      <c r="AZ54" s="6" t="s">
        <v>121</v>
      </c>
      <c r="BA54" s="6" t="s">
        <v>121</v>
      </c>
      <c r="BB54" s="18">
        <f t="shared" si="1"/>
        <v>0</v>
      </c>
      <c r="BC54" s="3">
        <v>91</v>
      </c>
      <c r="BD54" s="6" t="s">
        <v>121</v>
      </c>
      <c r="BE54" s="6" t="s">
        <v>121</v>
      </c>
      <c r="BF54" s="6" t="s">
        <v>121</v>
      </c>
      <c r="BG54" s="6" t="s">
        <v>121</v>
      </c>
      <c r="BH54" s="6" t="s">
        <v>121</v>
      </c>
      <c r="BI54" s="6" t="s">
        <v>121</v>
      </c>
      <c r="BJ54" s="6" t="s">
        <v>121</v>
      </c>
      <c r="BK54" s="6" t="s">
        <v>121</v>
      </c>
      <c r="BL54" s="6" t="s">
        <v>121</v>
      </c>
      <c r="BM54" s="6" t="s">
        <v>121</v>
      </c>
      <c r="BN54" s="6" t="s">
        <v>121</v>
      </c>
      <c r="BO54" s="6" t="s">
        <v>121</v>
      </c>
      <c r="BP54" s="3">
        <v>107</v>
      </c>
      <c r="BQ54" s="6" t="s">
        <v>121</v>
      </c>
      <c r="BR54" s="6" t="s">
        <v>121</v>
      </c>
      <c r="BS54" s="6" t="s">
        <v>121</v>
      </c>
      <c r="BT54" s="6" t="s">
        <v>121</v>
      </c>
      <c r="BU54" s="6" t="s">
        <v>121</v>
      </c>
      <c r="BV54" s="6" t="s">
        <v>121</v>
      </c>
      <c r="BW54" s="6" t="s">
        <v>121</v>
      </c>
      <c r="BX54" s="6" t="s">
        <v>121</v>
      </c>
      <c r="BY54" s="6" t="s">
        <v>121</v>
      </c>
      <c r="BZ54" s="6" t="s">
        <v>121</v>
      </c>
      <c r="CA54" s="6" t="s">
        <v>121</v>
      </c>
      <c r="CB54" s="6" t="s">
        <v>121</v>
      </c>
      <c r="CC54" s="6" t="s">
        <v>121</v>
      </c>
      <c r="CD54" s="6" t="s">
        <v>121</v>
      </c>
      <c r="CE54" s="6" t="s">
        <v>121</v>
      </c>
      <c r="CF54" s="6" t="s">
        <v>121</v>
      </c>
      <c r="CG54" s="6" t="s">
        <v>121</v>
      </c>
      <c r="CH54" s="6" t="s">
        <v>121</v>
      </c>
      <c r="CI54" s="6" t="s">
        <v>121</v>
      </c>
      <c r="CJ54" s="6" t="s">
        <v>121</v>
      </c>
      <c r="CK54" s="6" t="s">
        <v>121</v>
      </c>
      <c r="CL54" s="6" t="s">
        <v>121</v>
      </c>
      <c r="CM54" s="6" t="s">
        <v>121</v>
      </c>
      <c r="CN54" s="6" t="s">
        <v>121</v>
      </c>
      <c r="CO54" s="6" t="s">
        <v>121</v>
      </c>
      <c r="CP54" s="3">
        <v>208</v>
      </c>
      <c r="CQ54" s="6" t="s">
        <v>121</v>
      </c>
      <c r="CR54" s="6" t="s">
        <v>121</v>
      </c>
      <c r="CS54" s="6" t="s">
        <v>121</v>
      </c>
      <c r="CT54" s="18">
        <f t="shared" si="2"/>
        <v>406</v>
      </c>
      <c r="CU54" s="6" t="s">
        <v>121</v>
      </c>
      <c r="CV54" s="6" t="s">
        <v>121</v>
      </c>
      <c r="CW54" s="6" t="s">
        <v>121</v>
      </c>
      <c r="CX54" s="18">
        <f t="shared" si="3"/>
        <v>0</v>
      </c>
      <c r="CY54" s="6" t="s">
        <v>121</v>
      </c>
      <c r="CZ54" s="6" t="s">
        <v>121</v>
      </c>
      <c r="DA54" s="6" t="s">
        <v>121</v>
      </c>
      <c r="DB54" s="6" t="s">
        <v>121</v>
      </c>
      <c r="DC54" s="6" t="s">
        <v>121</v>
      </c>
      <c r="DD54" s="6" t="s">
        <v>121</v>
      </c>
      <c r="DE54" s="6" t="s">
        <v>121</v>
      </c>
      <c r="DF54" s="6" t="s">
        <v>121</v>
      </c>
      <c r="DG54" s="6" t="s">
        <v>121</v>
      </c>
      <c r="DH54" s="6" t="s">
        <v>121</v>
      </c>
      <c r="DI54" s="12" t="s">
        <v>121</v>
      </c>
      <c r="DJ54" s="18">
        <f t="shared" si="4"/>
        <v>0</v>
      </c>
      <c r="DK54" s="18">
        <f t="shared" si="5"/>
        <v>406</v>
      </c>
      <c r="DL54" s="44"/>
      <c r="DM54" s="7"/>
    </row>
    <row r="55" spans="1:117" x14ac:dyDescent="0.25">
      <c r="A55" s="4" t="s">
        <v>103</v>
      </c>
      <c r="B55" s="4" t="s">
        <v>106</v>
      </c>
      <c r="C55" s="6" t="s">
        <v>121</v>
      </c>
      <c r="D55" s="3">
        <v>682</v>
      </c>
      <c r="E55" s="6" t="s">
        <v>121</v>
      </c>
      <c r="F55" s="6" t="s">
        <v>121</v>
      </c>
      <c r="G55" s="6" t="s">
        <v>121</v>
      </c>
      <c r="H55" s="6" t="s">
        <v>121</v>
      </c>
      <c r="I55" s="6" t="s">
        <v>121</v>
      </c>
      <c r="J55" s="6" t="s">
        <v>121</v>
      </c>
      <c r="K55" s="6" t="s">
        <v>121</v>
      </c>
      <c r="L55" s="6" t="s">
        <v>121</v>
      </c>
      <c r="M55" s="6" t="s">
        <v>121</v>
      </c>
      <c r="N55" s="6" t="s">
        <v>121</v>
      </c>
      <c r="O55" s="6" t="s">
        <v>121</v>
      </c>
      <c r="P55" s="6" t="s">
        <v>121</v>
      </c>
      <c r="Q55" s="6" t="s">
        <v>121</v>
      </c>
      <c r="R55" s="6" t="s">
        <v>121</v>
      </c>
      <c r="S55" s="6" t="s">
        <v>121</v>
      </c>
      <c r="T55" s="3">
        <v>480</v>
      </c>
      <c r="U55" s="3">
        <f t="shared" si="0"/>
        <v>1162</v>
      </c>
      <c r="V55" s="3">
        <v>17</v>
      </c>
      <c r="W55" s="6" t="s">
        <v>121</v>
      </c>
      <c r="X55" s="6" t="s">
        <v>121</v>
      </c>
      <c r="Y55" s="3">
        <v>7</v>
      </c>
      <c r="Z55" s="6" t="s">
        <v>121</v>
      </c>
      <c r="AA55" s="3">
        <v>4</v>
      </c>
      <c r="AB55" s="6" t="s">
        <v>121</v>
      </c>
      <c r="AC55" s="3">
        <v>6</v>
      </c>
      <c r="AD55" s="6" t="s">
        <v>121</v>
      </c>
      <c r="AE55" s="6" t="s">
        <v>121</v>
      </c>
      <c r="AF55" s="3">
        <v>39</v>
      </c>
      <c r="AG55" s="3">
        <v>3</v>
      </c>
      <c r="AH55" s="6" t="s">
        <v>121</v>
      </c>
      <c r="AI55" s="6" t="s">
        <v>121</v>
      </c>
      <c r="AJ55" s="6" t="s">
        <v>121</v>
      </c>
      <c r="AK55" s="3">
        <v>36</v>
      </c>
      <c r="AL55" s="6" t="s">
        <v>121</v>
      </c>
      <c r="AM55" s="6" t="s">
        <v>121</v>
      </c>
      <c r="AN55" s="3">
        <v>29</v>
      </c>
      <c r="AO55" s="6" t="s">
        <v>121</v>
      </c>
      <c r="AP55" s="6" t="s">
        <v>121</v>
      </c>
      <c r="AQ55" s="6" t="s">
        <v>121</v>
      </c>
      <c r="AR55" s="3">
        <v>24</v>
      </c>
      <c r="AS55" s="6" t="s">
        <v>121</v>
      </c>
      <c r="AT55" s="6" t="s">
        <v>121</v>
      </c>
      <c r="AU55" s="6" t="s">
        <v>121</v>
      </c>
      <c r="AV55" s="6" t="s">
        <v>121</v>
      </c>
      <c r="AW55" s="6" t="s">
        <v>121</v>
      </c>
      <c r="AX55" s="6" t="s">
        <v>121</v>
      </c>
      <c r="AY55" s="6" t="s">
        <v>121</v>
      </c>
      <c r="AZ55" s="6" t="s">
        <v>121</v>
      </c>
      <c r="BA55" s="6" t="s">
        <v>121</v>
      </c>
      <c r="BB55" s="18">
        <f t="shared" si="1"/>
        <v>165</v>
      </c>
      <c r="BC55" s="6" t="s">
        <v>121</v>
      </c>
      <c r="BD55" s="6" t="s">
        <v>121</v>
      </c>
      <c r="BE55" s="6" t="s">
        <v>121</v>
      </c>
      <c r="BF55" s="6" t="s">
        <v>121</v>
      </c>
      <c r="BG55" s="6" t="s">
        <v>121</v>
      </c>
      <c r="BH55" s="6" t="s">
        <v>121</v>
      </c>
      <c r="BI55" s="3">
        <v>352</v>
      </c>
      <c r="BJ55" s="6" t="s">
        <v>121</v>
      </c>
      <c r="BK55" s="6" t="s">
        <v>121</v>
      </c>
      <c r="BL55" s="6" t="s">
        <v>121</v>
      </c>
      <c r="BM55" s="6" t="s">
        <v>121</v>
      </c>
      <c r="BN55" s="6" t="s">
        <v>121</v>
      </c>
      <c r="BO55" s="6" t="s">
        <v>121</v>
      </c>
      <c r="BP55" s="6" t="s">
        <v>121</v>
      </c>
      <c r="BQ55" s="6" t="s">
        <v>121</v>
      </c>
      <c r="BR55" s="6" t="s">
        <v>121</v>
      </c>
      <c r="BS55" s="6" t="s">
        <v>121</v>
      </c>
      <c r="BT55" s="6" t="s">
        <v>121</v>
      </c>
      <c r="BU55" s="3">
        <v>529</v>
      </c>
      <c r="BV55" s="3">
        <v>102</v>
      </c>
      <c r="BW55" s="6" t="s">
        <v>121</v>
      </c>
      <c r="BX55" s="6" t="s">
        <v>121</v>
      </c>
      <c r="BY55" s="6" t="s">
        <v>121</v>
      </c>
      <c r="BZ55" s="6" t="s">
        <v>121</v>
      </c>
      <c r="CA55" s="6" t="s">
        <v>121</v>
      </c>
      <c r="CB55" s="3">
        <v>102</v>
      </c>
      <c r="CC55" s="3">
        <v>358</v>
      </c>
      <c r="CD55" s="6" t="s">
        <v>121</v>
      </c>
      <c r="CE55" s="3">
        <v>134</v>
      </c>
      <c r="CF55" s="6" t="s">
        <v>121</v>
      </c>
      <c r="CG55" s="6" t="s">
        <v>121</v>
      </c>
      <c r="CH55" s="6" t="s">
        <v>121</v>
      </c>
      <c r="CI55" s="6" t="s">
        <v>121</v>
      </c>
      <c r="CJ55" s="6" t="s">
        <v>121</v>
      </c>
      <c r="CK55" s="6" t="s">
        <v>121</v>
      </c>
      <c r="CL55" s="6" t="s">
        <v>121</v>
      </c>
      <c r="CM55" s="6" t="s">
        <v>121</v>
      </c>
      <c r="CN55" s="6" t="s">
        <v>121</v>
      </c>
      <c r="CO55" s="6" t="s">
        <v>121</v>
      </c>
      <c r="CP55" s="6" t="s">
        <v>121</v>
      </c>
      <c r="CQ55" s="6" t="s">
        <v>121</v>
      </c>
      <c r="CR55" s="6" t="s">
        <v>121</v>
      </c>
      <c r="CS55" s="6" t="s">
        <v>121</v>
      </c>
      <c r="CT55" s="18">
        <f t="shared" si="2"/>
        <v>1577</v>
      </c>
      <c r="CU55" s="3">
        <v>11</v>
      </c>
      <c r="CV55" s="6" t="s">
        <v>121</v>
      </c>
      <c r="CW55" s="6" t="s">
        <v>121</v>
      </c>
      <c r="CX55" s="18">
        <f t="shared" si="3"/>
        <v>11</v>
      </c>
      <c r="CY55" s="6" t="s">
        <v>121</v>
      </c>
      <c r="CZ55" s="6" t="s">
        <v>121</v>
      </c>
      <c r="DA55" s="6" t="s">
        <v>121</v>
      </c>
      <c r="DB55" s="6" t="s">
        <v>121</v>
      </c>
      <c r="DC55" s="6" t="s">
        <v>121</v>
      </c>
      <c r="DD55" s="6" t="s">
        <v>121</v>
      </c>
      <c r="DE55" s="6" t="s">
        <v>121</v>
      </c>
      <c r="DF55" s="6" t="s">
        <v>121</v>
      </c>
      <c r="DG55" s="3">
        <v>8</v>
      </c>
      <c r="DH55" s="3">
        <v>1</v>
      </c>
      <c r="DI55" s="12" t="s">
        <v>121</v>
      </c>
      <c r="DJ55" s="18">
        <f t="shared" si="4"/>
        <v>9</v>
      </c>
      <c r="DK55" s="18">
        <f t="shared" si="5"/>
        <v>2924</v>
      </c>
      <c r="DL55" s="44"/>
      <c r="DM55" s="7"/>
    </row>
    <row r="56" spans="1:117" x14ac:dyDescent="0.25">
      <c r="A56" s="4" t="s">
        <v>105</v>
      </c>
      <c r="B56" s="4" t="s">
        <v>108</v>
      </c>
      <c r="C56" s="6" t="s">
        <v>121</v>
      </c>
      <c r="D56" s="3">
        <v>113</v>
      </c>
      <c r="E56" s="6" t="s">
        <v>121</v>
      </c>
      <c r="F56" s="6" t="s">
        <v>121</v>
      </c>
      <c r="G56" s="6" t="s">
        <v>121</v>
      </c>
      <c r="H56" s="6" t="s">
        <v>121</v>
      </c>
      <c r="I56" s="6" t="s">
        <v>121</v>
      </c>
      <c r="J56" s="6" t="s">
        <v>121</v>
      </c>
      <c r="K56" s="6" t="s">
        <v>121</v>
      </c>
      <c r="L56" s="6" t="s">
        <v>121</v>
      </c>
      <c r="M56" s="6" t="s">
        <v>121</v>
      </c>
      <c r="N56" s="6" t="s">
        <v>121</v>
      </c>
      <c r="O56" s="6" t="s">
        <v>121</v>
      </c>
      <c r="P56" s="6" t="s">
        <v>121</v>
      </c>
      <c r="Q56" s="6" t="s">
        <v>121</v>
      </c>
      <c r="R56" s="6" t="s">
        <v>121</v>
      </c>
      <c r="S56" s="6" t="s">
        <v>121</v>
      </c>
      <c r="T56" s="6" t="s">
        <v>121</v>
      </c>
      <c r="U56" s="3">
        <f t="shared" si="0"/>
        <v>113</v>
      </c>
      <c r="V56" s="6" t="s">
        <v>121</v>
      </c>
      <c r="W56" s="6" t="s">
        <v>121</v>
      </c>
      <c r="X56" s="6" t="s">
        <v>121</v>
      </c>
      <c r="Y56" s="6" t="s">
        <v>121</v>
      </c>
      <c r="Z56" s="6" t="s">
        <v>121</v>
      </c>
      <c r="AA56" s="6" t="s">
        <v>121</v>
      </c>
      <c r="AB56" s="6" t="s">
        <v>121</v>
      </c>
      <c r="AC56" s="6" t="s">
        <v>121</v>
      </c>
      <c r="AD56" s="6" t="s">
        <v>121</v>
      </c>
      <c r="AE56" s="6" t="s">
        <v>121</v>
      </c>
      <c r="AF56" s="6" t="s">
        <v>121</v>
      </c>
      <c r="AG56" s="6" t="s">
        <v>121</v>
      </c>
      <c r="AH56" s="6" t="s">
        <v>121</v>
      </c>
      <c r="AI56" s="6" t="s">
        <v>121</v>
      </c>
      <c r="AJ56" s="6" t="s">
        <v>121</v>
      </c>
      <c r="AK56" s="6" t="s">
        <v>121</v>
      </c>
      <c r="AL56" s="6" t="s">
        <v>121</v>
      </c>
      <c r="AM56" s="6" t="s">
        <v>121</v>
      </c>
      <c r="AN56" s="6" t="s">
        <v>121</v>
      </c>
      <c r="AO56" s="6" t="s">
        <v>121</v>
      </c>
      <c r="AP56" s="6" t="s">
        <v>121</v>
      </c>
      <c r="AQ56" s="6" t="s">
        <v>121</v>
      </c>
      <c r="AR56" s="6" t="s">
        <v>121</v>
      </c>
      <c r="AS56" s="6" t="s">
        <v>121</v>
      </c>
      <c r="AT56" s="6" t="s">
        <v>121</v>
      </c>
      <c r="AU56" s="6" t="s">
        <v>121</v>
      </c>
      <c r="AV56" s="6" t="s">
        <v>121</v>
      </c>
      <c r="AW56" s="6" t="s">
        <v>121</v>
      </c>
      <c r="AX56" s="6" t="s">
        <v>121</v>
      </c>
      <c r="AY56" s="6" t="s">
        <v>121</v>
      </c>
      <c r="AZ56" s="6" t="s">
        <v>121</v>
      </c>
      <c r="BA56" s="6" t="s">
        <v>121</v>
      </c>
      <c r="BB56" s="18">
        <f t="shared" si="1"/>
        <v>0</v>
      </c>
      <c r="BC56" s="6" t="s">
        <v>121</v>
      </c>
      <c r="BD56" s="6" t="s">
        <v>121</v>
      </c>
      <c r="BE56" s="6" t="s">
        <v>121</v>
      </c>
      <c r="BF56" s="6" t="s">
        <v>121</v>
      </c>
      <c r="BG56" s="6" t="s">
        <v>121</v>
      </c>
      <c r="BH56" s="3">
        <v>62</v>
      </c>
      <c r="BI56" s="6" t="s">
        <v>121</v>
      </c>
      <c r="BJ56" s="6" t="s">
        <v>121</v>
      </c>
      <c r="BK56" s="6" t="s">
        <v>121</v>
      </c>
      <c r="BL56" s="6" t="s">
        <v>121</v>
      </c>
      <c r="BM56" s="6" t="s">
        <v>121</v>
      </c>
      <c r="BN56" s="6" t="s">
        <v>121</v>
      </c>
      <c r="BO56" s="6" t="s">
        <v>121</v>
      </c>
      <c r="BP56" s="6" t="s">
        <v>121</v>
      </c>
      <c r="BQ56" s="6" t="s">
        <v>121</v>
      </c>
      <c r="BR56" s="6" t="s">
        <v>121</v>
      </c>
      <c r="BS56" s="6" t="s">
        <v>121</v>
      </c>
      <c r="BT56" s="6" t="s">
        <v>121</v>
      </c>
      <c r="BU56" s="6" t="s">
        <v>121</v>
      </c>
      <c r="BV56" s="3">
        <v>34</v>
      </c>
      <c r="BW56" s="6" t="s">
        <v>121</v>
      </c>
      <c r="BX56" s="6" t="s">
        <v>121</v>
      </c>
      <c r="BY56" s="6" t="s">
        <v>121</v>
      </c>
      <c r="BZ56" s="6" t="s">
        <v>121</v>
      </c>
      <c r="CA56" s="6" t="s">
        <v>121</v>
      </c>
      <c r="CB56" s="6" t="s">
        <v>121</v>
      </c>
      <c r="CC56" s="6" t="s">
        <v>121</v>
      </c>
      <c r="CD56" s="6" t="s">
        <v>121</v>
      </c>
      <c r="CE56" s="6" t="s">
        <v>121</v>
      </c>
      <c r="CF56" s="6" t="s">
        <v>121</v>
      </c>
      <c r="CG56" s="6" t="s">
        <v>121</v>
      </c>
      <c r="CH56" s="6" t="s">
        <v>121</v>
      </c>
      <c r="CI56" s="6" t="s">
        <v>121</v>
      </c>
      <c r="CJ56" s="6" t="s">
        <v>121</v>
      </c>
      <c r="CK56" s="6" t="s">
        <v>121</v>
      </c>
      <c r="CL56" s="6" t="s">
        <v>121</v>
      </c>
      <c r="CM56" s="6" t="s">
        <v>121</v>
      </c>
      <c r="CN56" s="6" t="s">
        <v>121</v>
      </c>
      <c r="CO56" s="6" t="s">
        <v>121</v>
      </c>
      <c r="CP56" s="6" t="s">
        <v>121</v>
      </c>
      <c r="CQ56" s="6" t="s">
        <v>121</v>
      </c>
      <c r="CR56" s="6" t="s">
        <v>121</v>
      </c>
      <c r="CS56" s="6" t="s">
        <v>121</v>
      </c>
      <c r="CT56" s="18">
        <f t="shared" si="2"/>
        <v>96</v>
      </c>
      <c r="CU56" s="6" t="s">
        <v>121</v>
      </c>
      <c r="CV56" s="6" t="s">
        <v>121</v>
      </c>
      <c r="CW56" s="6" t="s">
        <v>121</v>
      </c>
      <c r="CX56" s="18">
        <f t="shared" si="3"/>
        <v>0</v>
      </c>
      <c r="CY56" s="6" t="s">
        <v>121</v>
      </c>
      <c r="CZ56" s="6" t="s">
        <v>121</v>
      </c>
      <c r="DA56" s="6" t="s">
        <v>121</v>
      </c>
      <c r="DB56" s="6" t="s">
        <v>121</v>
      </c>
      <c r="DC56" s="6" t="s">
        <v>121</v>
      </c>
      <c r="DD56" s="6" t="s">
        <v>121</v>
      </c>
      <c r="DE56" s="6" t="s">
        <v>121</v>
      </c>
      <c r="DF56" s="6" t="s">
        <v>121</v>
      </c>
      <c r="DG56" s="6" t="s">
        <v>121</v>
      </c>
      <c r="DH56" s="6" t="s">
        <v>121</v>
      </c>
      <c r="DI56" s="12" t="s">
        <v>121</v>
      </c>
      <c r="DJ56" s="18">
        <f t="shared" si="4"/>
        <v>0</v>
      </c>
      <c r="DK56" s="18">
        <f t="shared" si="5"/>
        <v>209</v>
      </c>
      <c r="DL56" s="44"/>
      <c r="DM56" s="7"/>
    </row>
    <row r="57" spans="1:117" x14ac:dyDescent="0.25">
      <c r="A57" s="4" t="s">
        <v>107</v>
      </c>
      <c r="B57" s="4" t="s">
        <v>110</v>
      </c>
      <c r="C57" s="6" t="s">
        <v>121</v>
      </c>
      <c r="D57" s="3">
        <v>147</v>
      </c>
      <c r="E57" s="6" t="s">
        <v>121</v>
      </c>
      <c r="F57" s="6" t="s">
        <v>121</v>
      </c>
      <c r="G57" s="6" t="s">
        <v>121</v>
      </c>
      <c r="H57" s="6" t="s">
        <v>121</v>
      </c>
      <c r="I57" s="6" t="s">
        <v>121</v>
      </c>
      <c r="J57" s="6" t="s">
        <v>121</v>
      </c>
      <c r="K57" s="6" t="s">
        <v>121</v>
      </c>
      <c r="L57" s="6" t="s">
        <v>121</v>
      </c>
      <c r="M57" s="6" t="s">
        <v>121</v>
      </c>
      <c r="N57" s="6" t="s">
        <v>121</v>
      </c>
      <c r="O57" s="6" t="s">
        <v>121</v>
      </c>
      <c r="P57" s="6" t="s">
        <v>121</v>
      </c>
      <c r="Q57" s="6" t="s">
        <v>121</v>
      </c>
      <c r="R57" s="6" t="s">
        <v>121</v>
      </c>
      <c r="S57" s="6" t="s">
        <v>121</v>
      </c>
      <c r="T57" s="6" t="s">
        <v>121</v>
      </c>
      <c r="U57" s="3">
        <f t="shared" si="0"/>
        <v>147</v>
      </c>
      <c r="V57" s="6" t="s">
        <v>121</v>
      </c>
      <c r="W57" s="6" t="s">
        <v>121</v>
      </c>
      <c r="X57" s="6" t="s">
        <v>121</v>
      </c>
      <c r="Y57" s="6" t="s">
        <v>121</v>
      </c>
      <c r="Z57" s="6" t="s">
        <v>121</v>
      </c>
      <c r="AA57" s="6" t="s">
        <v>121</v>
      </c>
      <c r="AB57" s="6" t="s">
        <v>121</v>
      </c>
      <c r="AC57" s="6" t="s">
        <v>121</v>
      </c>
      <c r="AD57" s="6" t="s">
        <v>121</v>
      </c>
      <c r="AE57" s="6" t="s">
        <v>121</v>
      </c>
      <c r="AF57" s="6" t="s">
        <v>121</v>
      </c>
      <c r="AG57" s="6" t="s">
        <v>121</v>
      </c>
      <c r="AH57" s="6" t="s">
        <v>121</v>
      </c>
      <c r="AI57" s="6" t="s">
        <v>121</v>
      </c>
      <c r="AJ57" s="6" t="s">
        <v>121</v>
      </c>
      <c r="AK57" s="6" t="s">
        <v>121</v>
      </c>
      <c r="AL57" s="6" t="s">
        <v>121</v>
      </c>
      <c r="AM57" s="6" t="s">
        <v>121</v>
      </c>
      <c r="AN57" s="6" t="s">
        <v>121</v>
      </c>
      <c r="AO57" s="6" t="s">
        <v>121</v>
      </c>
      <c r="AP57" s="6" t="s">
        <v>121</v>
      </c>
      <c r="AQ57" s="6" t="s">
        <v>121</v>
      </c>
      <c r="AR57" s="6" t="s">
        <v>121</v>
      </c>
      <c r="AS57" s="6" t="s">
        <v>121</v>
      </c>
      <c r="AT57" s="6" t="s">
        <v>121</v>
      </c>
      <c r="AU57" s="6" t="s">
        <v>121</v>
      </c>
      <c r="AV57" s="6" t="s">
        <v>121</v>
      </c>
      <c r="AW57" s="6" t="s">
        <v>121</v>
      </c>
      <c r="AX57" s="6" t="s">
        <v>121</v>
      </c>
      <c r="AY57" s="6" t="s">
        <v>121</v>
      </c>
      <c r="AZ57" s="6" t="s">
        <v>121</v>
      </c>
      <c r="BA57" s="6" t="s">
        <v>121</v>
      </c>
      <c r="BB57" s="18">
        <f t="shared" si="1"/>
        <v>0</v>
      </c>
      <c r="BC57" s="3">
        <v>119</v>
      </c>
      <c r="BD57" s="6" t="s">
        <v>121</v>
      </c>
      <c r="BE57" s="6" t="s">
        <v>121</v>
      </c>
      <c r="BF57" s="6" t="s">
        <v>121</v>
      </c>
      <c r="BG57" s="6" t="s">
        <v>121</v>
      </c>
      <c r="BH57" s="6" t="s">
        <v>121</v>
      </c>
      <c r="BI57" s="6" t="s">
        <v>121</v>
      </c>
      <c r="BJ57" s="6" t="s">
        <v>121</v>
      </c>
      <c r="BK57" s="6" t="s">
        <v>121</v>
      </c>
      <c r="BL57" s="6" t="s">
        <v>121</v>
      </c>
      <c r="BM57" s="6" t="s">
        <v>121</v>
      </c>
      <c r="BN57" s="6" t="s">
        <v>121</v>
      </c>
      <c r="BO57" s="6" t="s">
        <v>121</v>
      </c>
      <c r="BP57" s="6" t="s">
        <v>121</v>
      </c>
      <c r="BQ57" s="6" t="s">
        <v>121</v>
      </c>
      <c r="BR57" s="6" t="s">
        <v>121</v>
      </c>
      <c r="BS57" s="6" t="s">
        <v>121</v>
      </c>
      <c r="BT57" s="6" t="s">
        <v>121</v>
      </c>
      <c r="BU57" s="3">
        <v>97</v>
      </c>
      <c r="BV57" s="6" t="s">
        <v>121</v>
      </c>
      <c r="BW57" s="6" t="s">
        <v>121</v>
      </c>
      <c r="BX57" s="6" t="s">
        <v>121</v>
      </c>
      <c r="BY57" s="6" t="s">
        <v>121</v>
      </c>
      <c r="BZ57" s="6" t="s">
        <v>121</v>
      </c>
      <c r="CA57" s="6" t="s">
        <v>121</v>
      </c>
      <c r="CB57" s="6" t="s">
        <v>121</v>
      </c>
      <c r="CC57" s="6" t="s">
        <v>121</v>
      </c>
      <c r="CD57" s="6" t="s">
        <v>121</v>
      </c>
      <c r="CE57" s="6" t="s">
        <v>121</v>
      </c>
      <c r="CF57" s="6" t="s">
        <v>121</v>
      </c>
      <c r="CG57" s="6" t="s">
        <v>121</v>
      </c>
      <c r="CH57" s="6" t="s">
        <v>121</v>
      </c>
      <c r="CI57" s="6" t="s">
        <v>121</v>
      </c>
      <c r="CJ57" s="6" t="s">
        <v>121</v>
      </c>
      <c r="CK57" s="6" t="s">
        <v>121</v>
      </c>
      <c r="CL57" s="6" t="s">
        <v>121</v>
      </c>
      <c r="CM57" s="6" t="s">
        <v>121</v>
      </c>
      <c r="CN57" s="6" t="s">
        <v>121</v>
      </c>
      <c r="CO57" s="6" t="s">
        <v>121</v>
      </c>
      <c r="CP57" s="6" t="s">
        <v>121</v>
      </c>
      <c r="CQ57" s="6" t="s">
        <v>121</v>
      </c>
      <c r="CR57" s="6" t="s">
        <v>121</v>
      </c>
      <c r="CS57" s="6" t="s">
        <v>121</v>
      </c>
      <c r="CT57" s="18">
        <f t="shared" si="2"/>
        <v>216</v>
      </c>
      <c r="CU57" s="6" t="s">
        <v>121</v>
      </c>
      <c r="CV57" s="6" t="s">
        <v>121</v>
      </c>
      <c r="CW57" s="6" t="s">
        <v>121</v>
      </c>
      <c r="CX57" s="18">
        <f t="shared" si="3"/>
        <v>0</v>
      </c>
      <c r="CY57" s="6" t="s">
        <v>121</v>
      </c>
      <c r="CZ57" s="6" t="s">
        <v>121</v>
      </c>
      <c r="DA57" s="6" t="s">
        <v>121</v>
      </c>
      <c r="DB57" s="6" t="s">
        <v>121</v>
      </c>
      <c r="DC57" s="6" t="s">
        <v>121</v>
      </c>
      <c r="DD57" s="6" t="s">
        <v>121</v>
      </c>
      <c r="DE57" s="6" t="s">
        <v>121</v>
      </c>
      <c r="DF57" s="6" t="s">
        <v>121</v>
      </c>
      <c r="DG57" s="6" t="s">
        <v>121</v>
      </c>
      <c r="DH57" s="6" t="s">
        <v>121</v>
      </c>
      <c r="DI57" s="12" t="s">
        <v>121</v>
      </c>
      <c r="DJ57" s="18">
        <f t="shared" si="4"/>
        <v>0</v>
      </c>
      <c r="DK57" s="18">
        <f t="shared" si="5"/>
        <v>363</v>
      </c>
      <c r="DL57" s="44"/>
      <c r="DM57" s="7"/>
    </row>
    <row r="58" spans="1:117" x14ac:dyDescent="0.25">
      <c r="A58" s="4" t="s">
        <v>109</v>
      </c>
      <c r="B58" s="4" t="s">
        <v>112</v>
      </c>
      <c r="C58" s="6" t="s">
        <v>121</v>
      </c>
      <c r="D58" s="3">
        <v>1309</v>
      </c>
      <c r="E58" s="6" t="s">
        <v>121</v>
      </c>
      <c r="F58" s="6" t="s">
        <v>121</v>
      </c>
      <c r="G58" s="6" t="s">
        <v>121</v>
      </c>
      <c r="H58" s="6" t="s">
        <v>121</v>
      </c>
      <c r="I58" s="6" t="s">
        <v>121</v>
      </c>
      <c r="J58" s="6" t="s">
        <v>121</v>
      </c>
      <c r="K58" s="6" t="s">
        <v>121</v>
      </c>
      <c r="L58" s="6" t="s">
        <v>121</v>
      </c>
      <c r="M58" s="6" t="s">
        <v>121</v>
      </c>
      <c r="N58" s="6" t="s">
        <v>121</v>
      </c>
      <c r="O58" s="6" t="s">
        <v>121</v>
      </c>
      <c r="P58" s="6" t="s">
        <v>121</v>
      </c>
      <c r="Q58" s="6" t="s">
        <v>121</v>
      </c>
      <c r="R58" s="6" t="s">
        <v>121</v>
      </c>
      <c r="S58" s="6" t="s">
        <v>121</v>
      </c>
      <c r="T58" s="6" t="s">
        <v>121</v>
      </c>
      <c r="U58" s="3">
        <f t="shared" si="0"/>
        <v>1309</v>
      </c>
      <c r="V58" s="6" t="s">
        <v>121</v>
      </c>
      <c r="W58" s="3">
        <v>27</v>
      </c>
      <c r="X58" s="6" t="s">
        <v>121</v>
      </c>
      <c r="Y58" s="6" t="s">
        <v>121</v>
      </c>
      <c r="Z58" s="6" t="s">
        <v>121</v>
      </c>
      <c r="AA58" s="6" t="s">
        <v>121</v>
      </c>
      <c r="AB58" s="6" t="s">
        <v>121</v>
      </c>
      <c r="AC58" s="6" t="s">
        <v>121</v>
      </c>
      <c r="AD58" s="6" t="s">
        <v>121</v>
      </c>
      <c r="AE58" s="6" t="s">
        <v>121</v>
      </c>
      <c r="AF58" s="6" t="s">
        <v>121</v>
      </c>
      <c r="AG58" s="6" t="s">
        <v>121</v>
      </c>
      <c r="AH58" s="3">
        <v>20</v>
      </c>
      <c r="AI58" s="6" t="s">
        <v>121</v>
      </c>
      <c r="AJ58" s="6" t="s">
        <v>121</v>
      </c>
      <c r="AK58" s="6" t="s">
        <v>121</v>
      </c>
      <c r="AL58" s="6" t="s">
        <v>121</v>
      </c>
      <c r="AM58" s="6" t="s">
        <v>121</v>
      </c>
      <c r="AN58" s="6" t="s">
        <v>121</v>
      </c>
      <c r="AO58" s="6" t="s">
        <v>121</v>
      </c>
      <c r="AP58" s="6" t="s">
        <v>121</v>
      </c>
      <c r="AQ58" s="3">
        <v>10</v>
      </c>
      <c r="AR58" s="6" t="s">
        <v>121</v>
      </c>
      <c r="AS58" s="6" t="s">
        <v>121</v>
      </c>
      <c r="AT58" s="3">
        <v>17</v>
      </c>
      <c r="AU58" s="6" t="s">
        <v>121</v>
      </c>
      <c r="AV58" s="6" t="s">
        <v>121</v>
      </c>
      <c r="AW58" s="6" t="s">
        <v>121</v>
      </c>
      <c r="AX58" s="6" t="s">
        <v>121</v>
      </c>
      <c r="AY58" s="6" t="s">
        <v>121</v>
      </c>
      <c r="AZ58" s="6" t="s">
        <v>121</v>
      </c>
      <c r="BA58" s="6" t="s">
        <v>121</v>
      </c>
      <c r="BB58" s="18">
        <f t="shared" si="1"/>
        <v>74</v>
      </c>
      <c r="BC58" s="6" t="s">
        <v>121</v>
      </c>
      <c r="BD58" s="3">
        <v>1156</v>
      </c>
      <c r="BE58" s="6" t="s">
        <v>121</v>
      </c>
      <c r="BF58" s="6" t="s">
        <v>121</v>
      </c>
      <c r="BG58" s="6" t="s">
        <v>121</v>
      </c>
      <c r="BH58" s="6" t="s">
        <v>121</v>
      </c>
      <c r="BI58" s="3">
        <v>819</v>
      </c>
      <c r="BJ58" s="3">
        <v>276</v>
      </c>
      <c r="BK58" s="6" t="s">
        <v>121</v>
      </c>
      <c r="BL58" s="6" t="s">
        <v>121</v>
      </c>
      <c r="BM58" s="6" t="s">
        <v>121</v>
      </c>
      <c r="BN58" s="6" t="s">
        <v>121</v>
      </c>
      <c r="BO58" s="3">
        <v>739</v>
      </c>
      <c r="BP58" s="6" t="s">
        <v>121</v>
      </c>
      <c r="BQ58" s="6" t="s">
        <v>121</v>
      </c>
      <c r="BR58" s="6" t="s">
        <v>121</v>
      </c>
      <c r="BS58" s="6" t="s">
        <v>121</v>
      </c>
      <c r="BT58" s="6" t="s">
        <v>121</v>
      </c>
      <c r="BU58" s="6" t="s">
        <v>121</v>
      </c>
      <c r="BV58" s="6" t="s">
        <v>121</v>
      </c>
      <c r="BW58" s="6" t="s">
        <v>121</v>
      </c>
      <c r="BX58" s="6" t="s">
        <v>121</v>
      </c>
      <c r="BY58" s="6" t="s">
        <v>121</v>
      </c>
      <c r="BZ58" s="6" t="s">
        <v>121</v>
      </c>
      <c r="CA58" s="6" t="s">
        <v>121</v>
      </c>
      <c r="CB58" s="6" t="s">
        <v>121</v>
      </c>
      <c r="CC58" s="6" t="s">
        <v>121</v>
      </c>
      <c r="CD58" s="6" t="s">
        <v>121</v>
      </c>
      <c r="CE58" s="6" t="s">
        <v>121</v>
      </c>
      <c r="CF58" s="6" t="s">
        <v>121</v>
      </c>
      <c r="CG58" s="6" t="s">
        <v>121</v>
      </c>
      <c r="CH58" s="6" t="s">
        <v>121</v>
      </c>
      <c r="CI58" s="6" t="s">
        <v>121</v>
      </c>
      <c r="CJ58" s="6" t="s">
        <v>121</v>
      </c>
      <c r="CK58" s="6" t="s">
        <v>121</v>
      </c>
      <c r="CL58" s="6" t="s">
        <v>121</v>
      </c>
      <c r="CM58" s="6" t="s">
        <v>121</v>
      </c>
      <c r="CN58" s="6" t="s">
        <v>121</v>
      </c>
      <c r="CO58" s="6" t="s">
        <v>121</v>
      </c>
      <c r="CP58" s="6" t="s">
        <v>121</v>
      </c>
      <c r="CQ58" s="6" t="s">
        <v>121</v>
      </c>
      <c r="CR58" s="6" t="s">
        <v>121</v>
      </c>
      <c r="CS58" s="6" t="s">
        <v>121</v>
      </c>
      <c r="CT58" s="18">
        <f t="shared" si="2"/>
        <v>2990</v>
      </c>
      <c r="CU58" s="6" t="s">
        <v>121</v>
      </c>
      <c r="CV58" s="6" t="s">
        <v>121</v>
      </c>
      <c r="CW58" s="6" t="s">
        <v>121</v>
      </c>
      <c r="CX58" s="18">
        <f t="shared" si="3"/>
        <v>0</v>
      </c>
      <c r="CY58" s="6" t="s">
        <v>121</v>
      </c>
      <c r="CZ58" s="3">
        <v>12</v>
      </c>
      <c r="DA58" s="3">
        <v>30</v>
      </c>
      <c r="DB58" s="6" t="s">
        <v>121</v>
      </c>
      <c r="DC58" s="6" t="s">
        <v>121</v>
      </c>
      <c r="DD58" s="3">
        <v>8</v>
      </c>
      <c r="DE58" s="6" t="s">
        <v>121</v>
      </c>
      <c r="DF58" s="3">
        <v>19</v>
      </c>
      <c r="DG58" s="6" t="s">
        <v>121</v>
      </c>
      <c r="DH58" s="6" t="s">
        <v>121</v>
      </c>
      <c r="DI58" s="12" t="s">
        <v>121</v>
      </c>
      <c r="DJ58" s="18">
        <f t="shared" si="4"/>
        <v>69</v>
      </c>
      <c r="DK58" s="18">
        <f t="shared" si="5"/>
        <v>4442</v>
      </c>
      <c r="DL58" s="44"/>
      <c r="DM58" s="7"/>
    </row>
    <row r="59" spans="1:117" x14ac:dyDescent="0.25">
      <c r="A59" s="4" t="s">
        <v>111</v>
      </c>
      <c r="B59" s="4" t="s">
        <v>114</v>
      </c>
      <c r="C59" s="6" t="s">
        <v>121</v>
      </c>
      <c r="D59" s="6" t="s">
        <v>121</v>
      </c>
      <c r="E59" s="6" t="s">
        <v>121</v>
      </c>
      <c r="F59" s="6" t="s">
        <v>121</v>
      </c>
      <c r="G59" s="6" t="s">
        <v>121</v>
      </c>
      <c r="H59" s="6" t="s">
        <v>121</v>
      </c>
      <c r="I59" s="6" t="s">
        <v>121</v>
      </c>
      <c r="J59" s="6" t="s">
        <v>121</v>
      </c>
      <c r="K59" s="6" t="s">
        <v>121</v>
      </c>
      <c r="L59" s="6" t="s">
        <v>121</v>
      </c>
      <c r="M59" s="6" t="s">
        <v>121</v>
      </c>
      <c r="N59" s="6" t="s">
        <v>121</v>
      </c>
      <c r="O59" s="6" t="s">
        <v>121</v>
      </c>
      <c r="P59" s="6" t="s">
        <v>121</v>
      </c>
      <c r="Q59" s="6" t="s">
        <v>121</v>
      </c>
      <c r="R59" s="6" t="s">
        <v>121</v>
      </c>
      <c r="S59" s="6" t="s">
        <v>121</v>
      </c>
      <c r="T59" s="3">
        <v>602</v>
      </c>
      <c r="U59" s="3">
        <f t="shared" si="0"/>
        <v>602</v>
      </c>
      <c r="V59" s="6" t="s">
        <v>121</v>
      </c>
      <c r="W59" s="3">
        <v>0</v>
      </c>
      <c r="X59" s="6" t="s">
        <v>121</v>
      </c>
      <c r="Y59" s="6" t="s">
        <v>121</v>
      </c>
      <c r="Z59" s="6" t="s">
        <v>121</v>
      </c>
      <c r="AA59" s="6" t="s">
        <v>121</v>
      </c>
      <c r="AB59" s="6" t="s">
        <v>121</v>
      </c>
      <c r="AC59" s="6" t="s">
        <v>121</v>
      </c>
      <c r="AD59" s="6" t="s">
        <v>121</v>
      </c>
      <c r="AE59" s="6" t="s">
        <v>121</v>
      </c>
      <c r="AF59" s="6" t="s">
        <v>121</v>
      </c>
      <c r="AG59" s="6" t="s">
        <v>121</v>
      </c>
      <c r="AH59" s="6" t="s">
        <v>121</v>
      </c>
      <c r="AI59" s="6" t="s">
        <v>121</v>
      </c>
      <c r="AJ59" s="6" t="s">
        <v>121</v>
      </c>
      <c r="AK59" s="6" t="s">
        <v>121</v>
      </c>
      <c r="AL59" s="6" t="s">
        <v>121</v>
      </c>
      <c r="AM59" s="6" t="s">
        <v>121</v>
      </c>
      <c r="AN59" s="6" t="s">
        <v>121</v>
      </c>
      <c r="AO59" s="6" t="s">
        <v>121</v>
      </c>
      <c r="AP59" s="6" t="s">
        <v>121</v>
      </c>
      <c r="AQ59" s="6" t="s">
        <v>121</v>
      </c>
      <c r="AR59" s="6" t="s">
        <v>121</v>
      </c>
      <c r="AS59" s="6" t="s">
        <v>121</v>
      </c>
      <c r="AT59" s="6" t="s">
        <v>121</v>
      </c>
      <c r="AU59" s="6" t="s">
        <v>121</v>
      </c>
      <c r="AV59" s="6" t="s">
        <v>121</v>
      </c>
      <c r="AW59" s="6" t="s">
        <v>121</v>
      </c>
      <c r="AX59" s="6" t="s">
        <v>121</v>
      </c>
      <c r="AY59" s="6" t="s">
        <v>121</v>
      </c>
      <c r="AZ59" s="6" t="s">
        <v>121</v>
      </c>
      <c r="BA59" s="6" t="s">
        <v>121</v>
      </c>
      <c r="BB59" s="18">
        <f t="shared" si="1"/>
        <v>0</v>
      </c>
      <c r="BC59" s="6" t="s">
        <v>121</v>
      </c>
      <c r="BD59" s="3">
        <v>530</v>
      </c>
      <c r="BE59" s="6" t="s">
        <v>121</v>
      </c>
      <c r="BF59" s="6" t="s">
        <v>121</v>
      </c>
      <c r="BG59" s="3">
        <v>435</v>
      </c>
      <c r="BH59" s="6" t="s">
        <v>121</v>
      </c>
      <c r="BI59" s="3">
        <v>836</v>
      </c>
      <c r="BJ59" s="6" t="s">
        <v>121</v>
      </c>
      <c r="BK59" s="6" t="s">
        <v>121</v>
      </c>
      <c r="BL59" s="6" t="s">
        <v>121</v>
      </c>
      <c r="BM59" s="6" t="s">
        <v>121</v>
      </c>
      <c r="BN59" s="6" t="s">
        <v>121</v>
      </c>
      <c r="BO59" s="3">
        <v>641</v>
      </c>
      <c r="BP59" s="6" t="s">
        <v>121</v>
      </c>
      <c r="BQ59" s="6" t="s">
        <v>121</v>
      </c>
      <c r="BR59" s="6" t="s">
        <v>121</v>
      </c>
      <c r="BS59" s="6" t="s">
        <v>121</v>
      </c>
      <c r="BT59" s="6" t="s">
        <v>121</v>
      </c>
      <c r="BU59" s="6" t="s">
        <v>121</v>
      </c>
      <c r="BV59" s="6" t="s">
        <v>121</v>
      </c>
      <c r="BW59" s="3">
        <v>94</v>
      </c>
      <c r="BX59" s="6" t="s">
        <v>121</v>
      </c>
      <c r="BY59" s="6" t="s">
        <v>121</v>
      </c>
      <c r="BZ59" s="6" t="s">
        <v>121</v>
      </c>
      <c r="CA59" s="6" t="s">
        <v>121</v>
      </c>
      <c r="CB59" s="6" t="s">
        <v>121</v>
      </c>
      <c r="CC59" s="6" t="s">
        <v>121</v>
      </c>
      <c r="CD59" s="6" t="s">
        <v>121</v>
      </c>
      <c r="CE59" s="6" t="s">
        <v>121</v>
      </c>
      <c r="CF59" s="6" t="s">
        <v>121</v>
      </c>
      <c r="CG59" s="6" t="s">
        <v>121</v>
      </c>
      <c r="CH59" s="6" t="s">
        <v>121</v>
      </c>
      <c r="CI59" s="6" t="s">
        <v>121</v>
      </c>
      <c r="CJ59" s="6" t="s">
        <v>121</v>
      </c>
      <c r="CK59" s="6" t="s">
        <v>121</v>
      </c>
      <c r="CL59" s="6" t="s">
        <v>121</v>
      </c>
      <c r="CM59" s="6" t="s">
        <v>121</v>
      </c>
      <c r="CN59" s="3">
        <v>605</v>
      </c>
      <c r="CO59" s="6" t="s">
        <v>121</v>
      </c>
      <c r="CP59" s="6" t="s">
        <v>121</v>
      </c>
      <c r="CQ59" s="6" t="s">
        <v>121</v>
      </c>
      <c r="CR59" s="6" t="s">
        <v>121</v>
      </c>
      <c r="CS59" s="6" t="s">
        <v>121</v>
      </c>
      <c r="CT59" s="18">
        <f t="shared" si="2"/>
        <v>3141</v>
      </c>
      <c r="CU59" s="6" t="s">
        <v>121</v>
      </c>
      <c r="CV59" s="6" t="s">
        <v>121</v>
      </c>
      <c r="CW59" s="6" t="s">
        <v>121</v>
      </c>
      <c r="CX59" s="18">
        <f t="shared" si="3"/>
        <v>0</v>
      </c>
      <c r="CY59" s="6" t="s">
        <v>121</v>
      </c>
      <c r="CZ59" s="6" t="s">
        <v>121</v>
      </c>
      <c r="DA59" s="6" t="s">
        <v>121</v>
      </c>
      <c r="DB59" s="6" t="s">
        <v>121</v>
      </c>
      <c r="DC59" s="6" t="s">
        <v>121</v>
      </c>
      <c r="DD59" s="6" t="s">
        <v>121</v>
      </c>
      <c r="DE59" s="6" t="s">
        <v>121</v>
      </c>
      <c r="DF59" s="6" t="s">
        <v>121</v>
      </c>
      <c r="DG59" s="6" t="s">
        <v>121</v>
      </c>
      <c r="DH59" s="6" t="s">
        <v>121</v>
      </c>
      <c r="DI59" s="12" t="s">
        <v>121</v>
      </c>
      <c r="DJ59" s="18">
        <f t="shared" si="4"/>
        <v>0</v>
      </c>
      <c r="DK59" s="18">
        <f t="shared" si="5"/>
        <v>3743</v>
      </c>
      <c r="DL59" s="44"/>
      <c r="DM59" s="7"/>
    </row>
    <row r="60" spans="1:117" x14ac:dyDescent="0.25">
      <c r="A60" s="4" t="s">
        <v>113</v>
      </c>
      <c r="B60" s="4" t="s">
        <v>116</v>
      </c>
      <c r="C60" s="6" t="s">
        <v>121</v>
      </c>
      <c r="D60" s="3">
        <v>361</v>
      </c>
      <c r="E60" s="6" t="s">
        <v>121</v>
      </c>
      <c r="F60" s="6" t="s">
        <v>121</v>
      </c>
      <c r="G60" s="6" t="s">
        <v>121</v>
      </c>
      <c r="H60" s="6" t="s">
        <v>121</v>
      </c>
      <c r="I60" s="6" t="s">
        <v>121</v>
      </c>
      <c r="J60" s="6" t="s">
        <v>121</v>
      </c>
      <c r="K60" s="6" t="s">
        <v>121</v>
      </c>
      <c r="L60" s="6" t="s">
        <v>121</v>
      </c>
      <c r="M60" s="6" t="s">
        <v>121</v>
      </c>
      <c r="N60" s="6" t="s">
        <v>121</v>
      </c>
      <c r="O60" s="6" t="s">
        <v>121</v>
      </c>
      <c r="P60" s="6" t="s">
        <v>121</v>
      </c>
      <c r="Q60" s="6" t="s">
        <v>121</v>
      </c>
      <c r="R60" s="6" t="s">
        <v>121</v>
      </c>
      <c r="S60" s="6" t="s">
        <v>121</v>
      </c>
      <c r="T60" s="6" t="s">
        <v>121</v>
      </c>
      <c r="U60" s="3">
        <f t="shared" si="0"/>
        <v>361</v>
      </c>
      <c r="V60" s="3">
        <v>24</v>
      </c>
      <c r="W60" s="6" t="s">
        <v>121</v>
      </c>
      <c r="X60" s="6" t="s">
        <v>121</v>
      </c>
      <c r="Y60" s="6" t="s">
        <v>121</v>
      </c>
      <c r="Z60" s="6" t="s">
        <v>121</v>
      </c>
      <c r="AA60" s="6" t="s">
        <v>121</v>
      </c>
      <c r="AB60" s="6" t="s">
        <v>121</v>
      </c>
      <c r="AC60" s="6" t="s">
        <v>121</v>
      </c>
      <c r="AD60" s="6" t="s">
        <v>121</v>
      </c>
      <c r="AE60" s="6" t="s">
        <v>121</v>
      </c>
      <c r="AF60" s="6" t="s">
        <v>121</v>
      </c>
      <c r="AG60" s="6" t="s">
        <v>121</v>
      </c>
      <c r="AH60" s="6" t="s">
        <v>121</v>
      </c>
      <c r="AI60" s="6" t="s">
        <v>121</v>
      </c>
      <c r="AJ60" s="6" t="s">
        <v>121</v>
      </c>
      <c r="AK60" s="6" t="s">
        <v>121</v>
      </c>
      <c r="AL60" s="6" t="s">
        <v>121</v>
      </c>
      <c r="AM60" s="6" t="s">
        <v>121</v>
      </c>
      <c r="AN60" s="6" t="s">
        <v>121</v>
      </c>
      <c r="AO60" s="6" t="s">
        <v>121</v>
      </c>
      <c r="AP60" s="6" t="s">
        <v>121</v>
      </c>
      <c r="AQ60" s="6" t="s">
        <v>121</v>
      </c>
      <c r="AR60" s="6" t="s">
        <v>121</v>
      </c>
      <c r="AS60" s="6" t="s">
        <v>121</v>
      </c>
      <c r="AT60" s="6" t="s">
        <v>121</v>
      </c>
      <c r="AU60" s="6" t="s">
        <v>121</v>
      </c>
      <c r="AV60" s="6" t="s">
        <v>121</v>
      </c>
      <c r="AW60" s="6" t="s">
        <v>121</v>
      </c>
      <c r="AX60" s="6" t="s">
        <v>121</v>
      </c>
      <c r="AY60" s="6" t="s">
        <v>121</v>
      </c>
      <c r="AZ60" s="6" t="s">
        <v>121</v>
      </c>
      <c r="BA60" s="6" t="s">
        <v>121</v>
      </c>
      <c r="BB60" s="18">
        <f t="shared" si="1"/>
        <v>24</v>
      </c>
      <c r="BC60" s="6" t="s">
        <v>121</v>
      </c>
      <c r="BD60" s="6" t="s">
        <v>121</v>
      </c>
      <c r="BE60" s="6" t="s">
        <v>121</v>
      </c>
      <c r="BF60" s="6" t="s">
        <v>121</v>
      </c>
      <c r="BG60" s="6" t="s">
        <v>121</v>
      </c>
      <c r="BH60" s="6" t="s">
        <v>121</v>
      </c>
      <c r="BI60" s="6" t="s">
        <v>121</v>
      </c>
      <c r="BJ60" s="6" t="s">
        <v>121</v>
      </c>
      <c r="BK60" s="6" t="s">
        <v>121</v>
      </c>
      <c r="BL60" s="6" t="s">
        <v>121</v>
      </c>
      <c r="BM60" s="6" t="s">
        <v>121</v>
      </c>
      <c r="BN60" s="6" t="s">
        <v>121</v>
      </c>
      <c r="BO60" s="6" t="s">
        <v>121</v>
      </c>
      <c r="BP60" s="6" t="s">
        <v>121</v>
      </c>
      <c r="BQ60" s="6" t="s">
        <v>121</v>
      </c>
      <c r="BR60" s="6" t="s">
        <v>121</v>
      </c>
      <c r="BS60" s="6" t="s">
        <v>121</v>
      </c>
      <c r="BT60" s="6" t="s">
        <v>121</v>
      </c>
      <c r="BU60" s="6" t="s">
        <v>121</v>
      </c>
      <c r="BV60" s="3">
        <v>231</v>
      </c>
      <c r="BW60" s="6" t="s">
        <v>121</v>
      </c>
      <c r="BX60" s="6" t="s">
        <v>121</v>
      </c>
      <c r="BY60" s="6" t="s">
        <v>121</v>
      </c>
      <c r="BZ60" s="3">
        <v>93</v>
      </c>
      <c r="CA60" s="3">
        <v>467</v>
      </c>
      <c r="CB60" s="6" t="s">
        <v>121</v>
      </c>
      <c r="CC60" s="6" t="s">
        <v>121</v>
      </c>
      <c r="CD60" s="6" t="s">
        <v>121</v>
      </c>
      <c r="CE60" s="6" t="s">
        <v>121</v>
      </c>
      <c r="CF60" s="6" t="s">
        <v>121</v>
      </c>
      <c r="CG60" s="6" t="s">
        <v>121</v>
      </c>
      <c r="CH60" s="6" t="s">
        <v>121</v>
      </c>
      <c r="CI60" s="6" t="s">
        <v>121</v>
      </c>
      <c r="CJ60" s="6" t="s">
        <v>121</v>
      </c>
      <c r="CK60" s="6" t="s">
        <v>121</v>
      </c>
      <c r="CL60" s="6" t="s">
        <v>121</v>
      </c>
      <c r="CM60" s="3">
        <v>397</v>
      </c>
      <c r="CN60" s="6" t="s">
        <v>121</v>
      </c>
      <c r="CO60" s="6" t="s">
        <v>121</v>
      </c>
      <c r="CP60" s="6" t="s">
        <v>121</v>
      </c>
      <c r="CQ60" s="6" t="s">
        <v>121</v>
      </c>
      <c r="CR60" s="6" t="s">
        <v>121</v>
      </c>
      <c r="CS60" s="6" t="s">
        <v>121</v>
      </c>
      <c r="CT60" s="18">
        <f t="shared" si="2"/>
        <v>1188</v>
      </c>
      <c r="CU60" s="6" t="s">
        <v>121</v>
      </c>
      <c r="CV60" s="6" t="s">
        <v>121</v>
      </c>
      <c r="CW60" s="6" t="s">
        <v>121</v>
      </c>
      <c r="CX60" s="18">
        <f t="shared" si="3"/>
        <v>0</v>
      </c>
      <c r="CY60" s="6" t="s">
        <v>121</v>
      </c>
      <c r="CZ60" s="6" t="s">
        <v>121</v>
      </c>
      <c r="DA60" s="6" t="s">
        <v>121</v>
      </c>
      <c r="DB60" s="6" t="s">
        <v>121</v>
      </c>
      <c r="DC60" s="6" t="s">
        <v>121</v>
      </c>
      <c r="DD60" s="6" t="s">
        <v>121</v>
      </c>
      <c r="DE60" s="6" t="s">
        <v>121</v>
      </c>
      <c r="DF60" s="6" t="s">
        <v>121</v>
      </c>
      <c r="DG60" s="6" t="s">
        <v>121</v>
      </c>
      <c r="DH60" s="6" t="s">
        <v>121</v>
      </c>
      <c r="DI60" s="12" t="s">
        <v>121</v>
      </c>
      <c r="DJ60" s="18">
        <f t="shared" si="4"/>
        <v>0</v>
      </c>
      <c r="DK60" s="18">
        <f t="shared" si="5"/>
        <v>1573</v>
      </c>
      <c r="DL60" s="44"/>
      <c r="DM60" s="7"/>
    </row>
    <row r="61" spans="1:117" x14ac:dyDescent="0.25">
      <c r="A61" s="4" t="s">
        <v>115</v>
      </c>
      <c r="B61" s="4" t="s">
        <v>118</v>
      </c>
      <c r="C61" s="6" t="s">
        <v>121</v>
      </c>
      <c r="D61" s="3">
        <v>224</v>
      </c>
      <c r="E61" s="6" t="s">
        <v>121</v>
      </c>
      <c r="F61" s="6" t="s">
        <v>121</v>
      </c>
      <c r="G61" s="6" t="s">
        <v>121</v>
      </c>
      <c r="H61" s="6" t="s">
        <v>121</v>
      </c>
      <c r="I61" s="6" t="s">
        <v>121</v>
      </c>
      <c r="J61" s="6" t="s">
        <v>121</v>
      </c>
      <c r="K61" s="6" t="s">
        <v>121</v>
      </c>
      <c r="L61" s="6" t="s">
        <v>121</v>
      </c>
      <c r="M61" s="6" t="s">
        <v>121</v>
      </c>
      <c r="N61" s="6" t="s">
        <v>121</v>
      </c>
      <c r="O61" s="6" t="s">
        <v>121</v>
      </c>
      <c r="P61" s="6" t="s">
        <v>121</v>
      </c>
      <c r="Q61" s="6" t="s">
        <v>121</v>
      </c>
      <c r="R61" s="6" t="s">
        <v>121</v>
      </c>
      <c r="S61" s="6" t="s">
        <v>121</v>
      </c>
      <c r="T61" s="3">
        <v>236</v>
      </c>
      <c r="U61" s="3">
        <f t="shared" si="0"/>
        <v>460</v>
      </c>
      <c r="V61" s="6" t="s">
        <v>121</v>
      </c>
      <c r="W61" s="6" t="s">
        <v>121</v>
      </c>
      <c r="X61" s="6" t="s">
        <v>121</v>
      </c>
      <c r="Y61" s="6" t="s">
        <v>121</v>
      </c>
      <c r="Z61" s="6" t="s">
        <v>121</v>
      </c>
      <c r="AA61" s="6" t="s">
        <v>121</v>
      </c>
      <c r="AB61" s="6" t="s">
        <v>121</v>
      </c>
      <c r="AC61" s="6" t="s">
        <v>121</v>
      </c>
      <c r="AD61" s="6" t="s">
        <v>121</v>
      </c>
      <c r="AE61" s="6" t="s">
        <v>121</v>
      </c>
      <c r="AF61" s="6" t="s">
        <v>121</v>
      </c>
      <c r="AG61" s="6" t="s">
        <v>121</v>
      </c>
      <c r="AH61" s="6" t="s">
        <v>121</v>
      </c>
      <c r="AI61" s="6" t="s">
        <v>121</v>
      </c>
      <c r="AJ61" s="6" t="s">
        <v>121</v>
      </c>
      <c r="AK61" s="6" t="s">
        <v>121</v>
      </c>
      <c r="AL61" s="6" t="s">
        <v>121</v>
      </c>
      <c r="AM61" s="6" t="s">
        <v>121</v>
      </c>
      <c r="AN61" s="6" t="s">
        <v>121</v>
      </c>
      <c r="AO61" s="6" t="s">
        <v>121</v>
      </c>
      <c r="AP61" s="6" t="s">
        <v>121</v>
      </c>
      <c r="AQ61" s="6" t="s">
        <v>121</v>
      </c>
      <c r="AR61" s="6" t="s">
        <v>121</v>
      </c>
      <c r="AS61" s="6" t="s">
        <v>121</v>
      </c>
      <c r="AT61" s="6" t="s">
        <v>121</v>
      </c>
      <c r="AU61" s="6" t="s">
        <v>121</v>
      </c>
      <c r="AV61" s="6" t="s">
        <v>121</v>
      </c>
      <c r="AW61" s="6" t="s">
        <v>121</v>
      </c>
      <c r="AX61" s="6" t="s">
        <v>121</v>
      </c>
      <c r="AY61" s="6" t="s">
        <v>121</v>
      </c>
      <c r="AZ61" s="6" t="s">
        <v>121</v>
      </c>
      <c r="BA61" s="6" t="s">
        <v>121</v>
      </c>
      <c r="BB61" s="18">
        <f t="shared" si="1"/>
        <v>0</v>
      </c>
      <c r="BC61" s="6" t="s">
        <v>121</v>
      </c>
      <c r="BD61" s="6" t="s">
        <v>121</v>
      </c>
      <c r="BE61" s="6" t="s">
        <v>121</v>
      </c>
      <c r="BF61" s="6" t="s">
        <v>121</v>
      </c>
      <c r="BG61" s="6" t="s">
        <v>121</v>
      </c>
      <c r="BH61" s="6" t="s">
        <v>121</v>
      </c>
      <c r="BI61" s="3">
        <v>403</v>
      </c>
      <c r="BJ61" s="6" t="s">
        <v>121</v>
      </c>
      <c r="BK61" s="6" t="s">
        <v>121</v>
      </c>
      <c r="BL61" s="6" t="s">
        <v>121</v>
      </c>
      <c r="BM61" s="6" t="s">
        <v>121</v>
      </c>
      <c r="BN61" s="6" t="s">
        <v>121</v>
      </c>
      <c r="BO61" s="3">
        <v>188</v>
      </c>
      <c r="BP61" s="6" t="s">
        <v>121</v>
      </c>
      <c r="BQ61" s="6" t="s">
        <v>121</v>
      </c>
      <c r="BR61" s="6" t="s">
        <v>121</v>
      </c>
      <c r="BS61" s="6" t="s">
        <v>121</v>
      </c>
      <c r="BT61" s="6" t="s">
        <v>121</v>
      </c>
      <c r="BU61" s="3">
        <v>118</v>
      </c>
      <c r="BV61" s="6" t="s">
        <v>121</v>
      </c>
      <c r="BW61" s="3">
        <v>69</v>
      </c>
      <c r="BX61" s="6" t="s">
        <v>121</v>
      </c>
      <c r="BY61" s="6" t="s">
        <v>121</v>
      </c>
      <c r="BZ61" s="6" t="s">
        <v>121</v>
      </c>
      <c r="CA61" s="6" t="s">
        <v>121</v>
      </c>
      <c r="CB61" s="6" t="s">
        <v>121</v>
      </c>
      <c r="CC61" s="6" t="s">
        <v>121</v>
      </c>
      <c r="CD61" s="6" t="s">
        <v>121</v>
      </c>
      <c r="CE61" s="6" t="s">
        <v>121</v>
      </c>
      <c r="CF61" s="6" t="s">
        <v>121</v>
      </c>
      <c r="CG61" s="6" t="s">
        <v>121</v>
      </c>
      <c r="CH61" s="6" t="s">
        <v>121</v>
      </c>
      <c r="CI61" s="6" t="s">
        <v>121</v>
      </c>
      <c r="CJ61" s="6" t="s">
        <v>121</v>
      </c>
      <c r="CK61" s="6" t="s">
        <v>121</v>
      </c>
      <c r="CL61" s="6" t="s">
        <v>121</v>
      </c>
      <c r="CM61" s="6" t="s">
        <v>121</v>
      </c>
      <c r="CN61" s="3">
        <v>299</v>
      </c>
      <c r="CO61" s="6" t="s">
        <v>121</v>
      </c>
      <c r="CP61" s="6" t="s">
        <v>121</v>
      </c>
      <c r="CQ61" s="6" t="s">
        <v>121</v>
      </c>
      <c r="CR61" s="6" t="s">
        <v>121</v>
      </c>
      <c r="CS61" s="6" t="s">
        <v>121</v>
      </c>
      <c r="CT61" s="18">
        <f t="shared" si="2"/>
        <v>1077</v>
      </c>
      <c r="CU61" s="6" t="s">
        <v>121</v>
      </c>
      <c r="CV61" s="6" t="s">
        <v>121</v>
      </c>
      <c r="CW61" s="6" t="s">
        <v>121</v>
      </c>
      <c r="CX61" s="18">
        <f t="shared" si="3"/>
        <v>0</v>
      </c>
      <c r="CY61" s="6" t="s">
        <v>121</v>
      </c>
      <c r="CZ61" s="6" t="s">
        <v>121</v>
      </c>
      <c r="DA61" s="6" t="s">
        <v>121</v>
      </c>
      <c r="DB61" s="6" t="s">
        <v>121</v>
      </c>
      <c r="DC61" s="6" t="s">
        <v>121</v>
      </c>
      <c r="DD61" s="6" t="s">
        <v>121</v>
      </c>
      <c r="DE61" s="6" t="s">
        <v>121</v>
      </c>
      <c r="DF61" s="6" t="s">
        <v>121</v>
      </c>
      <c r="DG61" s="6" t="s">
        <v>121</v>
      </c>
      <c r="DH61" s="6" t="s">
        <v>121</v>
      </c>
      <c r="DI61" s="12" t="s">
        <v>121</v>
      </c>
      <c r="DJ61" s="18">
        <f t="shared" si="4"/>
        <v>0</v>
      </c>
      <c r="DK61" s="18">
        <f t="shared" si="5"/>
        <v>1537</v>
      </c>
      <c r="DL61" s="44"/>
      <c r="DM61" s="7"/>
    </row>
    <row r="62" spans="1:117" ht="15.75" thickBot="1" x14ac:dyDescent="0.3">
      <c r="A62" s="4" t="s">
        <v>117</v>
      </c>
      <c r="B62" s="4" t="s">
        <v>119</v>
      </c>
      <c r="C62" s="14" t="s">
        <v>121</v>
      </c>
      <c r="D62" s="15">
        <v>111</v>
      </c>
      <c r="E62" s="14" t="s">
        <v>121</v>
      </c>
      <c r="F62" s="14" t="s">
        <v>121</v>
      </c>
      <c r="G62" s="14" t="s">
        <v>121</v>
      </c>
      <c r="H62" s="14" t="s">
        <v>121</v>
      </c>
      <c r="I62" s="14" t="s">
        <v>121</v>
      </c>
      <c r="J62" s="14" t="s">
        <v>121</v>
      </c>
      <c r="K62" s="14" t="s">
        <v>121</v>
      </c>
      <c r="L62" s="14" t="s">
        <v>121</v>
      </c>
      <c r="M62" s="14" t="s">
        <v>121</v>
      </c>
      <c r="N62" s="14" t="s">
        <v>121</v>
      </c>
      <c r="O62" s="14" t="s">
        <v>121</v>
      </c>
      <c r="P62" s="14" t="s">
        <v>121</v>
      </c>
      <c r="Q62" s="14" t="s">
        <v>121</v>
      </c>
      <c r="R62" s="15">
        <v>395</v>
      </c>
      <c r="S62" s="14" t="s">
        <v>121</v>
      </c>
      <c r="T62" s="14" t="s">
        <v>121</v>
      </c>
      <c r="U62" s="3">
        <f t="shared" si="0"/>
        <v>506</v>
      </c>
      <c r="V62" s="14" t="s">
        <v>121</v>
      </c>
      <c r="W62" s="14" t="s">
        <v>121</v>
      </c>
      <c r="X62" s="14" t="s">
        <v>121</v>
      </c>
      <c r="Y62" s="14" t="s">
        <v>121</v>
      </c>
      <c r="Z62" s="14" t="s">
        <v>121</v>
      </c>
      <c r="AA62" s="14" t="s">
        <v>121</v>
      </c>
      <c r="AB62" s="14" t="s">
        <v>121</v>
      </c>
      <c r="AC62" s="14" t="s">
        <v>121</v>
      </c>
      <c r="AD62" s="14" t="s">
        <v>121</v>
      </c>
      <c r="AE62" s="14" t="s">
        <v>121</v>
      </c>
      <c r="AF62" s="14" t="s">
        <v>121</v>
      </c>
      <c r="AG62" s="14" t="s">
        <v>121</v>
      </c>
      <c r="AH62" s="14" t="s">
        <v>121</v>
      </c>
      <c r="AI62" s="14" t="s">
        <v>121</v>
      </c>
      <c r="AJ62" s="14" t="s">
        <v>121</v>
      </c>
      <c r="AK62" s="14" t="s">
        <v>121</v>
      </c>
      <c r="AL62" s="14" t="s">
        <v>121</v>
      </c>
      <c r="AM62" s="14" t="s">
        <v>121</v>
      </c>
      <c r="AN62" s="14" t="s">
        <v>121</v>
      </c>
      <c r="AO62" s="14" t="s">
        <v>121</v>
      </c>
      <c r="AP62" s="14" t="s">
        <v>121</v>
      </c>
      <c r="AQ62" s="14" t="s">
        <v>121</v>
      </c>
      <c r="AR62" s="14" t="s">
        <v>121</v>
      </c>
      <c r="AS62" s="14" t="s">
        <v>121</v>
      </c>
      <c r="AT62" s="14" t="s">
        <v>121</v>
      </c>
      <c r="AU62" s="14" t="s">
        <v>121</v>
      </c>
      <c r="AV62" s="14" t="s">
        <v>121</v>
      </c>
      <c r="AW62" s="14" t="s">
        <v>121</v>
      </c>
      <c r="AX62" s="14" t="s">
        <v>121</v>
      </c>
      <c r="AY62" s="14" t="s">
        <v>121</v>
      </c>
      <c r="AZ62" s="14" t="s">
        <v>121</v>
      </c>
      <c r="BA62" s="14" t="s">
        <v>121</v>
      </c>
      <c r="BB62" s="18">
        <f t="shared" si="1"/>
        <v>0</v>
      </c>
      <c r="BC62" s="14" t="s">
        <v>121</v>
      </c>
      <c r="BD62" s="14" t="s">
        <v>121</v>
      </c>
      <c r="BE62" s="14" t="s">
        <v>121</v>
      </c>
      <c r="BF62" s="14" t="s">
        <v>121</v>
      </c>
      <c r="BG62" s="14" t="s">
        <v>121</v>
      </c>
      <c r="BH62" s="14" t="s">
        <v>121</v>
      </c>
      <c r="BI62" s="14" t="s">
        <v>121</v>
      </c>
      <c r="BJ62" s="14" t="s">
        <v>121</v>
      </c>
      <c r="BK62" s="14" t="s">
        <v>121</v>
      </c>
      <c r="BL62" s="14" t="s">
        <v>121</v>
      </c>
      <c r="BM62" s="14" t="s">
        <v>121</v>
      </c>
      <c r="BN62" s="14" t="s">
        <v>121</v>
      </c>
      <c r="BO62" s="14" t="s">
        <v>121</v>
      </c>
      <c r="BP62" s="14" t="s">
        <v>121</v>
      </c>
      <c r="BQ62" s="14" t="s">
        <v>121</v>
      </c>
      <c r="BR62" s="14" t="s">
        <v>121</v>
      </c>
      <c r="BS62" s="14" t="s">
        <v>121</v>
      </c>
      <c r="BT62" s="14" t="s">
        <v>121</v>
      </c>
      <c r="BU62" s="14" t="s">
        <v>121</v>
      </c>
      <c r="BV62" s="14" t="s">
        <v>121</v>
      </c>
      <c r="BW62" s="14" t="s">
        <v>121</v>
      </c>
      <c r="BX62" s="14" t="s">
        <v>121</v>
      </c>
      <c r="BY62" s="14" t="s">
        <v>121</v>
      </c>
      <c r="BZ62" s="14" t="s">
        <v>121</v>
      </c>
      <c r="CA62" s="14" t="s">
        <v>121</v>
      </c>
      <c r="CB62" s="14" t="s">
        <v>121</v>
      </c>
      <c r="CC62" s="15">
        <v>301</v>
      </c>
      <c r="CD62" s="14" t="s">
        <v>121</v>
      </c>
      <c r="CE62" s="14" t="s">
        <v>121</v>
      </c>
      <c r="CF62" s="14" t="s">
        <v>121</v>
      </c>
      <c r="CG62" s="14" t="s">
        <v>121</v>
      </c>
      <c r="CH62" s="15">
        <v>173</v>
      </c>
      <c r="CI62" s="14" t="s">
        <v>121</v>
      </c>
      <c r="CJ62" s="14" t="s">
        <v>121</v>
      </c>
      <c r="CK62" s="14" t="s">
        <v>121</v>
      </c>
      <c r="CL62" s="14" t="s">
        <v>121</v>
      </c>
      <c r="CM62" s="15">
        <v>252</v>
      </c>
      <c r="CN62" s="15">
        <v>86</v>
      </c>
      <c r="CO62" s="14" t="s">
        <v>121</v>
      </c>
      <c r="CP62" s="14" t="s">
        <v>121</v>
      </c>
      <c r="CQ62" s="14" t="s">
        <v>121</v>
      </c>
      <c r="CR62" s="14" t="s">
        <v>121</v>
      </c>
      <c r="CS62" s="14" t="s">
        <v>121</v>
      </c>
      <c r="CT62" s="18">
        <f t="shared" si="2"/>
        <v>812</v>
      </c>
      <c r="CU62" s="14" t="s">
        <v>121</v>
      </c>
      <c r="CV62" s="14" t="s">
        <v>121</v>
      </c>
      <c r="CW62" s="14" t="s">
        <v>121</v>
      </c>
      <c r="CX62" s="18">
        <f t="shared" si="3"/>
        <v>0</v>
      </c>
      <c r="CY62" s="14" t="s">
        <v>121</v>
      </c>
      <c r="CZ62" s="14" t="s">
        <v>121</v>
      </c>
      <c r="DA62" s="14" t="s">
        <v>121</v>
      </c>
      <c r="DB62" s="14" t="s">
        <v>121</v>
      </c>
      <c r="DC62" s="14" t="s">
        <v>121</v>
      </c>
      <c r="DD62" s="14" t="s">
        <v>121</v>
      </c>
      <c r="DE62" s="14" t="s">
        <v>121</v>
      </c>
      <c r="DF62" s="14" t="s">
        <v>121</v>
      </c>
      <c r="DG62" s="14" t="s">
        <v>121</v>
      </c>
      <c r="DH62" s="14" t="s">
        <v>121</v>
      </c>
      <c r="DI62" s="16" t="s">
        <v>121</v>
      </c>
      <c r="DJ62" s="18">
        <f t="shared" si="4"/>
        <v>0</v>
      </c>
      <c r="DK62" s="18">
        <f t="shared" si="5"/>
        <v>1318</v>
      </c>
      <c r="DL62" s="44"/>
      <c r="DM62" s="7"/>
    </row>
    <row r="63" spans="1:117" ht="16.5" thickTop="1" thickBot="1" x14ac:dyDescent="0.3">
      <c r="B63" s="1" t="s">
        <v>120</v>
      </c>
      <c r="C63" s="17">
        <f>SUM(C4:C62)</f>
        <v>0</v>
      </c>
      <c r="D63" s="17">
        <f>SUM(D4:D62)</f>
        <v>7132</v>
      </c>
      <c r="E63" s="17">
        <f>SUM(E4:E62)</f>
        <v>134</v>
      </c>
      <c r="F63" s="17">
        <f>SUM(F4:F62)</f>
        <v>0</v>
      </c>
      <c r="G63" s="17">
        <f>SUM(G4:G62)</f>
        <v>0</v>
      </c>
      <c r="H63" s="17">
        <f>SUM(H4:H62)</f>
        <v>836</v>
      </c>
      <c r="I63" s="17">
        <f>SUM(I4:I62)</f>
        <v>0</v>
      </c>
      <c r="J63" s="17">
        <f>SUM(J4:J62)</f>
        <v>964</v>
      </c>
      <c r="K63" s="17">
        <f>SUM(K4:K62)</f>
        <v>0</v>
      </c>
      <c r="L63" s="17">
        <f>SUM(L4:L62)</f>
        <v>142</v>
      </c>
      <c r="M63" s="17">
        <f>SUM(M4:M62)</f>
        <v>0</v>
      </c>
      <c r="N63" s="17">
        <f>SUM(N4:N62)</f>
        <v>251</v>
      </c>
      <c r="O63" s="17">
        <f>SUM(O4:O62)</f>
        <v>0</v>
      </c>
      <c r="P63" s="17">
        <f>SUM(P4:P62)</f>
        <v>1600</v>
      </c>
      <c r="Q63" s="17">
        <f>SUM(Q4:Q62)</f>
        <v>0</v>
      </c>
      <c r="R63" s="17">
        <f>SUM(R4:R62)</f>
        <v>3281</v>
      </c>
      <c r="S63" s="17">
        <f>SUM(S4:S62)</f>
        <v>0</v>
      </c>
      <c r="T63" s="17">
        <f>SUM(T4:T62)</f>
        <v>3368</v>
      </c>
      <c r="U63" s="18">
        <f t="shared" si="0"/>
        <v>17708</v>
      </c>
      <c r="V63" s="17">
        <f>SUM(V4:V62)</f>
        <v>75</v>
      </c>
      <c r="W63" s="17">
        <f>SUM(W4:W62)</f>
        <v>27</v>
      </c>
      <c r="X63" s="17">
        <f>SUM(X4:X62)</f>
        <v>10</v>
      </c>
      <c r="Y63" s="17">
        <f>SUM(Y4:Y62)</f>
        <v>7</v>
      </c>
      <c r="Z63" s="17">
        <f>SUM(Z4:Z62)</f>
        <v>31</v>
      </c>
      <c r="AA63" s="17">
        <f>SUM(AA4:AA62)</f>
        <v>4</v>
      </c>
      <c r="AB63" s="17">
        <f>SUM(AB4:AB62)</f>
        <v>0</v>
      </c>
      <c r="AC63" s="17">
        <f>SUM(AC4:AC62)</f>
        <v>6</v>
      </c>
      <c r="AD63" s="17">
        <f>SUM(AD4:AD62)</f>
        <v>23</v>
      </c>
      <c r="AE63" s="17">
        <f>SUM(AE4:AE62)</f>
        <v>0</v>
      </c>
      <c r="AF63" s="17">
        <f>SUM(AF4:AF62)</f>
        <v>58</v>
      </c>
      <c r="AG63" s="17">
        <f>SUM(AG4:AG62)</f>
        <v>3</v>
      </c>
      <c r="AH63" s="17">
        <f>SUM(AH4:AH62)</f>
        <v>20</v>
      </c>
      <c r="AI63" s="17">
        <f>SUM(AI4:AI62)</f>
        <v>38</v>
      </c>
      <c r="AJ63" s="17">
        <f>SUM(AJ4:AJ62)</f>
        <v>94</v>
      </c>
      <c r="AK63" s="17">
        <f>SUM(AK4:AK62)</f>
        <v>36</v>
      </c>
      <c r="AL63" s="17">
        <f>SUM(AL4:AL62)</f>
        <v>9</v>
      </c>
      <c r="AM63" s="17">
        <f>SUM(AM4:AM62)</f>
        <v>44</v>
      </c>
      <c r="AN63" s="17">
        <f>SUM(AN4:AN62)</f>
        <v>29</v>
      </c>
      <c r="AO63" s="17">
        <f>SUM(AO4:AO62)</f>
        <v>9</v>
      </c>
      <c r="AP63" s="17">
        <f>SUM(AP4:AP62)</f>
        <v>25</v>
      </c>
      <c r="AQ63" s="17">
        <f>SUM(AQ4:AQ62)</f>
        <v>31</v>
      </c>
      <c r="AR63" s="17">
        <f>SUM(AR4:AR62)</f>
        <v>24</v>
      </c>
      <c r="AS63" s="17">
        <f>SUM(AS4:AS62)</f>
        <v>0</v>
      </c>
      <c r="AT63" s="17">
        <f>SUM(AT4:AT62)</f>
        <v>17</v>
      </c>
      <c r="AU63" s="17">
        <f>SUM(AU4:AU62)</f>
        <v>11</v>
      </c>
      <c r="AV63" s="17">
        <f>SUM(AV4:AV62)</f>
        <v>128</v>
      </c>
      <c r="AW63" s="17">
        <f>SUM(AW4:AW62)</f>
        <v>36</v>
      </c>
      <c r="AX63" s="17">
        <f>SUM(AX4:AX62)</f>
        <v>16</v>
      </c>
      <c r="AY63" s="17">
        <f>SUM(AY4:AY62)</f>
        <v>140</v>
      </c>
      <c r="AZ63" s="17">
        <f>SUM(AZ4:AZ62)</f>
        <v>33</v>
      </c>
      <c r="BA63" s="17">
        <f>SUM(BA4:BA62)</f>
        <v>0</v>
      </c>
      <c r="BB63" s="18">
        <f t="shared" si="1"/>
        <v>984</v>
      </c>
      <c r="BC63" s="17">
        <f>SUM(BC4:BC62)</f>
        <v>973</v>
      </c>
      <c r="BD63" s="17">
        <f>SUM(BD4:BD62)</f>
        <v>2653</v>
      </c>
      <c r="BE63" s="17">
        <f>SUM(BE4:BE62)</f>
        <v>138</v>
      </c>
      <c r="BF63" s="17">
        <f>SUM(BF4:BF62)</f>
        <v>1461</v>
      </c>
      <c r="BG63" s="17">
        <f>SUM(BG4:BG62)</f>
        <v>1448</v>
      </c>
      <c r="BH63" s="17">
        <f>SUM(BH4:BH62)</f>
        <v>1503</v>
      </c>
      <c r="BI63" s="17">
        <f>SUM(BI4:BI62)</f>
        <v>4575</v>
      </c>
      <c r="BJ63" s="17">
        <f>SUM(BJ4:BJ62)</f>
        <v>305</v>
      </c>
      <c r="BK63" s="17">
        <f>SUM(BK4:BK62)</f>
        <v>489</v>
      </c>
      <c r="BL63" s="17">
        <f>SUM(BL4:BL62)</f>
        <v>48</v>
      </c>
      <c r="BM63" s="17">
        <f>SUM(BM4:BM62)</f>
        <v>757</v>
      </c>
      <c r="BN63" s="17">
        <f>SUM(BN4:BN62)</f>
        <v>2106</v>
      </c>
      <c r="BO63" s="17">
        <f>SUM(BO4:BO62)</f>
        <v>5115</v>
      </c>
      <c r="BP63" s="17">
        <f>SUM(BP4:BP62)</f>
        <v>426</v>
      </c>
      <c r="BQ63" s="17">
        <f>SUM(BQ4:BQ62)</f>
        <v>16</v>
      </c>
      <c r="BR63" s="17">
        <f>SUM(BR4:BR62)</f>
        <v>489</v>
      </c>
      <c r="BS63" s="17">
        <f>SUM(BS4:BS62)</f>
        <v>131</v>
      </c>
      <c r="BT63" s="17">
        <f>SUM(BT4:BT62)</f>
        <v>209</v>
      </c>
      <c r="BU63" s="17">
        <f>SUM(BU4:BU62)</f>
        <v>1848</v>
      </c>
      <c r="BV63" s="17">
        <f>SUM(BV4:BV62)</f>
        <v>3988</v>
      </c>
      <c r="BW63" s="17">
        <f>SUM(BW4:BW62)</f>
        <v>1894</v>
      </c>
      <c r="BX63" s="17">
        <f>SUM(BX4:BX62)</f>
        <v>296</v>
      </c>
      <c r="BY63" s="17">
        <f>SUM(BY4:BY62)</f>
        <v>419</v>
      </c>
      <c r="BZ63" s="17">
        <f>SUM(BZ4:BZ62)</f>
        <v>1320</v>
      </c>
      <c r="CA63" s="17">
        <f>SUM(CA4:CA62)</f>
        <v>2657</v>
      </c>
      <c r="CB63" s="17">
        <f>SUM(CB4:CB62)</f>
        <v>830</v>
      </c>
      <c r="CC63" s="17">
        <f>SUM(CC4:CC62)</f>
        <v>1190</v>
      </c>
      <c r="CD63" s="17">
        <f>SUM(CD4:CD62)</f>
        <v>157</v>
      </c>
      <c r="CE63" s="17">
        <f>SUM(CE4:CE62)</f>
        <v>1069</v>
      </c>
      <c r="CF63" s="17">
        <f>SUM(CF4:CF62)</f>
        <v>1189</v>
      </c>
      <c r="CG63" s="17">
        <f>SUM(CG4:CG62)</f>
        <v>7</v>
      </c>
      <c r="CH63" s="17">
        <f>SUM(CH4:CH62)</f>
        <v>725</v>
      </c>
      <c r="CI63" s="17">
        <f>SUM(CI4:CI62)</f>
        <v>1089</v>
      </c>
      <c r="CJ63" s="17">
        <f>SUM(CJ4:CJ62)</f>
        <v>1153</v>
      </c>
      <c r="CK63" s="17">
        <f>SUM(CK4:CK62)</f>
        <v>468</v>
      </c>
      <c r="CL63" s="17">
        <f>SUM(CL4:CL62)</f>
        <v>1127</v>
      </c>
      <c r="CM63" s="17">
        <f>SUM(CM4:CM62)</f>
        <v>1787</v>
      </c>
      <c r="CN63" s="17">
        <f>SUM(CN4:CN62)</f>
        <v>4167</v>
      </c>
      <c r="CO63" s="17">
        <f t="shared" ref="CO63:DI63" si="6">SUM(CO4:CO62)</f>
        <v>584</v>
      </c>
      <c r="CP63" s="17">
        <f t="shared" si="6"/>
        <v>1454</v>
      </c>
      <c r="CQ63" s="17">
        <f t="shared" si="6"/>
        <v>0</v>
      </c>
      <c r="CR63" s="17">
        <f t="shared" si="6"/>
        <v>1158</v>
      </c>
      <c r="CS63" s="17">
        <f t="shared" si="6"/>
        <v>170</v>
      </c>
      <c r="CT63" s="18">
        <f>SUM(CT4:CT62)</f>
        <v>53588</v>
      </c>
      <c r="CU63" s="17">
        <f t="shared" si="6"/>
        <v>11</v>
      </c>
      <c r="CV63" s="17">
        <f t="shared" si="6"/>
        <v>0</v>
      </c>
      <c r="CW63" s="17">
        <f t="shared" si="6"/>
        <v>5</v>
      </c>
      <c r="CX63" s="18">
        <f t="shared" si="3"/>
        <v>16</v>
      </c>
      <c r="CY63" s="17">
        <f t="shared" si="6"/>
        <v>0</v>
      </c>
      <c r="CZ63" s="17">
        <f t="shared" si="6"/>
        <v>12</v>
      </c>
      <c r="DA63" s="17">
        <f t="shared" si="6"/>
        <v>30</v>
      </c>
      <c r="DB63" s="17">
        <f t="shared" si="6"/>
        <v>0</v>
      </c>
      <c r="DC63" s="17">
        <f t="shared" si="6"/>
        <v>0</v>
      </c>
      <c r="DD63" s="17">
        <f t="shared" si="6"/>
        <v>8</v>
      </c>
      <c r="DE63" s="17">
        <f t="shared" si="6"/>
        <v>0</v>
      </c>
      <c r="DF63" s="17">
        <f t="shared" si="6"/>
        <v>19</v>
      </c>
      <c r="DG63" s="17">
        <f t="shared" si="6"/>
        <v>8</v>
      </c>
      <c r="DH63" s="17">
        <f t="shared" si="6"/>
        <v>1</v>
      </c>
      <c r="DI63" s="17">
        <f t="shared" si="6"/>
        <v>16</v>
      </c>
      <c r="DJ63" s="18">
        <f t="shared" si="4"/>
        <v>94</v>
      </c>
      <c r="DK63" s="18">
        <f t="shared" si="5"/>
        <v>72390</v>
      </c>
      <c r="DL63" s="46"/>
      <c r="DM63" s="7"/>
    </row>
    <row r="64" spans="1:117" ht="16.5" thickTop="1" thickBot="1" x14ac:dyDescent="0.3">
      <c r="CX64" s="18"/>
    </row>
    <row r="65" spans="2:98" ht="16.5" thickTop="1" thickBot="1" x14ac:dyDescent="0.3">
      <c r="B65" s="188"/>
      <c r="C65" s="295" t="s">
        <v>122</v>
      </c>
      <c r="D65" s="295" t="s">
        <v>123</v>
      </c>
      <c r="E65" s="295" t="s">
        <v>124</v>
      </c>
      <c r="F65" s="295" t="s">
        <v>125</v>
      </c>
      <c r="G65" s="295" t="s">
        <v>126</v>
      </c>
      <c r="H65" s="295" t="s">
        <v>127</v>
      </c>
      <c r="I65" s="295" t="s">
        <v>128</v>
      </c>
      <c r="J65" s="295" t="s">
        <v>129</v>
      </c>
      <c r="K65" s="295" t="s">
        <v>130</v>
      </c>
      <c r="L65" s="295" t="s">
        <v>131</v>
      </c>
      <c r="M65" s="295" t="s">
        <v>132</v>
      </c>
      <c r="N65" s="295" t="s">
        <v>133</v>
      </c>
      <c r="O65" s="295" t="s">
        <v>134</v>
      </c>
      <c r="P65" s="295" t="s">
        <v>135</v>
      </c>
      <c r="Q65" s="295" t="s">
        <v>136</v>
      </c>
      <c r="R65" s="295" t="s">
        <v>137</v>
      </c>
      <c r="S65" s="295" t="s">
        <v>138</v>
      </c>
      <c r="T65" s="295" t="s">
        <v>139</v>
      </c>
      <c r="U65" s="295" t="s">
        <v>695</v>
      </c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CT65" s="8">
        <f>+CT63-53682</f>
        <v>-94</v>
      </c>
    </row>
    <row r="66" spans="2:98" ht="16.5" thickTop="1" thickBot="1" x14ac:dyDescent="0.3">
      <c r="B66" s="188"/>
      <c r="C66" s="295" t="s">
        <v>122</v>
      </c>
      <c r="D66" s="295" t="s">
        <v>123</v>
      </c>
      <c r="E66" s="295" t="s">
        <v>124</v>
      </c>
      <c r="F66" s="295" t="s">
        <v>125</v>
      </c>
      <c r="G66" s="295" t="s">
        <v>126</v>
      </c>
      <c r="H66" s="295" t="s">
        <v>127</v>
      </c>
      <c r="I66" s="295" t="s">
        <v>128</v>
      </c>
      <c r="J66" s="295" t="s">
        <v>129</v>
      </c>
      <c r="K66" s="295" t="s">
        <v>130</v>
      </c>
      <c r="L66" s="295" t="s">
        <v>131</v>
      </c>
      <c r="M66" s="295" t="s">
        <v>132</v>
      </c>
      <c r="N66" s="295" t="s">
        <v>133</v>
      </c>
      <c r="O66" s="295" t="s">
        <v>134</v>
      </c>
      <c r="P66" s="295" t="s">
        <v>135</v>
      </c>
      <c r="Q66" s="295" t="s">
        <v>136</v>
      </c>
      <c r="R66" s="295" t="s">
        <v>137</v>
      </c>
      <c r="S66" s="295" t="s">
        <v>138</v>
      </c>
      <c r="T66" s="295" t="s">
        <v>139</v>
      </c>
      <c r="U66" s="295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</row>
    <row r="67" spans="2:98" ht="16.5" thickTop="1" thickBot="1" x14ac:dyDescent="0.3">
      <c r="B67" s="188"/>
      <c r="C67" s="290">
        <v>0</v>
      </c>
      <c r="D67" s="290">
        <v>7132</v>
      </c>
      <c r="E67" s="290">
        <v>134</v>
      </c>
      <c r="F67" s="290">
        <v>0</v>
      </c>
      <c r="G67" s="290">
        <v>0</v>
      </c>
      <c r="H67" s="290">
        <v>836</v>
      </c>
      <c r="I67" s="290">
        <v>0</v>
      </c>
      <c r="J67" s="290">
        <v>964</v>
      </c>
      <c r="K67" s="290">
        <v>0</v>
      </c>
      <c r="L67" s="290">
        <v>142</v>
      </c>
      <c r="M67" s="290">
        <v>0</v>
      </c>
      <c r="N67" s="290">
        <v>251</v>
      </c>
      <c r="O67" s="290">
        <v>0</v>
      </c>
      <c r="P67" s="290">
        <v>1600</v>
      </c>
      <c r="Q67" s="290">
        <v>0</v>
      </c>
      <c r="R67" s="290">
        <v>3281</v>
      </c>
      <c r="S67" s="290">
        <v>0</v>
      </c>
      <c r="T67" s="290">
        <v>3368</v>
      </c>
      <c r="U67" s="291">
        <v>17708</v>
      </c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</row>
    <row r="68" spans="2:98" ht="16.5" thickTop="1" thickBot="1" x14ac:dyDescent="0.3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</row>
    <row r="69" spans="2:98" ht="16.5" thickTop="1" thickBot="1" x14ac:dyDescent="0.3">
      <c r="B69" s="188"/>
      <c r="C69" s="295" t="s">
        <v>140</v>
      </c>
      <c r="D69" s="295" t="s">
        <v>141</v>
      </c>
      <c r="E69" s="295" t="s">
        <v>142</v>
      </c>
      <c r="F69" s="295" t="s">
        <v>143</v>
      </c>
      <c r="G69" s="295" t="s">
        <v>144</v>
      </c>
      <c r="H69" s="295" t="s">
        <v>145</v>
      </c>
      <c r="I69" s="295" t="s">
        <v>146</v>
      </c>
      <c r="J69" s="295" t="s">
        <v>147</v>
      </c>
      <c r="K69" s="295" t="s">
        <v>148</v>
      </c>
      <c r="L69" s="295" t="s">
        <v>149</v>
      </c>
      <c r="M69" s="295" t="s">
        <v>150</v>
      </c>
      <c r="N69" s="295" t="s">
        <v>151</v>
      </c>
      <c r="O69" s="295" t="s">
        <v>152</v>
      </c>
      <c r="P69" s="295" t="s">
        <v>153</v>
      </c>
      <c r="Q69" s="295" t="s">
        <v>154</v>
      </c>
      <c r="R69" s="295" t="s">
        <v>155</v>
      </c>
      <c r="S69" s="295" t="s">
        <v>156</v>
      </c>
      <c r="T69" s="295" t="s">
        <v>157</v>
      </c>
      <c r="U69" s="295" t="s">
        <v>158</v>
      </c>
      <c r="V69" s="295" t="s">
        <v>159</v>
      </c>
      <c r="W69" s="295" t="s">
        <v>160</v>
      </c>
      <c r="X69" s="295" t="s">
        <v>161</v>
      </c>
      <c r="Y69" s="295" t="s">
        <v>162</v>
      </c>
      <c r="Z69" s="295" t="s">
        <v>160</v>
      </c>
      <c r="AA69" s="295" t="s">
        <v>163</v>
      </c>
      <c r="AB69" s="295" t="s">
        <v>164</v>
      </c>
      <c r="AC69" s="295" t="s">
        <v>165</v>
      </c>
      <c r="AD69" s="295" t="s">
        <v>166</v>
      </c>
      <c r="AE69" s="295" t="s">
        <v>167</v>
      </c>
      <c r="AF69" s="295" t="s">
        <v>168</v>
      </c>
      <c r="AG69" s="295" t="s">
        <v>169</v>
      </c>
      <c r="AH69" s="295" t="s">
        <v>170</v>
      </c>
      <c r="AI69" s="295" t="s">
        <v>696</v>
      </c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</row>
    <row r="70" spans="2:98" ht="16.5" thickTop="1" thickBot="1" x14ac:dyDescent="0.3">
      <c r="B70" s="188"/>
      <c r="C70" s="295" t="s">
        <v>140</v>
      </c>
      <c r="D70" s="295" t="s">
        <v>141</v>
      </c>
      <c r="E70" s="295" t="s">
        <v>142</v>
      </c>
      <c r="F70" s="295" t="s">
        <v>143</v>
      </c>
      <c r="G70" s="295" t="s">
        <v>144</v>
      </c>
      <c r="H70" s="295" t="s">
        <v>145</v>
      </c>
      <c r="I70" s="295" t="s">
        <v>146</v>
      </c>
      <c r="J70" s="295" t="s">
        <v>147</v>
      </c>
      <c r="K70" s="295" t="s">
        <v>148</v>
      </c>
      <c r="L70" s="295" t="s">
        <v>149</v>
      </c>
      <c r="M70" s="295" t="s">
        <v>150</v>
      </c>
      <c r="N70" s="295" t="s">
        <v>151</v>
      </c>
      <c r="O70" s="295" t="s">
        <v>152</v>
      </c>
      <c r="P70" s="295" t="s">
        <v>153</v>
      </c>
      <c r="Q70" s="295" t="s">
        <v>154</v>
      </c>
      <c r="R70" s="295" t="s">
        <v>155</v>
      </c>
      <c r="S70" s="295" t="s">
        <v>156</v>
      </c>
      <c r="T70" s="295" t="s">
        <v>157</v>
      </c>
      <c r="U70" s="295" t="s">
        <v>158</v>
      </c>
      <c r="V70" s="295" t="s">
        <v>159</v>
      </c>
      <c r="W70" s="295" t="s">
        <v>160</v>
      </c>
      <c r="X70" s="295" t="s">
        <v>161</v>
      </c>
      <c r="Y70" s="295" t="s">
        <v>162</v>
      </c>
      <c r="Z70" s="295" t="s">
        <v>160</v>
      </c>
      <c r="AA70" s="295" t="s">
        <v>163</v>
      </c>
      <c r="AB70" s="295" t="s">
        <v>164</v>
      </c>
      <c r="AC70" s="295" t="s">
        <v>165</v>
      </c>
      <c r="AD70" s="295" t="s">
        <v>166</v>
      </c>
      <c r="AE70" s="295" t="s">
        <v>167</v>
      </c>
      <c r="AF70" s="295" t="s">
        <v>168</v>
      </c>
      <c r="AG70" s="295" t="s">
        <v>169</v>
      </c>
      <c r="AH70" s="295" t="s">
        <v>170</v>
      </c>
      <c r="AI70" s="295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</row>
    <row r="71" spans="2:98" ht="16.5" thickTop="1" thickBot="1" x14ac:dyDescent="0.3">
      <c r="B71" s="188"/>
      <c r="C71" s="290">
        <v>75</v>
      </c>
      <c r="D71" s="290">
        <v>27</v>
      </c>
      <c r="E71" s="290">
        <v>10</v>
      </c>
      <c r="F71" s="290">
        <v>7</v>
      </c>
      <c r="G71" s="290">
        <v>31</v>
      </c>
      <c r="H71" s="290">
        <v>4</v>
      </c>
      <c r="I71" s="290">
        <v>0</v>
      </c>
      <c r="J71" s="290">
        <v>6</v>
      </c>
      <c r="K71" s="290">
        <v>23</v>
      </c>
      <c r="L71" s="290">
        <v>0</v>
      </c>
      <c r="M71" s="290">
        <v>58</v>
      </c>
      <c r="N71" s="290">
        <v>3</v>
      </c>
      <c r="O71" s="290">
        <v>20</v>
      </c>
      <c r="P71" s="290">
        <v>38</v>
      </c>
      <c r="Q71" s="290">
        <v>94</v>
      </c>
      <c r="R71" s="290">
        <v>36</v>
      </c>
      <c r="S71" s="290">
        <v>9</v>
      </c>
      <c r="T71" s="290">
        <v>44</v>
      </c>
      <c r="U71" s="290">
        <v>29</v>
      </c>
      <c r="V71" s="290">
        <v>9</v>
      </c>
      <c r="W71" s="290">
        <v>25</v>
      </c>
      <c r="X71" s="290">
        <v>31</v>
      </c>
      <c r="Y71" s="290">
        <v>24</v>
      </c>
      <c r="Z71" s="290">
        <v>0</v>
      </c>
      <c r="AA71" s="290">
        <v>17</v>
      </c>
      <c r="AB71" s="290">
        <v>11</v>
      </c>
      <c r="AC71" s="290">
        <v>128</v>
      </c>
      <c r="AD71" s="290">
        <v>36</v>
      </c>
      <c r="AE71" s="290">
        <v>16</v>
      </c>
      <c r="AF71" s="290">
        <v>140</v>
      </c>
      <c r="AG71" s="290">
        <v>33</v>
      </c>
      <c r="AH71" s="290">
        <v>0</v>
      </c>
      <c r="AI71" s="291">
        <v>984</v>
      </c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</row>
    <row r="72" spans="2:98" ht="16.5" thickTop="1" thickBot="1" x14ac:dyDescent="0.3"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</row>
    <row r="73" spans="2:98" ht="16.5" thickTop="1" thickBot="1" x14ac:dyDescent="0.3">
      <c r="B73" s="188"/>
      <c r="C73" s="295" t="s">
        <v>171</v>
      </c>
      <c r="D73" s="295" t="s">
        <v>172</v>
      </c>
      <c r="E73" s="295" t="s">
        <v>173</v>
      </c>
      <c r="F73" s="295" t="s">
        <v>174</v>
      </c>
      <c r="G73" s="295" t="s">
        <v>175</v>
      </c>
      <c r="H73" s="295" t="s">
        <v>176</v>
      </c>
      <c r="I73" s="295" t="s">
        <v>177</v>
      </c>
      <c r="J73" s="295" t="s">
        <v>178</v>
      </c>
      <c r="K73" s="295" t="s">
        <v>179</v>
      </c>
      <c r="L73" s="295" t="s">
        <v>180</v>
      </c>
      <c r="M73" s="295" t="s">
        <v>181</v>
      </c>
      <c r="N73" s="295" t="s">
        <v>182</v>
      </c>
      <c r="O73" s="295" t="s">
        <v>183</v>
      </c>
      <c r="P73" s="295" t="s">
        <v>184</v>
      </c>
      <c r="Q73" s="295" t="s">
        <v>185</v>
      </c>
      <c r="R73" s="295" t="s">
        <v>186</v>
      </c>
      <c r="S73" s="295" t="s">
        <v>187</v>
      </c>
      <c r="T73" s="295" t="s">
        <v>188</v>
      </c>
      <c r="U73" s="295" t="s">
        <v>189</v>
      </c>
      <c r="V73" s="295" t="s">
        <v>190</v>
      </c>
      <c r="W73" s="295" t="s">
        <v>191</v>
      </c>
      <c r="X73" s="295" t="s">
        <v>192</v>
      </c>
      <c r="Y73" s="295" t="s">
        <v>193</v>
      </c>
      <c r="Z73" s="295" t="s">
        <v>194</v>
      </c>
      <c r="AA73" s="295" t="s">
        <v>195</v>
      </c>
      <c r="AB73" s="295" t="s">
        <v>196</v>
      </c>
      <c r="AC73" s="295" t="s">
        <v>197</v>
      </c>
      <c r="AD73" s="295" t="s">
        <v>198</v>
      </c>
      <c r="AE73" s="295" t="s">
        <v>199</v>
      </c>
      <c r="AF73" s="295" t="s">
        <v>200</v>
      </c>
      <c r="AG73" s="295" t="s">
        <v>201</v>
      </c>
      <c r="AH73" s="295" t="s">
        <v>202</v>
      </c>
      <c r="AI73" s="295" t="s">
        <v>203</v>
      </c>
      <c r="AJ73" s="295" t="s">
        <v>204</v>
      </c>
      <c r="AK73" s="295" t="s">
        <v>205</v>
      </c>
      <c r="AL73" s="295" t="s">
        <v>206</v>
      </c>
      <c r="AM73" s="295" t="s">
        <v>207</v>
      </c>
      <c r="AN73" s="295" t="s">
        <v>208</v>
      </c>
      <c r="AO73" s="295" t="s">
        <v>209</v>
      </c>
      <c r="AP73" s="295" t="s">
        <v>210</v>
      </c>
      <c r="AQ73" s="295" t="s">
        <v>211</v>
      </c>
      <c r="AR73" s="295" t="s">
        <v>212</v>
      </c>
      <c r="AS73" s="295" t="s">
        <v>213</v>
      </c>
      <c r="AT73" s="295" t="s">
        <v>697</v>
      </c>
    </row>
    <row r="74" spans="2:98" ht="16.5" thickTop="1" thickBot="1" x14ac:dyDescent="0.3">
      <c r="B74" s="188"/>
      <c r="C74" s="295" t="s">
        <v>171</v>
      </c>
      <c r="D74" s="295" t="s">
        <v>172</v>
      </c>
      <c r="E74" s="295" t="s">
        <v>173</v>
      </c>
      <c r="F74" s="295" t="s">
        <v>174</v>
      </c>
      <c r="G74" s="295" t="s">
        <v>175</v>
      </c>
      <c r="H74" s="295" t="s">
        <v>176</v>
      </c>
      <c r="I74" s="295" t="s">
        <v>177</v>
      </c>
      <c r="J74" s="295" t="s">
        <v>178</v>
      </c>
      <c r="K74" s="295" t="s">
        <v>179</v>
      </c>
      <c r="L74" s="295" t="s">
        <v>180</v>
      </c>
      <c r="M74" s="295" t="s">
        <v>181</v>
      </c>
      <c r="N74" s="295" t="s">
        <v>182</v>
      </c>
      <c r="O74" s="295" t="s">
        <v>183</v>
      </c>
      <c r="P74" s="295" t="s">
        <v>184</v>
      </c>
      <c r="Q74" s="295" t="s">
        <v>185</v>
      </c>
      <c r="R74" s="295" t="s">
        <v>186</v>
      </c>
      <c r="S74" s="295" t="s">
        <v>187</v>
      </c>
      <c r="T74" s="295" t="s">
        <v>188</v>
      </c>
      <c r="U74" s="295" t="s">
        <v>189</v>
      </c>
      <c r="V74" s="295" t="s">
        <v>190</v>
      </c>
      <c r="W74" s="295" t="s">
        <v>191</v>
      </c>
      <c r="X74" s="295" t="s">
        <v>192</v>
      </c>
      <c r="Y74" s="295" t="s">
        <v>193</v>
      </c>
      <c r="Z74" s="295" t="s">
        <v>194</v>
      </c>
      <c r="AA74" s="295" t="s">
        <v>195</v>
      </c>
      <c r="AB74" s="295" t="s">
        <v>196</v>
      </c>
      <c r="AC74" s="295" t="s">
        <v>197</v>
      </c>
      <c r="AD74" s="295" t="s">
        <v>198</v>
      </c>
      <c r="AE74" s="295" t="s">
        <v>199</v>
      </c>
      <c r="AF74" s="295" t="s">
        <v>200</v>
      </c>
      <c r="AG74" s="295" t="s">
        <v>201</v>
      </c>
      <c r="AH74" s="295" t="s">
        <v>202</v>
      </c>
      <c r="AI74" s="295" t="s">
        <v>203</v>
      </c>
      <c r="AJ74" s="295" t="s">
        <v>204</v>
      </c>
      <c r="AK74" s="295" t="s">
        <v>205</v>
      </c>
      <c r="AL74" s="295" t="s">
        <v>206</v>
      </c>
      <c r="AM74" s="295" t="s">
        <v>207</v>
      </c>
      <c r="AN74" s="295" t="s">
        <v>208</v>
      </c>
      <c r="AO74" s="295" t="s">
        <v>209</v>
      </c>
      <c r="AP74" s="295" t="s">
        <v>210</v>
      </c>
      <c r="AQ74" s="295" t="s">
        <v>211</v>
      </c>
      <c r="AR74" s="295" t="s">
        <v>212</v>
      </c>
      <c r="AS74" s="295" t="s">
        <v>213</v>
      </c>
      <c r="AT74" s="295"/>
    </row>
    <row r="75" spans="2:98" ht="16.5" thickTop="1" thickBot="1" x14ac:dyDescent="0.3">
      <c r="B75" s="188"/>
      <c r="C75" s="290">
        <v>973</v>
      </c>
      <c r="D75" s="290">
        <v>2653</v>
      </c>
      <c r="E75" s="290">
        <v>138</v>
      </c>
      <c r="F75" s="290">
        <v>1461</v>
      </c>
      <c r="G75" s="290">
        <v>1448</v>
      </c>
      <c r="H75" s="290">
        <v>1503</v>
      </c>
      <c r="I75" s="290">
        <v>4575</v>
      </c>
      <c r="J75" s="290">
        <v>305</v>
      </c>
      <c r="K75" s="290">
        <v>489</v>
      </c>
      <c r="L75" s="290">
        <v>48</v>
      </c>
      <c r="M75" s="290">
        <v>757</v>
      </c>
      <c r="N75" s="290">
        <v>2106</v>
      </c>
      <c r="O75" s="290">
        <v>5115</v>
      </c>
      <c r="P75" s="290">
        <v>426</v>
      </c>
      <c r="Q75" s="290">
        <v>16</v>
      </c>
      <c r="R75" s="290">
        <v>489</v>
      </c>
      <c r="S75" s="290">
        <v>131</v>
      </c>
      <c r="T75" s="290">
        <v>209</v>
      </c>
      <c r="U75" s="290">
        <v>1848</v>
      </c>
      <c r="V75" s="290">
        <v>3988</v>
      </c>
      <c r="W75" s="290">
        <v>1894</v>
      </c>
      <c r="X75" s="290">
        <v>296</v>
      </c>
      <c r="Y75" s="290">
        <v>419</v>
      </c>
      <c r="Z75" s="290">
        <v>1320</v>
      </c>
      <c r="AA75" s="290">
        <v>2657</v>
      </c>
      <c r="AB75" s="290">
        <v>830</v>
      </c>
      <c r="AC75" s="290">
        <v>1190</v>
      </c>
      <c r="AD75" s="290">
        <v>157</v>
      </c>
      <c r="AE75" s="290">
        <v>1069</v>
      </c>
      <c r="AF75" s="290">
        <v>1189</v>
      </c>
      <c r="AG75" s="290">
        <v>7</v>
      </c>
      <c r="AH75" s="290">
        <v>725</v>
      </c>
      <c r="AI75" s="290">
        <v>1089</v>
      </c>
      <c r="AJ75" s="290">
        <v>1153</v>
      </c>
      <c r="AK75" s="290">
        <v>468</v>
      </c>
      <c r="AL75" s="290">
        <v>1127</v>
      </c>
      <c r="AM75" s="290">
        <v>1787</v>
      </c>
      <c r="AN75" s="290">
        <v>4167</v>
      </c>
      <c r="AO75" s="290">
        <v>584</v>
      </c>
      <c r="AP75" s="290">
        <v>1454</v>
      </c>
      <c r="AQ75" s="290">
        <v>0</v>
      </c>
      <c r="AR75" s="290">
        <v>1158</v>
      </c>
      <c r="AS75" s="290">
        <v>170</v>
      </c>
      <c r="AT75" s="291">
        <f>SUM(C75:AS75)</f>
        <v>53588</v>
      </c>
    </row>
    <row r="76" spans="2:98" ht="16.5" thickTop="1" thickBot="1" x14ac:dyDescent="0.3"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</row>
    <row r="77" spans="2:98" ht="16.5" thickTop="1" thickBot="1" x14ac:dyDescent="0.3">
      <c r="B77" s="188"/>
      <c r="C77" s="295" t="s">
        <v>217</v>
      </c>
      <c r="D77" s="295" t="s">
        <v>218</v>
      </c>
      <c r="E77" s="295" t="s">
        <v>219</v>
      </c>
      <c r="F77" s="295" t="s">
        <v>220</v>
      </c>
      <c r="G77" s="295" t="s">
        <v>221</v>
      </c>
      <c r="H77" s="295" t="s">
        <v>222</v>
      </c>
      <c r="I77" s="295" t="s">
        <v>223</v>
      </c>
      <c r="J77" s="295" t="s">
        <v>224</v>
      </c>
      <c r="K77" s="295" t="s">
        <v>225</v>
      </c>
      <c r="L77" s="295" t="s">
        <v>226</v>
      </c>
      <c r="M77" s="295" t="s">
        <v>227</v>
      </c>
      <c r="N77" s="295" t="s">
        <v>699</v>
      </c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</row>
    <row r="78" spans="2:98" ht="16.5" thickTop="1" thickBot="1" x14ac:dyDescent="0.3">
      <c r="B78" s="188"/>
      <c r="C78" s="295" t="s">
        <v>217</v>
      </c>
      <c r="D78" s="295" t="s">
        <v>218</v>
      </c>
      <c r="E78" s="295" t="s">
        <v>219</v>
      </c>
      <c r="F78" s="295" t="s">
        <v>220</v>
      </c>
      <c r="G78" s="295" t="s">
        <v>221</v>
      </c>
      <c r="H78" s="295" t="s">
        <v>222</v>
      </c>
      <c r="I78" s="295" t="s">
        <v>223</v>
      </c>
      <c r="J78" s="295" t="s">
        <v>224</v>
      </c>
      <c r="K78" s="295" t="s">
        <v>225</v>
      </c>
      <c r="L78" s="295" t="s">
        <v>226</v>
      </c>
      <c r="M78" s="295" t="s">
        <v>227</v>
      </c>
      <c r="N78" s="295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</row>
    <row r="79" spans="2:98" ht="16.5" thickTop="1" thickBot="1" x14ac:dyDescent="0.3">
      <c r="B79" s="188"/>
      <c r="C79" s="290">
        <v>0</v>
      </c>
      <c r="D79" s="290">
        <v>12</v>
      </c>
      <c r="E79" s="290">
        <v>30</v>
      </c>
      <c r="F79" s="290">
        <v>0</v>
      </c>
      <c r="G79" s="290">
        <v>0</v>
      </c>
      <c r="H79" s="290">
        <v>8</v>
      </c>
      <c r="I79" s="290">
        <v>0</v>
      </c>
      <c r="J79" s="290">
        <v>19</v>
      </c>
      <c r="K79" s="290">
        <v>8</v>
      </c>
      <c r="L79" s="290">
        <v>1</v>
      </c>
      <c r="M79" s="290">
        <v>16</v>
      </c>
      <c r="N79" s="291">
        <v>94</v>
      </c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</row>
    <row r="80" spans="2:98" ht="15.75" thickTop="1" x14ac:dyDescent="0.25"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</row>
    <row r="81" spans="3:46" x14ac:dyDescent="0.25"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</row>
  </sheetData>
  <mergeCells count="223">
    <mergeCell ref="DK2:DK3"/>
    <mergeCell ref="BB2:BB3"/>
    <mergeCell ref="CT2:CT3"/>
    <mergeCell ref="CX2:CX3"/>
    <mergeCell ref="DJ2:DJ3"/>
    <mergeCell ref="A2:A3"/>
    <mergeCell ref="B2:B3"/>
    <mergeCell ref="U2:U3"/>
    <mergeCell ref="E2:E3"/>
    <mergeCell ref="F2:F3"/>
    <mergeCell ref="G2:G3"/>
    <mergeCell ref="H2:H3"/>
    <mergeCell ref="I2:I3"/>
    <mergeCell ref="C2:C3"/>
    <mergeCell ref="D2:D3"/>
    <mergeCell ref="O2:O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Z2:Z3"/>
    <mergeCell ref="AA2:AA3"/>
    <mergeCell ref="AB2:AB3"/>
    <mergeCell ref="AC2:AC3"/>
    <mergeCell ref="AD2:AD3"/>
    <mergeCell ref="T2:T3"/>
    <mergeCell ref="V2:V3"/>
    <mergeCell ref="W2:W3"/>
    <mergeCell ref="X2:X3"/>
    <mergeCell ref="Y2:Y3"/>
    <mergeCell ref="AJ2:AJ3"/>
    <mergeCell ref="AK2:AK3"/>
    <mergeCell ref="AL2:AL3"/>
    <mergeCell ref="AM2:AM3"/>
    <mergeCell ref="AN2:AN3"/>
    <mergeCell ref="AE2:AE3"/>
    <mergeCell ref="AF2:AF3"/>
    <mergeCell ref="AG2:AG3"/>
    <mergeCell ref="AH2:AH3"/>
    <mergeCell ref="AI2:AI3"/>
    <mergeCell ref="AT2:AT3"/>
    <mergeCell ref="AU2:AU3"/>
    <mergeCell ref="AV2:AV3"/>
    <mergeCell ref="AW2:AW3"/>
    <mergeCell ref="AX2:AX3"/>
    <mergeCell ref="AO2:AO3"/>
    <mergeCell ref="AP2:AP3"/>
    <mergeCell ref="AQ2:AQ3"/>
    <mergeCell ref="AR2:AR3"/>
    <mergeCell ref="AS2:AS3"/>
    <mergeCell ref="BE2:BE3"/>
    <mergeCell ref="BF2:BF3"/>
    <mergeCell ref="BG2:BG3"/>
    <mergeCell ref="BH2:BH3"/>
    <mergeCell ref="BI2:BI3"/>
    <mergeCell ref="AY2:AY3"/>
    <mergeCell ref="AZ2:AZ3"/>
    <mergeCell ref="BA2:BA3"/>
    <mergeCell ref="BC2:BC3"/>
    <mergeCell ref="BD2:BD3"/>
    <mergeCell ref="BO2:BO3"/>
    <mergeCell ref="BP2:BP3"/>
    <mergeCell ref="BQ2:BQ3"/>
    <mergeCell ref="BR2:BR3"/>
    <mergeCell ref="BS2:BS3"/>
    <mergeCell ref="BJ2:BJ3"/>
    <mergeCell ref="BK2:BK3"/>
    <mergeCell ref="BL2:BL3"/>
    <mergeCell ref="BM2:BM3"/>
    <mergeCell ref="BN2:BN3"/>
    <mergeCell ref="BY2:BY3"/>
    <mergeCell ref="BZ2:BZ3"/>
    <mergeCell ref="CA2:CA3"/>
    <mergeCell ref="CB2:CB3"/>
    <mergeCell ref="CC2:CC3"/>
    <mergeCell ref="BT2:BT3"/>
    <mergeCell ref="BU2:BU3"/>
    <mergeCell ref="BV2:BV3"/>
    <mergeCell ref="BW2:BW3"/>
    <mergeCell ref="BX2:BX3"/>
    <mergeCell ref="CI2:CI3"/>
    <mergeCell ref="CJ2:CJ3"/>
    <mergeCell ref="CK2:CK3"/>
    <mergeCell ref="CL2:CL3"/>
    <mergeCell ref="CM2:CM3"/>
    <mergeCell ref="CD2:CD3"/>
    <mergeCell ref="CE2:CE3"/>
    <mergeCell ref="CF2:CF3"/>
    <mergeCell ref="CG2:CG3"/>
    <mergeCell ref="CH2:CH3"/>
    <mergeCell ref="CS2:CS3"/>
    <mergeCell ref="CU2:CU3"/>
    <mergeCell ref="CV2:CV3"/>
    <mergeCell ref="CW2:CW3"/>
    <mergeCell ref="CY2:CY3"/>
    <mergeCell ref="CN2:CN3"/>
    <mergeCell ref="CO2:CO3"/>
    <mergeCell ref="CP2:CP3"/>
    <mergeCell ref="CQ2:CQ3"/>
    <mergeCell ref="CR2:CR3"/>
    <mergeCell ref="DE2:DE3"/>
    <mergeCell ref="DF2:DF3"/>
    <mergeCell ref="DG2:DG3"/>
    <mergeCell ref="DH2:DH3"/>
    <mergeCell ref="DI2:DI3"/>
    <mergeCell ref="CZ2:CZ3"/>
    <mergeCell ref="DA2:DA3"/>
    <mergeCell ref="DB2:DB3"/>
    <mergeCell ref="DC2:DC3"/>
    <mergeCell ref="DD2:DD3"/>
    <mergeCell ref="P65:P66"/>
    <mergeCell ref="Q65:Q66"/>
    <mergeCell ref="R65:R66"/>
    <mergeCell ref="S65:S66"/>
    <mergeCell ref="T65:T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U65:U66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L65:L66"/>
    <mergeCell ref="M65:M66"/>
    <mergeCell ref="N65:N66"/>
    <mergeCell ref="O65:O66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H69:AH70"/>
    <mergeCell ref="AI69:AI70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AJ73:AJ74"/>
    <mergeCell ref="AK73:AK74"/>
    <mergeCell ref="AL73:AL74"/>
    <mergeCell ref="AM73:AM74"/>
    <mergeCell ref="V73:V74"/>
    <mergeCell ref="W73:W74"/>
    <mergeCell ref="X73:X74"/>
    <mergeCell ref="Y73:Y74"/>
    <mergeCell ref="Z73:Z74"/>
    <mergeCell ref="AA73:AA74"/>
    <mergeCell ref="AB73:AB74"/>
    <mergeCell ref="AC73:AC74"/>
    <mergeCell ref="AD73:AD74"/>
    <mergeCell ref="AN73:AN74"/>
    <mergeCell ref="AO73:AO74"/>
    <mergeCell ref="AP73:AP74"/>
    <mergeCell ref="AQ73:AQ74"/>
    <mergeCell ref="AR73:AR74"/>
    <mergeCell ref="AS73:AS74"/>
    <mergeCell ref="AT73:AT74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AE73:AE74"/>
    <mergeCell ref="AF73:AF74"/>
    <mergeCell ref="AG73:AG74"/>
    <mergeCell ref="AH73:AH74"/>
    <mergeCell ref="AI73:AI7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2" max="2" width="68.42578125" customWidth="1"/>
  </cols>
  <sheetData>
    <row r="1" spans="1:11" ht="15.75" thickBot="1" x14ac:dyDescent="0.3"/>
    <row r="2" spans="1:11" ht="30" customHeight="1" thickTop="1" thickBot="1" x14ac:dyDescent="0.3">
      <c r="A2" s="250" t="s">
        <v>0</v>
      </c>
      <c r="B2" s="250" t="s">
        <v>1</v>
      </c>
      <c r="C2" s="250" t="s">
        <v>228</v>
      </c>
      <c r="D2" s="250" t="s">
        <v>228</v>
      </c>
      <c r="E2" s="250" t="s">
        <v>228</v>
      </c>
      <c r="F2" s="250" t="s">
        <v>228</v>
      </c>
      <c r="G2" s="250" t="s">
        <v>228</v>
      </c>
      <c r="H2" s="250" t="s">
        <v>228</v>
      </c>
      <c r="I2" s="250" t="s">
        <v>228</v>
      </c>
      <c r="J2" s="254" t="s">
        <v>228</v>
      </c>
      <c r="K2" s="255" t="s">
        <v>120</v>
      </c>
    </row>
    <row r="3" spans="1:11" ht="39.950000000000003" customHeight="1" thickTop="1" thickBot="1" x14ac:dyDescent="0.3">
      <c r="A3" s="250" t="s">
        <v>0</v>
      </c>
      <c r="B3" s="250" t="s">
        <v>1</v>
      </c>
      <c r="C3" s="2" t="s">
        <v>229</v>
      </c>
      <c r="D3" s="2" t="s">
        <v>230</v>
      </c>
      <c r="E3" s="2" t="s">
        <v>231</v>
      </c>
      <c r="F3" s="2" t="s">
        <v>232</v>
      </c>
      <c r="G3" s="2" t="s">
        <v>233</v>
      </c>
      <c r="H3" s="2" t="s">
        <v>234</v>
      </c>
      <c r="I3" s="2" t="s">
        <v>235</v>
      </c>
      <c r="J3" s="96" t="s">
        <v>236</v>
      </c>
      <c r="K3" s="256"/>
    </row>
    <row r="4" spans="1:11" ht="15.75" thickTop="1" x14ac:dyDescent="0.25">
      <c r="A4" s="4" t="s">
        <v>2</v>
      </c>
      <c r="B4" s="4" t="s">
        <v>3</v>
      </c>
      <c r="C4" s="3">
        <v>0</v>
      </c>
      <c r="D4" s="3">
        <v>0</v>
      </c>
      <c r="E4" s="3">
        <v>1</v>
      </c>
      <c r="F4" s="3">
        <v>2</v>
      </c>
      <c r="G4" s="3">
        <v>6</v>
      </c>
      <c r="H4" s="3">
        <v>0</v>
      </c>
      <c r="I4" s="3">
        <v>0</v>
      </c>
      <c r="J4" s="13">
        <v>0</v>
      </c>
      <c r="K4" s="100">
        <f>SUM(C4:J4)</f>
        <v>9</v>
      </c>
    </row>
    <row r="5" spans="1:11" x14ac:dyDescent="0.25">
      <c r="A5" s="4" t="s">
        <v>4</v>
      </c>
      <c r="B5" s="4" t="s">
        <v>5</v>
      </c>
      <c r="C5" s="3">
        <v>0</v>
      </c>
      <c r="D5" s="3">
        <v>0</v>
      </c>
      <c r="E5" s="3">
        <v>0</v>
      </c>
      <c r="F5" s="3">
        <v>0</v>
      </c>
      <c r="G5" s="3">
        <v>4</v>
      </c>
      <c r="H5" s="3">
        <v>0</v>
      </c>
      <c r="I5" s="3">
        <v>0</v>
      </c>
      <c r="J5" s="13">
        <v>0</v>
      </c>
      <c r="K5" s="100">
        <f t="shared" ref="K5:K63" si="0">SUM(C5:J5)</f>
        <v>4</v>
      </c>
    </row>
    <row r="6" spans="1:11" x14ac:dyDescent="0.25">
      <c r="A6" s="4" t="s">
        <v>6</v>
      </c>
      <c r="B6" s="4" t="s">
        <v>7</v>
      </c>
      <c r="C6" s="3">
        <v>0</v>
      </c>
      <c r="D6" s="3">
        <v>0</v>
      </c>
      <c r="E6" s="3">
        <v>1</v>
      </c>
      <c r="F6" s="3">
        <v>0</v>
      </c>
      <c r="G6" s="3">
        <v>3</v>
      </c>
      <c r="H6" s="3">
        <v>0</v>
      </c>
      <c r="I6" s="3">
        <v>0</v>
      </c>
      <c r="J6" s="13">
        <v>0</v>
      </c>
      <c r="K6" s="100">
        <f t="shared" si="0"/>
        <v>4</v>
      </c>
    </row>
    <row r="7" spans="1:11" x14ac:dyDescent="0.25">
      <c r="A7" s="4" t="s">
        <v>8</v>
      </c>
      <c r="B7" s="4" t="s">
        <v>9</v>
      </c>
      <c r="C7" s="3">
        <v>0</v>
      </c>
      <c r="D7" s="3">
        <v>0</v>
      </c>
      <c r="E7" s="3">
        <v>0</v>
      </c>
      <c r="F7" s="3">
        <v>0</v>
      </c>
      <c r="G7" s="3">
        <v>3</v>
      </c>
      <c r="H7" s="3">
        <v>0</v>
      </c>
      <c r="I7" s="3">
        <v>0</v>
      </c>
      <c r="J7" s="13">
        <v>0</v>
      </c>
      <c r="K7" s="100">
        <f t="shared" si="0"/>
        <v>3</v>
      </c>
    </row>
    <row r="8" spans="1:11" x14ac:dyDescent="0.25">
      <c r="A8" s="4" t="s">
        <v>10</v>
      </c>
      <c r="B8" s="4" t="s">
        <v>11</v>
      </c>
      <c r="C8" s="3">
        <v>0</v>
      </c>
      <c r="D8" s="3">
        <v>0</v>
      </c>
      <c r="E8" s="3">
        <v>1</v>
      </c>
      <c r="F8" s="3">
        <v>0</v>
      </c>
      <c r="G8" s="3">
        <v>3</v>
      </c>
      <c r="H8" s="3">
        <v>0</v>
      </c>
      <c r="I8" s="3">
        <v>0</v>
      </c>
      <c r="J8" s="13">
        <v>0</v>
      </c>
      <c r="K8" s="100">
        <f t="shared" si="0"/>
        <v>4</v>
      </c>
    </row>
    <row r="9" spans="1:11" x14ac:dyDescent="0.25">
      <c r="A9" s="4" t="s">
        <v>12</v>
      </c>
      <c r="B9" s="4" t="s">
        <v>13</v>
      </c>
      <c r="C9" s="3">
        <v>0</v>
      </c>
      <c r="D9" s="3">
        <v>0</v>
      </c>
      <c r="E9" s="3">
        <v>1</v>
      </c>
      <c r="F9" s="3">
        <v>0</v>
      </c>
      <c r="G9" s="3">
        <v>2</v>
      </c>
      <c r="H9" s="3">
        <v>0</v>
      </c>
      <c r="I9" s="3">
        <v>0</v>
      </c>
      <c r="J9" s="13">
        <v>0</v>
      </c>
      <c r="K9" s="100">
        <f t="shared" si="0"/>
        <v>3</v>
      </c>
    </row>
    <row r="10" spans="1:11" x14ac:dyDescent="0.25">
      <c r="A10" s="4" t="s">
        <v>14</v>
      </c>
      <c r="B10" s="4" t="s">
        <v>15</v>
      </c>
      <c r="C10" s="3">
        <v>0</v>
      </c>
      <c r="D10" s="3">
        <v>0</v>
      </c>
      <c r="E10" s="3">
        <v>4</v>
      </c>
      <c r="F10" s="3">
        <v>0</v>
      </c>
      <c r="G10" s="3">
        <v>1</v>
      </c>
      <c r="H10" s="3">
        <v>0</v>
      </c>
      <c r="I10" s="3">
        <v>0</v>
      </c>
      <c r="J10" s="13">
        <v>0</v>
      </c>
      <c r="K10" s="100">
        <f t="shared" si="0"/>
        <v>5</v>
      </c>
    </row>
    <row r="11" spans="1:11" x14ac:dyDescent="0.25">
      <c r="A11" s="4" t="s">
        <v>16</v>
      </c>
      <c r="B11" s="4" t="s">
        <v>17</v>
      </c>
      <c r="C11" s="3">
        <v>0</v>
      </c>
      <c r="D11" s="3">
        <v>0</v>
      </c>
      <c r="E11" s="3">
        <v>0</v>
      </c>
      <c r="F11" s="3">
        <v>0</v>
      </c>
      <c r="G11" s="3">
        <v>4</v>
      </c>
      <c r="H11" s="3">
        <v>0</v>
      </c>
      <c r="I11" s="3">
        <v>0</v>
      </c>
      <c r="J11" s="13">
        <v>0</v>
      </c>
      <c r="K11" s="100">
        <f t="shared" si="0"/>
        <v>4</v>
      </c>
    </row>
    <row r="12" spans="1:11" x14ac:dyDescent="0.25">
      <c r="A12" s="4" t="s">
        <v>18</v>
      </c>
      <c r="B12" s="4" t="s">
        <v>19</v>
      </c>
      <c r="C12" s="3">
        <v>0</v>
      </c>
      <c r="D12" s="3">
        <v>0</v>
      </c>
      <c r="E12" s="3">
        <v>0</v>
      </c>
      <c r="F12" s="3">
        <v>0</v>
      </c>
      <c r="G12" s="3">
        <v>6</v>
      </c>
      <c r="H12" s="3">
        <v>0</v>
      </c>
      <c r="I12" s="3">
        <v>0</v>
      </c>
      <c r="J12" s="13">
        <v>0</v>
      </c>
      <c r="K12" s="100">
        <f t="shared" si="0"/>
        <v>6</v>
      </c>
    </row>
    <row r="13" spans="1:11" x14ac:dyDescent="0.25">
      <c r="A13" s="4" t="s">
        <v>20</v>
      </c>
      <c r="B13" s="4" t="s">
        <v>21</v>
      </c>
      <c r="C13" s="3">
        <v>0</v>
      </c>
      <c r="D13" s="3">
        <v>0</v>
      </c>
      <c r="E13" s="3">
        <v>0</v>
      </c>
      <c r="F13" s="3">
        <v>0</v>
      </c>
      <c r="G13" s="3">
        <v>5</v>
      </c>
      <c r="H13" s="3">
        <v>0</v>
      </c>
      <c r="I13" s="3">
        <v>0</v>
      </c>
      <c r="J13" s="13">
        <v>0</v>
      </c>
      <c r="K13" s="100">
        <f t="shared" si="0"/>
        <v>5</v>
      </c>
    </row>
    <row r="14" spans="1:11" x14ac:dyDescent="0.25">
      <c r="A14" s="4" t="s">
        <v>22</v>
      </c>
      <c r="B14" s="4" t="s">
        <v>23</v>
      </c>
      <c r="C14" s="3">
        <v>0</v>
      </c>
      <c r="D14" s="3">
        <v>0</v>
      </c>
      <c r="E14" s="3">
        <v>0</v>
      </c>
      <c r="F14" s="3">
        <v>1</v>
      </c>
      <c r="G14" s="3">
        <v>8</v>
      </c>
      <c r="H14" s="3">
        <v>0</v>
      </c>
      <c r="I14" s="3">
        <v>0</v>
      </c>
      <c r="J14" s="13">
        <v>0</v>
      </c>
      <c r="K14" s="100">
        <f t="shared" si="0"/>
        <v>9</v>
      </c>
    </row>
    <row r="15" spans="1:11" x14ac:dyDescent="0.25">
      <c r="A15" s="4" t="s">
        <v>24</v>
      </c>
      <c r="B15" s="4" t="s">
        <v>25</v>
      </c>
      <c r="C15" s="3">
        <v>0</v>
      </c>
      <c r="D15" s="3">
        <v>0</v>
      </c>
      <c r="E15" s="3">
        <v>1</v>
      </c>
      <c r="F15" s="3">
        <v>0</v>
      </c>
      <c r="G15" s="3">
        <v>3</v>
      </c>
      <c r="H15" s="3">
        <v>0</v>
      </c>
      <c r="I15" s="3">
        <v>0</v>
      </c>
      <c r="J15" s="13">
        <v>0</v>
      </c>
      <c r="K15" s="100">
        <f t="shared" si="0"/>
        <v>4</v>
      </c>
    </row>
    <row r="16" spans="1:11" x14ac:dyDescent="0.25">
      <c r="A16" s="4" t="s">
        <v>26</v>
      </c>
      <c r="B16" s="4" t="s">
        <v>27</v>
      </c>
      <c r="C16" s="3">
        <v>0</v>
      </c>
      <c r="D16" s="3">
        <v>0</v>
      </c>
      <c r="E16" s="3">
        <v>0</v>
      </c>
      <c r="F16" s="3">
        <v>0</v>
      </c>
      <c r="G16" s="3">
        <v>3</v>
      </c>
      <c r="H16" s="3">
        <v>0</v>
      </c>
      <c r="I16" s="3">
        <v>0</v>
      </c>
      <c r="J16" s="13">
        <v>0</v>
      </c>
      <c r="K16" s="100">
        <f t="shared" si="0"/>
        <v>3</v>
      </c>
    </row>
    <row r="17" spans="1:11" x14ac:dyDescent="0.25">
      <c r="A17" s="4" t="s">
        <v>28</v>
      </c>
      <c r="B17" s="4" t="s">
        <v>29</v>
      </c>
      <c r="C17" s="3">
        <v>0</v>
      </c>
      <c r="D17" s="3">
        <v>0</v>
      </c>
      <c r="E17" s="3">
        <v>0</v>
      </c>
      <c r="F17" s="3">
        <v>0</v>
      </c>
      <c r="G17" s="3">
        <v>3</v>
      </c>
      <c r="H17" s="3">
        <v>0</v>
      </c>
      <c r="I17" s="3">
        <v>0</v>
      </c>
      <c r="J17" s="13">
        <v>0</v>
      </c>
      <c r="K17" s="100">
        <f t="shared" si="0"/>
        <v>3</v>
      </c>
    </row>
    <row r="18" spans="1:11" x14ac:dyDescent="0.25">
      <c r="A18" s="4" t="s">
        <v>30</v>
      </c>
      <c r="B18" s="4" t="s">
        <v>31</v>
      </c>
      <c r="C18" s="3">
        <v>0</v>
      </c>
      <c r="D18" s="3">
        <v>0</v>
      </c>
      <c r="E18" s="3">
        <v>1</v>
      </c>
      <c r="F18" s="3">
        <v>0</v>
      </c>
      <c r="G18" s="3">
        <v>2</v>
      </c>
      <c r="H18" s="3">
        <v>0</v>
      </c>
      <c r="I18" s="3">
        <v>0</v>
      </c>
      <c r="J18" s="13">
        <v>0</v>
      </c>
      <c r="K18" s="100">
        <f t="shared" si="0"/>
        <v>3</v>
      </c>
    </row>
    <row r="19" spans="1:11" x14ac:dyDescent="0.25">
      <c r="A19" s="4" t="s">
        <v>32</v>
      </c>
      <c r="B19" s="4" t="s">
        <v>33</v>
      </c>
      <c r="C19" s="3">
        <v>0</v>
      </c>
      <c r="D19" s="3">
        <v>0</v>
      </c>
      <c r="E19" s="3">
        <v>1</v>
      </c>
      <c r="F19" s="3">
        <v>0</v>
      </c>
      <c r="G19" s="3">
        <v>2</v>
      </c>
      <c r="H19" s="3">
        <v>0</v>
      </c>
      <c r="I19" s="3">
        <v>0</v>
      </c>
      <c r="J19" s="13">
        <v>0</v>
      </c>
      <c r="K19" s="100">
        <f t="shared" si="0"/>
        <v>3</v>
      </c>
    </row>
    <row r="20" spans="1:11" x14ac:dyDescent="0.25">
      <c r="A20" s="4" t="s">
        <v>34</v>
      </c>
      <c r="B20" s="4" t="s">
        <v>35</v>
      </c>
      <c r="C20" s="3">
        <v>0</v>
      </c>
      <c r="D20" s="3">
        <v>0</v>
      </c>
      <c r="E20" s="3">
        <v>1</v>
      </c>
      <c r="F20" s="3">
        <v>0</v>
      </c>
      <c r="G20" s="3">
        <v>4</v>
      </c>
      <c r="H20" s="3">
        <v>0</v>
      </c>
      <c r="I20" s="3">
        <v>0</v>
      </c>
      <c r="J20" s="13">
        <v>0</v>
      </c>
      <c r="K20" s="100">
        <f t="shared" si="0"/>
        <v>5</v>
      </c>
    </row>
    <row r="21" spans="1:11" x14ac:dyDescent="0.25">
      <c r="A21" s="4" t="s">
        <v>36</v>
      </c>
      <c r="B21" s="4" t="s">
        <v>37</v>
      </c>
      <c r="C21" s="3">
        <v>0</v>
      </c>
      <c r="D21" s="3">
        <v>0</v>
      </c>
      <c r="E21" s="3">
        <v>1</v>
      </c>
      <c r="F21" s="3">
        <v>0</v>
      </c>
      <c r="G21" s="3">
        <v>3</v>
      </c>
      <c r="H21" s="3">
        <v>0</v>
      </c>
      <c r="I21" s="3">
        <v>0</v>
      </c>
      <c r="J21" s="13">
        <v>0</v>
      </c>
      <c r="K21" s="100">
        <f t="shared" si="0"/>
        <v>4</v>
      </c>
    </row>
    <row r="22" spans="1:11" x14ac:dyDescent="0.25">
      <c r="A22" s="4" t="s">
        <v>38</v>
      </c>
      <c r="B22" s="4" t="s">
        <v>39</v>
      </c>
      <c r="C22" s="3">
        <v>0</v>
      </c>
      <c r="D22" s="3">
        <v>0</v>
      </c>
      <c r="E22" s="3">
        <v>1</v>
      </c>
      <c r="F22" s="3">
        <v>4</v>
      </c>
      <c r="G22" s="3">
        <v>6</v>
      </c>
      <c r="H22" s="3">
        <v>0</v>
      </c>
      <c r="I22" s="3">
        <v>0</v>
      </c>
      <c r="J22" s="13">
        <v>0</v>
      </c>
      <c r="K22" s="100">
        <f t="shared" si="0"/>
        <v>11</v>
      </c>
    </row>
    <row r="23" spans="1:11" x14ac:dyDescent="0.25">
      <c r="A23" s="4" t="s">
        <v>40</v>
      </c>
      <c r="B23" s="4" t="s">
        <v>42</v>
      </c>
      <c r="C23" s="3">
        <v>0</v>
      </c>
      <c r="D23" s="3">
        <v>0</v>
      </c>
      <c r="E23" s="3">
        <v>0</v>
      </c>
      <c r="F23" s="3">
        <v>1</v>
      </c>
      <c r="G23" s="3">
        <v>7</v>
      </c>
      <c r="H23" s="3">
        <v>0</v>
      </c>
      <c r="I23" s="3">
        <v>0</v>
      </c>
      <c r="J23" s="13">
        <v>0</v>
      </c>
      <c r="K23" s="100">
        <f t="shared" si="0"/>
        <v>8</v>
      </c>
    </row>
    <row r="24" spans="1:11" x14ac:dyDescent="0.25">
      <c r="A24" s="4" t="s">
        <v>41</v>
      </c>
      <c r="B24" s="4" t="s">
        <v>44</v>
      </c>
      <c r="C24" s="3">
        <v>0</v>
      </c>
      <c r="D24" s="3">
        <v>0</v>
      </c>
      <c r="E24" s="3">
        <v>0</v>
      </c>
      <c r="F24" s="3">
        <v>0</v>
      </c>
      <c r="G24" s="3">
        <v>3</v>
      </c>
      <c r="H24" s="3">
        <v>0</v>
      </c>
      <c r="I24" s="3">
        <v>0</v>
      </c>
      <c r="J24" s="13">
        <v>0</v>
      </c>
      <c r="K24" s="100">
        <f t="shared" si="0"/>
        <v>3</v>
      </c>
    </row>
    <row r="25" spans="1:11" x14ac:dyDescent="0.25">
      <c r="A25" s="4" t="s">
        <v>43</v>
      </c>
      <c r="B25" s="4" t="s">
        <v>46</v>
      </c>
      <c r="C25" s="3">
        <v>0</v>
      </c>
      <c r="D25" s="3">
        <v>0</v>
      </c>
      <c r="E25" s="3">
        <v>2</v>
      </c>
      <c r="F25" s="3">
        <v>1</v>
      </c>
      <c r="G25" s="3">
        <v>4</v>
      </c>
      <c r="H25" s="3">
        <v>0</v>
      </c>
      <c r="I25" s="3">
        <v>0</v>
      </c>
      <c r="J25" s="13">
        <v>0</v>
      </c>
      <c r="K25" s="100">
        <f t="shared" si="0"/>
        <v>7</v>
      </c>
    </row>
    <row r="26" spans="1:11" x14ac:dyDescent="0.25">
      <c r="A26" s="4" t="s">
        <v>45</v>
      </c>
      <c r="B26" s="4" t="s">
        <v>48</v>
      </c>
      <c r="C26" s="3">
        <v>0</v>
      </c>
      <c r="D26" s="3">
        <v>0</v>
      </c>
      <c r="E26" s="3">
        <v>1</v>
      </c>
      <c r="F26" s="3">
        <v>0</v>
      </c>
      <c r="G26" s="3">
        <v>4</v>
      </c>
      <c r="H26" s="3">
        <v>0</v>
      </c>
      <c r="I26" s="3">
        <v>0</v>
      </c>
      <c r="J26" s="13">
        <v>0</v>
      </c>
      <c r="K26" s="100">
        <f t="shared" si="0"/>
        <v>5</v>
      </c>
    </row>
    <row r="27" spans="1:11" x14ac:dyDescent="0.25">
      <c r="A27" s="4" t="s">
        <v>47</v>
      </c>
      <c r="B27" s="4" t="s">
        <v>50</v>
      </c>
      <c r="C27" s="3">
        <v>0</v>
      </c>
      <c r="D27" s="3">
        <v>0</v>
      </c>
      <c r="E27" s="3">
        <v>1</v>
      </c>
      <c r="F27" s="3">
        <v>3</v>
      </c>
      <c r="G27" s="3">
        <v>5</v>
      </c>
      <c r="H27" s="3">
        <v>0</v>
      </c>
      <c r="I27" s="3">
        <v>0</v>
      </c>
      <c r="J27" s="13">
        <v>0</v>
      </c>
      <c r="K27" s="100">
        <f t="shared" si="0"/>
        <v>9</v>
      </c>
    </row>
    <row r="28" spans="1:11" x14ac:dyDescent="0.25">
      <c r="A28" s="4" t="s">
        <v>49</v>
      </c>
      <c r="B28" s="4" t="s">
        <v>52</v>
      </c>
      <c r="C28" s="3">
        <v>0</v>
      </c>
      <c r="D28" s="3">
        <v>0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13">
        <v>0</v>
      </c>
      <c r="K28" s="100">
        <f t="shared" si="0"/>
        <v>3</v>
      </c>
    </row>
    <row r="29" spans="1:11" x14ac:dyDescent="0.25">
      <c r="A29" s="4" t="s">
        <v>51</v>
      </c>
      <c r="B29" s="4" t="s">
        <v>54</v>
      </c>
      <c r="C29" s="3">
        <v>0</v>
      </c>
      <c r="D29" s="3">
        <v>0</v>
      </c>
      <c r="E29" s="3">
        <v>1</v>
      </c>
      <c r="F29" s="3">
        <v>0</v>
      </c>
      <c r="G29" s="3">
        <v>4</v>
      </c>
      <c r="H29" s="3">
        <v>0</v>
      </c>
      <c r="I29" s="3">
        <v>0</v>
      </c>
      <c r="J29" s="13">
        <v>0</v>
      </c>
      <c r="K29" s="100">
        <f t="shared" si="0"/>
        <v>5</v>
      </c>
    </row>
    <row r="30" spans="1:11" x14ac:dyDescent="0.25">
      <c r="A30" s="4" t="s">
        <v>53</v>
      </c>
      <c r="B30" s="4" t="s">
        <v>56</v>
      </c>
      <c r="C30" s="3">
        <v>0</v>
      </c>
      <c r="D30" s="3">
        <v>0</v>
      </c>
      <c r="E30" s="3">
        <v>0</v>
      </c>
      <c r="F30" s="3">
        <v>0</v>
      </c>
      <c r="G30" s="3">
        <v>5</v>
      </c>
      <c r="H30" s="3">
        <v>0</v>
      </c>
      <c r="I30" s="3">
        <v>0</v>
      </c>
      <c r="J30" s="13">
        <v>0</v>
      </c>
      <c r="K30" s="100">
        <f t="shared" si="0"/>
        <v>5</v>
      </c>
    </row>
    <row r="31" spans="1:11" x14ac:dyDescent="0.25">
      <c r="A31" s="4" t="s">
        <v>55</v>
      </c>
      <c r="B31" s="4" t="s">
        <v>58</v>
      </c>
      <c r="C31" s="3">
        <v>0</v>
      </c>
      <c r="D31" s="3">
        <v>0</v>
      </c>
      <c r="E31" s="3">
        <v>0</v>
      </c>
      <c r="F31" s="3">
        <v>0</v>
      </c>
      <c r="G31" s="3">
        <v>3</v>
      </c>
      <c r="H31" s="3">
        <v>0</v>
      </c>
      <c r="I31" s="3">
        <v>0</v>
      </c>
      <c r="J31" s="13">
        <v>0</v>
      </c>
      <c r="K31" s="100">
        <f t="shared" si="0"/>
        <v>3</v>
      </c>
    </row>
    <row r="32" spans="1:11" x14ac:dyDescent="0.25">
      <c r="A32" s="4" t="s">
        <v>57</v>
      </c>
      <c r="B32" s="4" t="s">
        <v>60</v>
      </c>
      <c r="C32" s="3">
        <v>0</v>
      </c>
      <c r="D32" s="3">
        <v>0</v>
      </c>
      <c r="E32" s="3">
        <v>1</v>
      </c>
      <c r="F32" s="3">
        <v>0</v>
      </c>
      <c r="G32" s="3">
        <v>2</v>
      </c>
      <c r="H32" s="3">
        <v>0</v>
      </c>
      <c r="I32" s="3">
        <v>0</v>
      </c>
      <c r="J32" s="13">
        <v>0</v>
      </c>
      <c r="K32" s="100">
        <f t="shared" si="0"/>
        <v>3</v>
      </c>
    </row>
    <row r="33" spans="1:11" x14ac:dyDescent="0.25">
      <c r="A33" s="4" t="s">
        <v>59</v>
      </c>
      <c r="B33" s="4" t="s">
        <v>62</v>
      </c>
      <c r="C33" s="3">
        <v>0</v>
      </c>
      <c r="D33" s="3">
        <v>0</v>
      </c>
      <c r="E33" s="3">
        <v>2</v>
      </c>
      <c r="F33" s="3">
        <v>0</v>
      </c>
      <c r="G33" s="3">
        <v>2</v>
      </c>
      <c r="H33" s="3">
        <v>0</v>
      </c>
      <c r="I33" s="3">
        <v>0</v>
      </c>
      <c r="J33" s="13">
        <v>0</v>
      </c>
      <c r="K33" s="100">
        <f t="shared" si="0"/>
        <v>4</v>
      </c>
    </row>
    <row r="34" spans="1:11" x14ac:dyDescent="0.25">
      <c r="A34" s="4" t="s">
        <v>61</v>
      </c>
      <c r="B34" s="4" t="s">
        <v>64</v>
      </c>
      <c r="C34" s="3">
        <v>0</v>
      </c>
      <c r="D34" s="3">
        <v>0</v>
      </c>
      <c r="E34" s="3">
        <v>2</v>
      </c>
      <c r="F34" s="3">
        <v>1</v>
      </c>
      <c r="G34" s="3">
        <v>5</v>
      </c>
      <c r="H34" s="3">
        <v>0</v>
      </c>
      <c r="I34" s="3">
        <v>0</v>
      </c>
      <c r="J34" s="13">
        <v>0</v>
      </c>
      <c r="K34" s="100">
        <f t="shared" si="0"/>
        <v>8</v>
      </c>
    </row>
    <row r="35" spans="1:11" x14ac:dyDescent="0.25">
      <c r="A35" s="4" t="s">
        <v>63</v>
      </c>
      <c r="B35" s="4" t="s">
        <v>66</v>
      </c>
      <c r="C35" s="3">
        <v>0</v>
      </c>
      <c r="D35" s="3">
        <v>0</v>
      </c>
      <c r="E35" s="3">
        <v>1</v>
      </c>
      <c r="F35" s="3">
        <v>0</v>
      </c>
      <c r="G35" s="3">
        <v>2</v>
      </c>
      <c r="H35" s="3">
        <v>0</v>
      </c>
      <c r="I35" s="3">
        <v>0</v>
      </c>
      <c r="J35" s="13">
        <v>0</v>
      </c>
      <c r="K35" s="100">
        <f t="shared" si="0"/>
        <v>3</v>
      </c>
    </row>
    <row r="36" spans="1:11" x14ac:dyDescent="0.25">
      <c r="A36" s="4" t="s">
        <v>65</v>
      </c>
      <c r="B36" s="4" t="s">
        <v>68</v>
      </c>
      <c r="C36" s="3">
        <v>0</v>
      </c>
      <c r="D36" s="3">
        <v>0</v>
      </c>
      <c r="E36" s="3">
        <v>0</v>
      </c>
      <c r="F36" s="3">
        <v>0</v>
      </c>
      <c r="G36" s="3">
        <v>2</v>
      </c>
      <c r="H36" s="3">
        <v>0</v>
      </c>
      <c r="I36" s="3">
        <v>0</v>
      </c>
      <c r="J36" s="13">
        <v>0</v>
      </c>
      <c r="K36" s="100">
        <f t="shared" si="0"/>
        <v>2</v>
      </c>
    </row>
    <row r="37" spans="1:11" x14ac:dyDescent="0.25">
      <c r="A37" s="4" t="s">
        <v>67</v>
      </c>
      <c r="B37" s="4" t="s">
        <v>70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13">
        <v>0</v>
      </c>
      <c r="K37" s="100">
        <f t="shared" si="0"/>
        <v>0</v>
      </c>
    </row>
    <row r="38" spans="1:11" x14ac:dyDescent="0.25">
      <c r="A38" s="4" t="s">
        <v>69</v>
      </c>
      <c r="B38" s="4" t="s">
        <v>72</v>
      </c>
      <c r="C38" s="3">
        <v>0</v>
      </c>
      <c r="D38" s="3">
        <v>0</v>
      </c>
      <c r="E38" s="3">
        <v>1</v>
      </c>
      <c r="F38" s="3">
        <v>4</v>
      </c>
      <c r="G38" s="3">
        <v>10</v>
      </c>
      <c r="H38" s="3">
        <v>1</v>
      </c>
      <c r="I38" s="3">
        <v>0</v>
      </c>
      <c r="J38" s="13">
        <v>0</v>
      </c>
      <c r="K38" s="100">
        <f t="shared" si="0"/>
        <v>16</v>
      </c>
    </row>
    <row r="39" spans="1:11" x14ac:dyDescent="0.25">
      <c r="A39" s="4" t="s">
        <v>71</v>
      </c>
      <c r="B39" s="4" t="s">
        <v>74</v>
      </c>
      <c r="C39" s="3">
        <v>0</v>
      </c>
      <c r="D39" s="3">
        <v>0</v>
      </c>
      <c r="E39" s="3">
        <v>1</v>
      </c>
      <c r="F39" s="3">
        <v>0</v>
      </c>
      <c r="G39" s="3">
        <v>3</v>
      </c>
      <c r="H39" s="3">
        <v>0</v>
      </c>
      <c r="I39" s="3">
        <v>0</v>
      </c>
      <c r="J39" s="13">
        <v>0</v>
      </c>
      <c r="K39" s="100">
        <f t="shared" si="0"/>
        <v>4</v>
      </c>
    </row>
    <row r="40" spans="1:11" x14ac:dyDescent="0.25">
      <c r="A40" s="4" t="s">
        <v>73</v>
      </c>
      <c r="B40" s="4" t="s">
        <v>76</v>
      </c>
      <c r="C40" s="3">
        <v>0</v>
      </c>
      <c r="D40" s="3">
        <v>0</v>
      </c>
      <c r="E40" s="3">
        <v>1</v>
      </c>
      <c r="F40" s="3">
        <v>0</v>
      </c>
      <c r="G40" s="3">
        <v>2</v>
      </c>
      <c r="H40" s="3">
        <v>0</v>
      </c>
      <c r="I40" s="3">
        <v>0</v>
      </c>
      <c r="J40" s="13">
        <v>0</v>
      </c>
      <c r="K40" s="100">
        <f t="shared" si="0"/>
        <v>3</v>
      </c>
    </row>
    <row r="41" spans="1:11" x14ac:dyDescent="0.25">
      <c r="A41" s="4" t="s">
        <v>75</v>
      </c>
      <c r="B41" s="4" t="s">
        <v>78</v>
      </c>
      <c r="C41" s="3">
        <v>0</v>
      </c>
      <c r="D41" s="3">
        <v>0</v>
      </c>
      <c r="E41" s="3">
        <v>0</v>
      </c>
      <c r="F41" s="3">
        <v>5</v>
      </c>
      <c r="G41" s="3">
        <v>7</v>
      </c>
      <c r="H41" s="3">
        <v>0</v>
      </c>
      <c r="I41" s="3">
        <v>2</v>
      </c>
      <c r="J41" s="13">
        <v>0</v>
      </c>
      <c r="K41" s="100">
        <f t="shared" si="0"/>
        <v>14</v>
      </c>
    </row>
    <row r="42" spans="1:11" x14ac:dyDescent="0.25">
      <c r="A42" s="4" t="s">
        <v>77</v>
      </c>
      <c r="B42" s="4" t="s">
        <v>80</v>
      </c>
      <c r="C42" s="3">
        <v>0</v>
      </c>
      <c r="D42" s="3">
        <v>0</v>
      </c>
      <c r="E42" s="3">
        <v>2</v>
      </c>
      <c r="F42" s="3">
        <v>0</v>
      </c>
      <c r="G42" s="3">
        <v>4</v>
      </c>
      <c r="H42" s="3">
        <v>0</v>
      </c>
      <c r="I42" s="3">
        <v>0</v>
      </c>
      <c r="J42" s="13">
        <v>0</v>
      </c>
      <c r="K42" s="100">
        <f t="shared" si="0"/>
        <v>6</v>
      </c>
    </row>
    <row r="43" spans="1:11" x14ac:dyDescent="0.25">
      <c r="A43" s="4" t="s">
        <v>79</v>
      </c>
      <c r="B43" s="4" t="s">
        <v>82</v>
      </c>
      <c r="C43" s="3">
        <v>0</v>
      </c>
      <c r="D43" s="3">
        <v>0</v>
      </c>
      <c r="E43" s="3">
        <v>2</v>
      </c>
      <c r="F43" s="3">
        <v>0</v>
      </c>
      <c r="G43" s="3">
        <v>3</v>
      </c>
      <c r="H43" s="3">
        <v>0</v>
      </c>
      <c r="I43" s="3">
        <v>0</v>
      </c>
      <c r="J43" s="13">
        <v>0</v>
      </c>
      <c r="K43" s="100">
        <f t="shared" si="0"/>
        <v>5</v>
      </c>
    </row>
    <row r="44" spans="1:11" x14ac:dyDescent="0.25">
      <c r="A44" s="4" t="s">
        <v>81</v>
      </c>
      <c r="B44" s="4" t="s">
        <v>84</v>
      </c>
      <c r="C44" s="3">
        <v>0</v>
      </c>
      <c r="D44" s="3">
        <v>0</v>
      </c>
      <c r="E44" s="3">
        <v>1</v>
      </c>
      <c r="F44" s="3">
        <v>0</v>
      </c>
      <c r="G44" s="3">
        <v>2</v>
      </c>
      <c r="H44" s="3">
        <v>0</v>
      </c>
      <c r="I44" s="3">
        <v>0</v>
      </c>
      <c r="J44" s="13">
        <v>0</v>
      </c>
      <c r="K44" s="100">
        <f t="shared" si="0"/>
        <v>3</v>
      </c>
    </row>
    <row r="45" spans="1:11" x14ac:dyDescent="0.25">
      <c r="A45" s="4" t="s">
        <v>83</v>
      </c>
      <c r="B45" s="4" t="s">
        <v>86</v>
      </c>
      <c r="C45" s="3">
        <v>0</v>
      </c>
      <c r="D45" s="3">
        <v>0</v>
      </c>
      <c r="E45" s="3">
        <v>1</v>
      </c>
      <c r="F45" s="3">
        <v>0</v>
      </c>
      <c r="G45" s="3">
        <v>2</v>
      </c>
      <c r="H45" s="3">
        <v>0</v>
      </c>
      <c r="I45" s="3">
        <v>0</v>
      </c>
      <c r="J45" s="13">
        <v>0</v>
      </c>
      <c r="K45" s="100">
        <f t="shared" si="0"/>
        <v>3</v>
      </c>
    </row>
    <row r="46" spans="1:11" x14ac:dyDescent="0.25">
      <c r="A46" s="4" t="s">
        <v>85</v>
      </c>
      <c r="B46" s="4" t="s">
        <v>88</v>
      </c>
      <c r="C46" s="3">
        <v>0</v>
      </c>
      <c r="D46" s="3">
        <v>0</v>
      </c>
      <c r="E46" s="3">
        <v>2</v>
      </c>
      <c r="F46" s="3">
        <v>0</v>
      </c>
      <c r="G46" s="3">
        <v>4</v>
      </c>
      <c r="H46" s="3">
        <v>0</v>
      </c>
      <c r="I46" s="3">
        <v>0</v>
      </c>
      <c r="J46" s="13">
        <v>0</v>
      </c>
      <c r="K46" s="100">
        <f t="shared" si="0"/>
        <v>6</v>
      </c>
    </row>
    <row r="47" spans="1:11" x14ac:dyDescent="0.25">
      <c r="A47" s="4" t="s">
        <v>87</v>
      </c>
      <c r="B47" s="4" t="s">
        <v>90</v>
      </c>
      <c r="C47" s="3">
        <v>0</v>
      </c>
      <c r="D47" s="3">
        <v>0</v>
      </c>
      <c r="E47" s="3">
        <v>1</v>
      </c>
      <c r="F47" s="3">
        <v>0</v>
      </c>
      <c r="G47" s="3">
        <v>4</v>
      </c>
      <c r="H47" s="3">
        <v>0</v>
      </c>
      <c r="I47" s="3">
        <v>0</v>
      </c>
      <c r="J47" s="13">
        <v>0</v>
      </c>
      <c r="K47" s="100">
        <f t="shared" si="0"/>
        <v>5</v>
      </c>
    </row>
    <row r="48" spans="1:11" x14ac:dyDescent="0.25">
      <c r="A48" s="4" t="s">
        <v>89</v>
      </c>
      <c r="B48" s="4" t="s">
        <v>92</v>
      </c>
      <c r="C48" s="3">
        <v>0</v>
      </c>
      <c r="D48" s="3">
        <v>0</v>
      </c>
      <c r="E48" s="3">
        <v>2</v>
      </c>
      <c r="F48" s="3">
        <v>1</v>
      </c>
      <c r="G48" s="3">
        <v>9</v>
      </c>
      <c r="H48" s="3">
        <v>0</v>
      </c>
      <c r="I48" s="3">
        <v>0</v>
      </c>
      <c r="J48" s="13">
        <v>0</v>
      </c>
      <c r="K48" s="100">
        <f t="shared" si="0"/>
        <v>12</v>
      </c>
    </row>
    <row r="49" spans="1:11" x14ac:dyDescent="0.25">
      <c r="A49" s="4" t="s">
        <v>91</v>
      </c>
      <c r="B49" s="4" t="s">
        <v>94</v>
      </c>
      <c r="C49" s="3">
        <v>0</v>
      </c>
      <c r="D49" s="3">
        <v>0</v>
      </c>
      <c r="E49" s="3">
        <v>1</v>
      </c>
      <c r="F49" s="3">
        <v>0</v>
      </c>
      <c r="G49" s="3">
        <v>2</v>
      </c>
      <c r="H49" s="3">
        <v>0</v>
      </c>
      <c r="I49" s="3">
        <v>0</v>
      </c>
      <c r="J49" s="13">
        <v>0</v>
      </c>
      <c r="K49" s="100">
        <f t="shared" si="0"/>
        <v>3</v>
      </c>
    </row>
    <row r="50" spans="1:11" x14ac:dyDescent="0.25">
      <c r="A50" s="4" t="s">
        <v>93</v>
      </c>
      <c r="B50" s="4" t="s">
        <v>96</v>
      </c>
      <c r="C50" s="3">
        <v>0</v>
      </c>
      <c r="D50" s="3">
        <v>0</v>
      </c>
      <c r="E50" s="3">
        <v>0</v>
      </c>
      <c r="F50" s="3">
        <v>0</v>
      </c>
      <c r="G50" s="3">
        <v>5</v>
      </c>
      <c r="H50" s="3">
        <v>0</v>
      </c>
      <c r="I50" s="3">
        <v>0</v>
      </c>
      <c r="J50" s="13">
        <v>0</v>
      </c>
      <c r="K50" s="100">
        <f t="shared" si="0"/>
        <v>5</v>
      </c>
    </row>
    <row r="51" spans="1:11" x14ac:dyDescent="0.25">
      <c r="A51" s="4" t="s">
        <v>95</v>
      </c>
      <c r="B51" s="4" t="s">
        <v>98</v>
      </c>
      <c r="C51" s="3">
        <v>0</v>
      </c>
      <c r="D51" s="3">
        <v>0</v>
      </c>
      <c r="E51" s="3">
        <v>1</v>
      </c>
      <c r="F51" s="3">
        <v>0</v>
      </c>
      <c r="G51" s="3">
        <v>4</v>
      </c>
      <c r="H51" s="3">
        <v>0</v>
      </c>
      <c r="I51" s="3">
        <v>0</v>
      </c>
      <c r="J51" s="13">
        <v>0</v>
      </c>
      <c r="K51" s="100">
        <f t="shared" si="0"/>
        <v>5</v>
      </c>
    </row>
    <row r="52" spans="1:11" x14ac:dyDescent="0.25">
      <c r="A52" s="4" t="s">
        <v>97</v>
      </c>
      <c r="B52" s="4" t="s">
        <v>100</v>
      </c>
      <c r="C52" s="3">
        <v>0</v>
      </c>
      <c r="D52" s="3">
        <v>0</v>
      </c>
      <c r="E52" s="3">
        <v>1</v>
      </c>
      <c r="F52" s="3">
        <v>0</v>
      </c>
      <c r="G52" s="3">
        <v>2</v>
      </c>
      <c r="H52" s="3">
        <v>0</v>
      </c>
      <c r="I52" s="3">
        <v>0</v>
      </c>
      <c r="J52" s="13">
        <v>0</v>
      </c>
      <c r="K52" s="100">
        <f t="shared" si="0"/>
        <v>3</v>
      </c>
    </row>
    <row r="53" spans="1:11" x14ac:dyDescent="0.25">
      <c r="A53" s="4" t="s">
        <v>99</v>
      </c>
      <c r="B53" s="4" t="s">
        <v>102</v>
      </c>
      <c r="C53" s="3">
        <v>0</v>
      </c>
      <c r="D53" s="3">
        <v>0</v>
      </c>
      <c r="E53" s="3">
        <v>0</v>
      </c>
      <c r="F53" s="3">
        <v>1</v>
      </c>
      <c r="G53" s="3">
        <v>6</v>
      </c>
      <c r="H53" s="3">
        <v>0</v>
      </c>
      <c r="I53" s="3">
        <v>0</v>
      </c>
      <c r="J53" s="13">
        <v>0</v>
      </c>
      <c r="K53" s="100">
        <f t="shared" si="0"/>
        <v>7</v>
      </c>
    </row>
    <row r="54" spans="1:11" x14ac:dyDescent="0.25">
      <c r="A54" s="4" t="s">
        <v>101</v>
      </c>
      <c r="B54" s="4" t="s">
        <v>104</v>
      </c>
      <c r="C54" s="3">
        <v>0</v>
      </c>
      <c r="D54" s="3">
        <v>0</v>
      </c>
      <c r="E54" s="3">
        <v>0</v>
      </c>
      <c r="F54" s="3">
        <v>0</v>
      </c>
      <c r="G54" s="3">
        <v>3</v>
      </c>
      <c r="H54" s="3">
        <v>0</v>
      </c>
      <c r="I54" s="3">
        <v>0</v>
      </c>
      <c r="J54" s="13">
        <v>0</v>
      </c>
      <c r="K54" s="100">
        <f t="shared" si="0"/>
        <v>3</v>
      </c>
    </row>
    <row r="55" spans="1:11" x14ac:dyDescent="0.25">
      <c r="A55" s="4" t="s">
        <v>103</v>
      </c>
      <c r="B55" s="4" t="s">
        <v>106</v>
      </c>
      <c r="C55" s="3">
        <v>0</v>
      </c>
      <c r="D55" s="3">
        <v>0</v>
      </c>
      <c r="E55" s="3">
        <v>2</v>
      </c>
      <c r="F55" s="3">
        <v>9</v>
      </c>
      <c r="G55" s="3">
        <v>6</v>
      </c>
      <c r="H55" s="3">
        <v>1</v>
      </c>
      <c r="I55" s="3">
        <v>2</v>
      </c>
      <c r="J55" s="13">
        <v>0</v>
      </c>
      <c r="K55" s="100">
        <f t="shared" si="0"/>
        <v>20</v>
      </c>
    </row>
    <row r="56" spans="1:11" x14ac:dyDescent="0.25">
      <c r="A56" s="4" t="s">
        <v>105</v>
      </c>
      <c r="B56" s="4" t="s">
        <v>108</v>
      </c>
      <c r="C56" s="3">
        <v>0</v>
      </c>
      <c r="D56" s="3">
        <v>0</v>
      </c>
      <c r="E56" s="3">
        <v>1</v>
      </c>
      <c r="F56" s="3">
        <v>0</v>
      </c>
      <c r="G56" s="3">
        <v>2</v>
      </c>
      <c r="H56" s="3">
        <v>0</v>
      </c>
      <c r="I56" s="3">
        <v>0</v>
      </c>
      <c r="J56" s="13">
        <v>0</v>
      </c>
      <c r="K56" s="100">
        <f t="shared" si="0"/>
        <v>3</v>
      </c>
    </row>
    <row r="57" spans="1:11" x14ac:dyDescent="0.25">
      <c r="A57" s="4" t="s">
        <v>107</v>
      </c>
      <c r="B57" s="4" t="s">
        <v>110</v>
      </c>
      <c r="C57" s="3">
        <v>0</v>
      </c>
      <c r="D57" s="3">
        <v>0</v>
      </c>
      <c r="E57" s="3">
        <v>1</v>
      </c>
      <c r="F57" s="3">
        <v>0</v>
      </c>
      <c r="G57" s="3">
        <v>2</v>
      </c>
      <c r="H57" s="3">
        <v>0</v>
      </c>
      <c r="I57" s="3">
        <v>0</v>
      </c>
      <c r="J57" s="13">
        <v>0</v>
      </c>
      <c r="K57" s="100">
        <f t="shared" si="0"/>
        <v>3</v>
      </c>
    </row>
    <row r="58" spans="1:11" x14ac:dyDescent="0.25">
      <c r="A58" s="4" t="s">
        <v>109</v>
      </c>
      <c r="B58" s="4" t="s">
        <v>112</v>
      </c>
      <c r="C58" s="3">
        <v>0</v>
      </c>
      <c r="D58" s="3">
        <v>0</v>
      </c>
      <c r="E58" s="3">
        <v>1</v>
      </c>
      <c r="F58" s="3">
        <v>4</v>
      </c>
      <c r="G58" s="3">
        <v>4</v>
      </c>
      <c r="H58" s="3">
        <v>0</v>
      </c>
      <c r="I58" s="3">
        <v>4</v>
      </c>
      <c r="J58" s="13">
        <v>0</v>
      </c>
      <c r="K58" s="100">
        <f t="shared" si="0"/>
        <v>13</v>
      </c>
    </row>
    <row r="59" spans="1:11" x14ac:dyDescent="0.25">
      <c r="A59" s="4" t="s">
        <v>111</v>
      </c>
      <c r="B59" s="4" t="s">
        <v>114</v>
      </c>
      <c r="C59" s="3">
        <v>0</v>
      </c>
      <c r="D59" s="3">
        <v>0</v>
      </c>
      <c r="E59" s="3">
        <v>1</v>
      </c>
      <c r="F59" s="3">
        <v>1</v>
      </c>
      <c r="G59" s="3">
        <v>6</v>
      </c>
      <c r="H59" s="3">
        <v>0</v>
      </c>
      <c r="I59" s="3">
        <v>0</v>
      </c>
      <c r="J59" s="13">
        <v>0</v>
      </c>
      <c r="K59" s="100">
        <f t="shared" si="0"/>
        <v>8</v>
      </c>
    </row>
    <row r="60" spans="1:11" x14ac:dyDescent="0.25">
      <c r="A60" s="4" t="s">
        <v>113</v>
      </c>
      <c r="B60" s="4" t="s">
        <v>116</v>
      </c>
      <c r="C60" s="3">
        <v>0</v>
      </c>
      <c r="D60" s="3">
        <v>0</v>
      </c>
      <c r="E60" s="3">
        <v>1</v>
      </c>
      <c r="F60" s="3">
        <v>1</v>
      </c>
      <c r="G60" s="3">
        <v>4</v>
      </c>
      <c r="H60" s="3">
        <v>0</v>
      </c>
      <c r="I60" s="3">
        <v>0</v>
      </c>
      <c r="J60" s="13">
        <v>0</v>
      </c>
      <c r="K60" s="100">
        <f t="shared" si="0"/>
        <v>6</v>
      </c>
    </row>
    <row r="61" spans="1:11" x14ac:dyDescent="0.25">
      <c r="A61" s="4" t="s">
        <v>115</v>
      </c>
      <c r="B61" s="4" t="s">
        <v>118</v>
      </c>
      <c r="C61" s="3">
        <v>0</v>
      </c>
      <c r="D61" s="3">
        <v>0</v>
      </c>
      <c r="E61" s="3">
        <v>2</v>
      </c>
      <c r="F61" s="3">
        <v>0</v>
      </c>
      <c r="G61" s="3">
        <v>5</v>
      </c>
      <c r="H61" s="3">
        <v>0</v>
      </c>
      <c r="I61" s="3">
        <v>0</v>
      </c>
      <c r="J61" s="13">
        <v>0</v>
      </c>
      <c r="K61" s="100">
        <f t="shared" si="0"/>
        <v>7</v>
      </c>
    </row>
    <row r="62" spans="1:11" ht="15.75" thickBot="1" x14ac:dyDescent="0.3">
      <c r="A62" s="4" t="s">
        <v>117</v>
      </c>
      <c r="B62" s="4" t="s">
        <v>119</v>
      </c>
      <c r="C62" s="3">
        <v>0</v>
      </c>
      <c r="D62" s="3">
        <v>0</v>
      </c>
      <c r="E62" s="3">
        <v>2</v>
      </c>
      <c r="F62" s="3">
        <v>0</v>
      </c>
      <c r="G62" s="3">
        <v>4</v>
      </c>
      <c r="H62" s="3">
        <v>0</v>
      </c>
      <c r="I62" s="3">
        <v>0</v>
      </c>
      <c r="J62" s="13">
        <v>0</v>
      </c>
      <c r="K62" s="100">
        <f t="shared" si="0"/>
        <v>6</v>
      </c>
    </row>
    <row r="63" spans="1:11" ht="16.5" thickTop="1" thickBot="1" x14ac:dyDescent="0.3">
      <c r="B63" s="1" t="s">
        <v>120</v>
      </c>
      <c r="C63" s="19">
        <f>SUM(C4:C62)</f>
        <v>0</v>
      </c>
      <c r="D63" s="19">
        <f t="shared" ref="D63:J63" si="1">SUM(D4:D62)</f>
        <v>0</v>
      </c>
      <c r="E63" s="19">
        <f t="shared" si="1"/>
        <v>56</v>
      </c>
      <c r="F63" s="19">
        <f t="shared" si="1"/>
        <v>39</v>
      </c>
      <c r="G63" s="19">
        <f t="shared" si="1"/>
        <v>224</v>
      </c>
      <c r="H63" s="19">
        <f t="shared" si="1"/>
        <v>2</v>
      </c>
      <c r="I63" s="19">
        <f t="shared" si="1"/>
        <v>8</v>
      </c>
      <c r="J63" s="99">
        <f t="shared" si="1"/>
        <v>0</v>
      </c>
      <c r="K63" s="19">
        <f t="shared" si="0"/>
        <v>329</v>
      </c>
    </row>
    <row r="64" spans="1:11" ht="15.75" thickTop="1" x14ac:dyDescent="0.25"/>
  </sheetData>
  <mergeCells count="4">
    <mergeCell ref="A2:A3"/>
    <mergeCell ref="B2:B3"/>
    <mergeCell ref="C2:J2"/>
    <mergeCell ref="K2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4"/>
  <sheetViews>
    <sheetView workbookViewId="0">
      <selection activeCell="H3" sqref="H3:H63"/>
    </sheetView>
  </sheetViews>
  <sheetFormatPr baseColWidth="10" defaultColWidth="9.140625" defaultRowHeight="15" x14ac:dyDescent="0.25"/>
  <cols>
    <col min="2" max="2" width="68.42578125" customWidth="1"/>
    <col min="3" max="3" width="13.85546875" customWidth="1"/>
    <col min="4" max="4" width="12.7109375" customWidth="1"/>
    <col min="5" max="5" width="13.28515625" customWidth="1"/>
    <col min="6" max="6" width="11.85546875" customWidth="1"/>
    <col min="7" max="7" width="11.7109375" customWidth="1"/>
    <col min="8" max="8" width="16.5703125" customWidth="1"/>
  </cols>
  <sheetData>
    <row r="1" spans="1:8" ht="15.75" thickBot="1" x14ac:dyDescent="0.3"/>
    <row r="2" spans="1:8" ht="30" customHeight="1" thickTop="1" thickBot="1" x14ac:dyDescent="0.3">
      <c r="A2" s="250" t="s">
        <v>0</v>
      </c>
      <c r="B2" s="250" t="s">
        <v>1</v>
      </c>
      <c r="C2" s="250" t="s">
        <v>237</v>
      </c>
      <c r="D2" s="250"/>
      <c r="E2" s="250"/>
      <c r="F2" s="250"/>
      <c r="G2" s="250"/>
      <c r="H2" s="250"/>
    </row>
    <row r="3" spans="1:8" ht="39.950000000000003" customHeight="1" thickTop="1" thickBot="1" x14ac:dyDescent="0.3">
      <c r="A3" s="250" t="s">
        <v>0</v>
      </c>
      <c r="B3" s="250" t="s">
        <v>1</v>
      </c>
      <c r="C3" s="22" t="s">
        <v>231</v>
      </c>
      <c r="D3" s="22" t="s">
        <v>232</v>
      </c>
      <c r="E3" s="22" t="s">
        <v>233</v>
      </c>
      <c r="F3" s="22" t="s">
        <v>234</v>
      </c>
      <c r="G3" s="22" t="s">
        <v>235</v>
      </c>
      <c r="H3" s="304" t="s">
        <v>120</v>
      </c>
    </row>
    <row r="4" spans="1:8" ht="15.75" thickTop="1" x14ac:dyDescent="0.25">
      <c r="A4" s="4" t="s">
        <v>2</v>
      </c>
      <c r="B4" s="4" t="s">
        <v>3</v>
      </c>
      <c r="C4" s="20">
        <v>403</v>
      </c>
      <c r="D4" s="20">
        <v>43</v>
      </c>
      <c r="E4" s="20">
        <v>1819</v>
      </c>
      <c r="F4" s="20">
        <v>0</v>
      </c>
      <c r="G4" s="21">
        <v>0</v>
      </c>
      <c r="H4" s="372">
        <f t="shared" ref="H4:H34" si="0">SUM(C4:G4)</f>
        <v>2265</v>
      </c>
    </row>
    <row r="5" spans="1:8" x14ac:dyDescent="0.25">
      <c r="A5" s="4" t="s">
        <v>4</v>
      </c>
      <c r="B5" s="4" t="s">
        <v>5</v>
      </c>
      <c r="C5" s="3">
        <v>0</v>
      </c>
      <c r="D5" s="3">
        <v>0</v>
      </c>
      <c r="E5" s="3">
        <v>956</v>
      </c>
      <c r="F5" s="3">
        <v>0</v>
      </c>
      <c r="G5" s="13">
        <v>0</v>
      </c>
      <c r="H5" s="373">
        <f t="shared" si="0"/>
        <v>956</v>
      </c>
    </row>
    <row r="6" spans="1:8" x14ac:dyDescent="0.25">
      <c r="A6" s="4" t="s">
        <v>6</v>
      </c>
      <c r="B6" s="4" t="s">
        <v>7</v>
      </c>
      <c r="C6" s="3">
        <v>392</v>
      </c>
      <c r="D6" s="3">
        <v>0</v>
      </c>
      <c r="E6" s="3">
        <v>311</v>
      </c>
      <c r="F6" s="3">
        <v>0</v>
      </c>
      <c r="G6" s="13">
        <v>0</v>
      </c>
      <c r="H6" s="373">
        <f t="shared" si="0"/>
        <v>703</v>
      </c>
    </row>
    <row r="7" spans="1:8" x14ac:dyDescent="0.25">
      <c r="A7" s="4" t="s">
        <v>8</v>
      </c>
      <c r="B7" s="4" t="s">
        <v>9</v>
      </c>
      <c r="C7" s="3">
        <v>0</v>
      </c>
      <c r="D7" s="3">
        <v>0</v>
      </c>
      <c r="E7" s="3">
        <v>400</v>
      </c>
      <c r="F7" s="3">
        <v>0</v>
      </c>
      <c r="G7" s="13">
        <v>0</v>
      </c>
      <c r="H7" s="373">
        <f t="shared" si="0"/>
        <v>400</v>
      </c>
    </row>
    <row r="8" spans="1:8" x14ac:dyDescent="0.25">
      <c r="A8" s="4" t="s">
        <v>10</v>
      </c>
      <c r="B8" s="4" t="s">
        <v>11</v>
      </c>
      <c r="C8" s="3">
        <v>78</v>
      </c>
      <c r="D8" s="3">
        <v>0</v>
      </c>
      <c r="E8" s="3">
        <v>171</v>
      </c>
      <c r="F8" s="3">
        <v>0</v>
      </c>
      <c r="G8" s="13">
        <v>0</v>
      </c>
      <c r="H8" s="373">
        <f t="shared" si="0"/>
        <v>249</v>
      </c>
    </row>
    <row r="9" spans="1:8" x14ac:dyDescent="0.25">
      <c r="A9" s="4" t="s">
        <v>12</v>
      </c>
      <c r="B9" s="4" t="s">
        <v>13</v>
      </c>
      <c r="C9" s="3">
        <v>99</v>
      </c>
      <c r="D9" s="3">
        <v>0</v>
      </c>
      <c r="E9" s="3">
        <v>161</v>
      </c>
      <c r="F9" s="3">
        <v>0</v>
      </c>
      <c r="G9" s="13">
        <v>0</v>
      </c>
      <c r="H9" s="373">
        <f t="shared" si="0"/>
        <v>260</v>
      </c>
    </row>
    <row r="10" spans="1:8" x14ac:dyDescent="0.25">
      <c r="A10" s="4" t="s">
        <v>14</v>
      </c>
      <c r="B10" s="4" t="s">
        <v>15</v>
      </c>
      <c r="C10" s="3">
        <v>610</v>
      </c>
      <c r="D10" s="3">
        <v>0</v>
      </c>
      <c r="E10" s="3">
        <v>61</v>
      </c>
      <c r="F10" s="3">
        <v>0</v>
      </c>
      <c r="G10" s="13">
        <v>0</v>
      </c>
      <c r="H10" s="373">
        <f t="shared" si="0"/>
        <v>671</v>
      </c>
    </row>
    <row r="11" spans="1:8" x14ac:dyDescent="0.25">
      <c r="A11" s="4" t="s">
        <v>16</v>
      </c>
      <c r="B11" s="4" t="s">
        <v>17</v>
      </c>
      <c r="C11" s="3">
        <v>0</v>
      </c>
      <c r="D11" s="3">
        <v>0</v>
      </c>
      <c r="E11" s="3">
        <v>1055</v>
      </c>
      <c r="F11" s="3">
        <v>0</v>
      </c>
      <c r="G11" s="13">
        <v>0</v>
      </c>
      <c r="H11" s="373">
        <f t="shared" si="0"/>
        <v>1055</v>
      </c>
    </row>
    <row r="12" spans="1:8" x14ac:dyDescent="0.25">
      <c r="A12" s="4" t="s">
        <v>18</v>
      </c>
      <c r="B12" s="4" t="s">
        <v>19</v>
      </c>
      <c r="C12" s="3">
        <v>0</v>
      </c>
      <c r="D12" s="3">
        <v>0</v>
      </c>
      <c r="E12" s="3">
        <v>1167</v>
      </c>
      <c r="F12" s="3">
        <v>0</v>
      </c>
      <c r="G12" s="13">
        <v>0</v>
      </c>
      <c r="H12" s="373">
        <f t="shared" si="0"/>
        <v>1167</v>
      </c>
    </row>
    <row r="13" spans="1:8" x14ac:dyDescent="0.25">
      <c r="A13" s="4" t="s">
        <v>20</v>
      </c>
      <c r="B13" s="4" t="s">
        <v>21</v>
      </c>
      <c r="C13" s="3">
        <v>0</v>
      </c>
      <c r="D13" s="3">
        <v>0</v>
      </c>
      <c r="E13" s="3">
        <v>823</v>
      </c>
      <c r="F13" s="3">
        <v>0</v>
      </c>
      <c r="G13" s="13">
        <v>0</v>
      </c>
      <c r="H13" s="373">
        <f t="shared" si="0"/>
        <v>823</v>
      </c>
    </row>
    <row r="14" spans="1:8" x14ac:dyDescent="0.25">
      <c r="A14" s="4" t="s">
        <v>22</v>
      </c>
      <c r="B14" s="4" t="s">
        <v>23</v>
      </c>
      <c r="C14" s="3">
        <v>0</v>
      </c>
      <c r="D14" s="3">
        <v>19</v>
      </c>
      <c r="E14" s="3">
        <v>1622</v>
      </c>
      <c r="F14" s="3">
        <v>0</v>
      </c>
      <c r="G14" s="13">
        <v>0</v>
      </c>
      <c r="H14" s="373">
        <f t="shared" si="0"/>
        <v>1641</v>
      </c>
    </row>
    <row r="15" spans="1:8" x14ac:dyDescent="0.25">
      <c r="A15" s="4" t="s">
        <v>24</v>
      </c>
      <c r="B15" s="4" t="s">
        <v>25</v>
      </c>
      <c r="C15" s="3">
        <v>93</v>
      </c>
      <c r="D15" s="3">
        <v>0</v>
      </c>
      <c r="E15" s="3">
        <v>695</v>
      </c>
      <c r="F15" s="3">
        <v>0</v>
      </c>
      <c r="G15" s="13">
        <v>0</v>
      </c>
      <c r="H15" s="373">
        <f t="shared" si="0"/>
        <v>788</v>
      </c>
    </row>
    <row r="16" spans="1:8" x14ac:dyDescent="0.25">
      <c r="A16" s="4" t="s">
        <v>26</v>
      </c>
      <c r="B16" s="4" t="s">
        <v>27</v>
      </c>
      <c r="C16" s="3">
        <v>0</v>
      </c>
      <c r="D16" s="3">
        <v>0</v>
      </c>
      <c r="E16" s="3">
        <v>166</v>
      </c>
      <c r="F16" s="3">
        <v>0</v>
      </c>
      <c r="G16" s="13">
        <v>0</v>
      </c>
      <c r="H16" s="373">
        <f t="shared" si="0"/>
        <v>166</v>
      </c>
    </row>
    <row r="17" spans="1:8" x14ac:dyDescent="0.25">
      <c r="A17" s="4" t="s">
        <v>28</v>
      </c>
      <c r="B17" s="4" t="s">
        <v>29</v>
      </c>
      <c r="C17" s="3">
        <v>0</v>
      </c>
      <c r="D17" s="3">
        <v>0</v>
      </c>
      <c r="E17" s="3">
        <v>372</v>
      </c>
      <c r="F17" s="3">
        <v>0</v>
      </c>
      <c r="G17" s="13">
        <v>0</v>
      </c>
      <c r="H17" s="373">
        <f t="shared" si="0"/>
        <v>372</v>
      </c>
    </row>
    <row r="18" spans="1:8" x14ac:dyDescent="0.25">
      <c r="A18" s="4" t="s">
        <v>30</v>
      </c>
      <c r="B18" s="4" t="s">
        <v>31</v>
      </c>
      <c r="C18" s="3">
        <v>128</v>
      </c>
      <c r="D18" s="3">
        <v>0</v>
      </c>
      <c r="E18" s="3">
        <v>253</v>
      </c>
      <c r="F18" s="3">
        <v>0</v>
      </c>
      <c r="G18" s="13">
        <v>0</v>
      </c>
      <c r="H18" s="373">
        <f t="shared" si="0"/>
        <v>381</v>
      </c>
    </row>
    <row r="19" spans="1:8" x14ac:dyDescent="0.25">
      <c r="A19" s="4" t="s">
        <v>32</v>
      </c>
      <c r="B19" s="4" t="s">
        <v>33</v>
      </c>
      <c r="C19" s="3">
        <v>27</v>
      </c>
      <c r="D19" s="3">
        <v>0</v>
      </c>
      <c r="E19" s="3">
        <v>63</v>
      </c>
      <c r="F19" s="3">
        <v>0</v>
      </c>
      <c r="G19" s="13">
        <v>0</v>
      </c>
      <c r="H19" s="373">
        <f t="shared" si="0"/>
        <v>90</v>
      </c>
    </row>
    <row r="20" spans="1:8" x14ac:dyDescent="0.25">
      <c r="A20" s="4" t="s">
        <v>34</v>
      </c>
      <c r="B20" s="4" t="s">
        <v>35</v>
      </c>
      <c r="C20" s="3">
        <v>304</v>
      </c>
      <c r="D20" s="3">
        <v>0</v>
      </c>
      <c r="E20" s="3">
        <v>906</v>
      </c>
      <c r="F20" s="3">
        <v>0</v>
      </c>
      <c r="G20" s="13">
        <v>0</v>
      </c>
      <c r="H20" s="373">
        <f t="shared" si="0"/>
        <v>1210</v>
      </c>
    </row>
    <row r="21" spans="1:8" x14ac:dyDescent="0.25">
      <c r="A21" s="4" t="s">
        <v>36</v>
      </c>
      <c r="B21" s="4" t="s">
        <v>37</v>
      </c>
      <c r="C21" s="3">
        <v>548</v>
      </c>
      <c r="D21" s="3">
        <v>0</v>
      </c>
      <c r="E21" s="3">
        <v>511</v>
      </c>
      <c r="F21" s="3">
        <v>0</v>
      </c>
      <c r="G21" s="13">
        <v>0</v>
      </c>
      <c r="H21" s="373">
        <f t="shared" si="0"/>
        <v>1059</v>
      </c>
    </row>
    <row r="22" spans="1:8" x14ac:dyDescent="0.25">
      <c r="A22" s="4" t="s">
        <v>38</v>
      </c>
      <c r="B22" s="4" t="s">
        <v>39</v>
      </c>
      <c r="C22" s="3">
        <v>483</v>
      </c>
      <c r="D22" s="3">
        <v>303</v>
      </c>
      <c r="E22" s="3">
        <v>1384</v>
      </c>
      <c r="F22" s="3">
        <v>0</v>
      </c>
      <c r="G22" s="13">
        <v>0</v>
      </c>
      <c r="H22" s="373">
        <f t="shared" si="0"/>
        <v>2170</v>
      </c>
    </row>
    <row r="23" spans="1:8" x14ac:dyDescent="0.25">
      <c r="A23" s="4" t="s">
        <v>40</v>
      </c>
      <c r="B23" s="4" t="s">
        <v>42</v>
      </c>
      <c r="C23" s="3">
        <v>0</v>
      </c>
      <c r="D23" s="3">
        <v>10</v>
      </c>
      <c r="E23" s="3">
        <v>2005</v>
      </c>
      <c r="F23" s="3">
        <v>0</v>
      </c>
      <c r="G23" s="13">
        <v>0</v>
      </c>
      <c r="H23" s="373">
        <f t="shared" si="0"/>
        <v>2015</v>
      </c>
    </row>
    <row r="24" spans="1:8" x14ac:dyDescent="0.25">
      <c r="A24" s="4" t="s">
        <v>41</v>
      </c>
      <c r="B24" s="4" t="s">
        <v>44</v>
      </c>
      <c r="C24" s="3">
        <v>0</v>
      </c>
      <c r="D24" s="3">
        <v>0</v>
      </c>
      <c r="E24" s="3">
        <v>103</v>
      </c>
      <c r="F24" s="3">
        <v>0</v>
      </c>
      <c r="G24" s="13">
        <v>0</v>
      </c>
      <c r="H24" s="373">
        <f t="shared" si="0"/>
        <v>103</v>
      </c>
    </row>
    <row r="25" spans="1:8" x14ac:dyDescent="0.25">
      <c r="A25" s="4" t="s">
        <v>43</v>
      </c>
      <c r="B25" s="4" t="s">
        <v>46</v>
      </c>
      <c r="C25" s="3">
        <v>306</v>
      </c>
      <c r="D25" s="3">
        <v>44</v>
      </c>
      <c r="E25" s="3">
        <v>1092</v>
      </c>
      <c r="F25" s="3">
        <v>0</v>
      </c>
      <c r="G25" s="13">
        <v>0</v>
      </c>
      <c r="H25" s="373">
        <f t="shared" si="0"/>
        <v>1442</v>
      </c>
    </row>
    <row r="26" spans="1:8" x14ac:dyDescent="0.25">
      <c r="A26" s="4" t="s">
        <v>45</v>
      </c>
      <c r="B26" s="4" t="s">
        <v>48</v>
      </c>
      <c r="C26" s="3">
        <v>350</v>
      </c>
      <c r="D26" s="3">
        <v>0</v>
      </c>
      <c r="E26" s="3">
        <v>1109</v>
      </c>
      <c r="F26" s="3">
        <v>0</v>
      </c>
      <c r="G26" s="13">
        <v>0</v>
      </c>
      <c r="H26" s="373">
        <f t="shared" si="0"/>
        <v>1459</v>
      </c>
    </row>
    <row r="27" spans="1:8" x14ac:dyDescent="0.25">
      <c r="A27" s="4" t="s">
        <v>47</v>
      </c>
      <c r="B27" s="4" t="s">
        <v>50</v>
      </c>
      <c r="C27" s="3">
        <v>566</v>
      </c>
      <c r="D27" s="3">
        <v>46</v>
      </c>
      <c r="E27" s="3">
        <v>1924</v>
      </c>
      <c r="F27" s="3">
        <v>0</v>
      </c>
      <c r="G27" s="13">
        <v>0</v>
      </c>
      <c r="H27" s="373">
        <f t="shared" si="0"/>
        <v>2536</v>
      </c>
    </row>
    <row r="28" spans="1:8" x14ac:dyDescent="0.25">
      <c r="A28" s="4" t="s">
        <v>49</v>
      </c>
      <c r="B28" s="4" t="s">
        <v>52</v>
      </c>
      <c r="C28" s="3">
        <v>334</v>
      </c>
      <c r="D28" s="3">
        <v>0</v>
      </c>
      <c r="E28" s="3">
        <v>161</v>
      </c>
      <c r="F28" s="3">
        <v>0</v>
      </c>
      <c r="G28" s="13">
        <v>0</v>
      </c>
      <c r="H28" s="373">
        <f t="shared" si="0"/>
        <v>495</v>
      </c>
    </row>
    <row r="29" spans="1:8" x14ac:dyDescent="0.25">
      <c r="A29" s="4" t="s">
        <v>51</v>
      </c>
      <c r="B29" s="4" t="s">
        <v>54</v>
      </c>
      <c r="C29" s="3">
        <v>98</v>
      </c>
      <c r="D29" s="3">
        <v>0</v>
      </c>
      <c r="E29" s="3">
        <v>320</v>
      </c>
      <c r="F29" s="3">
        <v>0</v>
      </c>
      <c r="G29" s="13">
        <v>0</v>
      </c>
      <c r="H29" s="373">
        <f t="shared" si="0"/>
        <v>418</v>
      </c>
    </row>
    <row r="30" spans="1:8" x14ac:dyDescent="0.25">
      <c r="A30" s="4" t="s">
        <v>53</v>
      </c>
      <c r="B30" s="4" t="s">
        <v>56</v>
      </c>
      <c r="C30" s="3">
        <v>0</v>
      </c>
      <c r="D30" s="3">
        <v>0</v>
      </c>
      <c r="E30" s="3">
        <v>1076</v>
      </c>
      <c r="F30" s="3">
        <v>0</v>
      </c>
      <c r="G30" s="13">
        <v>0</v>
      </c>
      <c r="H30" s="373">
        <f t="shared" si="0"/>
        <v>1076</v>
      </c>
    </row>
    <row r="31" spans="1:8" x14ac:dyDescent="0.25">
      <c r="A31" s="4" t="s">
        <v>55</v>
      </c>
      <c r="B31" s="4" t="s">
        <v>58</v>
      </c>
      <c r="C31" s="3">
        <v>0</v>
      </c>
      <c r="D31" s="3">
        <v>0</v>
      </c>
      <c r="E31" s="3">
        <v>313</v>
      </c>
      <c r="F31" s="3">
        <v>0</v>
      </c>
      <c r="G31" s="13">
        <v>0</v>
      </c>
      <c r="H31" s="373">
        <f t="shared" si="0"/>
        <v>313</v>
      </c>
    </row>
    <row r="32" spans="1:8" x14ac:dyDescent="0.25">
      <c r="A32" s="4" t="s">
        <v>57</v>
      </c>
      <c r="B32" s="4" t="s">
        <v>60</v>
      </c>
      <c r="C32" s="3">
        <v>105</v>
      </c>
      <c r="D32" s="3">
        <v>0</v>
      </c>
      <c r="E32" s="3">
        <v>214</v>
      </c>
      <c r="F32" s="3">
        <v>0</v>
      </c>
      <c r="G32" s="13">
        <v>0</v>
      </c>
      <c r="H32" s="373">
        <f t="shared" si="0"/>
        <v>319</v>
      </c>
    </row>
    <row r="33" spans="1:8" x14ac:dyDescent="0.25">
      <c r="A33" s="4" t="s">
        <v>59</v>
      </c>
      <c r="B33" s="4" t="s">
        <v>62</v>
      </c>
      <c r="C33" s="3">
        <v>274</v>
      </c>
      <c r="D33" s="3">
        <v>0</v>
      </c>
      <c r="E33" s="3">
        <v>272</v>
      </c>
      <c r="F33" s="3">
        <v>0</v>
      </c>
      <c r="G33" s="13">
        <v>0</v>
      </c>
      <c r="H33" s="373">
        <f t="shared" si="0"/>
        <v>546</v>
      </c>
    </row>
    <row r="34" spans="1:8" x14ac:dyDescent="0.25">
      <c r="A34" s="4" t="s">
        <v>61</v>
      </c>
      <c r="B34" s="4" t="s">
        <v>64</v>
      </c>
      <c r="C34" s="3">
        <v>789</v>
      </c>
      <c r="D34" s="3">
        <v>36</v>
      </c>
      <c r="E34" s="3">
        <v>1202</v>
      </c>
      <c r="F34" s="3">
        <v>0</v>
      </c>
      <c r="G34" s="13">
        <v>0</v>
      </c>
      <c r="H34" s="373">
        <f t="shared" si="0"/>
        <v>2027</v>
      </c>
    </row>
    <row r="35" spans="1:8" x14ac:dyDescent="0.25">
      <c r="A35" s="4" t="s">
        <v>63</v>
      </c>
      <c r="B35" s="4" t="s">
        <v>66</v>
      </c>
      <c r="C35" s="3">
        <v>273</v>
      </c>
      <c r="D35" s="3">
        <v>0</v>
      </c>
      <c r="E35" s="3">
        <v>372</v>
      </c>
      <c r="F35" s="3">
        <v>0</v>
      </c>
      <c r="G35" s="13">
        <v>0</v>
      </c>
      <c r="H35" s="373">
        <f t="shared" ref="H35:H63" si="1">SUM(C35:G35)</f>
        <v>645</v>
      </c>
    </row>
    <row r="36" spans="1:8" x14ac:dyDescent="0.25">
      <c r="A36" s="4" t="s">
        <v>65</v>
      </c>
      <c r="B36" s="4" t="s">
        <v>68</v>
      </c>
      <c r="C36" s="3">
        <v>0</v>
      </c>
      <c r="D36" s="3">
        <v>0</v>
      </c>
      <c r="E36" s="3">
        <v>0</v>
      </c>
      <c r="F36" s="3">
        <v>0</v>
      </c>
      <c r="G36" s="13">
        <v>0</v>
      </c>
      <c r="H36" s="373">
        <v>94</v>
      </c>
    </row>
    <row r="37" spans="1:8" x14ac:dyDescent="0.25">
      <c r="A37" s="4" t="s">
        <v>67</v>
      </c>
      <c r="B37" s="4" t="s">
        <v>70</v>
      </c>
      <c r="C37" s="3">
        <v>98</v>
      </c>
      <c r="D37" s="3">
        <v>0</v>
      </c>
      <c r="E37" s="3">
        <v>147</v>
      </c>
      <c r="F37" s="3">
        <v>0</v>
      </c>
      <c r="G37" s="13">
        <v>0</v>
      </c>
      <c r="H37" s="373">
        <f t="shared" si="1"/>
        <v>245</v>
      </c>
    </row>
    <row r="38" spans="1:8" x14ac:dyDescent="0.25">
      <c r="A38" s="4" t="s">
        <v>69</v>
      </c>
      <c r="B38" s="4" t="s">
        <v>72</v>
      </c>
      <c r="C38" s="3">
        <v>1005</v>
      </c>
      <c r="D38" s="3">
        <v>70</v>
      </c>
      <c r="E38" s="3">
        <v>2837</v>
      </c>
      <c r="F38" s="3">
        <v>5</v>
      </c>
      <c r="G38" s="13">
        <v>0</v>
      </c>
      <c r="H38" s="373">
        <f t="shared" si="1"/>
        <v>3917</v>
      </c>
    </row>
    <row r="39" spans="1:8" x14ac:dyDescent="0.25">
      <c r="A39" s="4" t="s">
        <v>71</v>
      </c>
      <c r="B39" s="4" t="s">
        <v>74</v>
      </c>
      <c r="C39" s="3">
        <v>374</v>
      </c>
      <c r="D39" s="3">
        <v>0</v>
      </c>
      <c r="E39" s="3">
        <v>480</v>
      </c>
      <c r="F39" s="3">
        <v>0</v>
      </c>
      <c r="G39" s="13">
        <v>0</v>
      </c>
      <c r="H39" s="373">
        <f t="shared" si="1"/>
        <v>854</v>
      </c>
    </row>
    <row r="40" spans="1:8" x14ac:dyDescent="0.25">
      <c r="A40" s="4" t="s">
        <v>73</v>
      </c>
      <c r="B40" s="4" t="s">
        <v>76</v>
      </c>
      <c r="C40" s="3">
        <v>111</v>
      </c>
      <c r="D40" s="3">
        <v>0</v>
      </c>
      <c r="E40" s="3">
        <v>81</v>
      </c>
      <c r="F40" s="3">
        <v>0</v>
      </c>
      <c r="G40" s="13">
        <v>0</v>
      </c>
      <c r="H40" s="373">
        <f t="shared" si="1"/>
        <v>192</v>
      </c>
    </row>
    <row r="41" spans="1:8" x14ac:dyDescent="0.25">
      <c r="A41" s="4" t="s">
        <v>75</v>
      </c>
      <c r="B41" s="4" t="s">
        <v>78</v>
      </c>
      <c r="C41" s="3">
        <v>0</v>
      </c>
      <c r="D41" s="3">
        <v>83</v>
      </c>
      <c r="E41" s="3">
        <v>1964</v>
      </c>
      <c r="F41" s="3">
        <v>0</v>
      </c>
      <c r="G41" s="13">
        <v>16</v>
      </c>
      <c r="H41" s="373">
        <f t="shared" si="1"/>
        <v>2063</v>
      </c>
    </row>
    <row r="42" spans="1:8" x14ac:dyDescent="0.25">
      <c r="A42" s="4" t="s">
        <v>77</v>
      </c>
      <c r="B42" s="4" t="s">
        <v>80</v>
      </c>
      <c r="C42" s="3">
        <v>864</v>
      </c>
      <c r="D42" s="3">
        <v>0</v>
      </c>
      <c r="E42" s="3">
        <v>1402</v>
      </c>
      <c r="F42" s="3">
        <v>0</v>
      </c>
      <c r="G42" s="13">
        <v>0</v>
      </c>
      <c r="H42" s="373">
        <f t="shared" si="1"/>
        <v>2266</v>
      </c>
    </row>
    <row r="43" spans="1:8" x14ac:dyDescent="0.25">
      <c r="A43" s="4" t="s">
        <v>79</v>
      </c>
      <c r="B43" s="4" t="s">
        <v>82</v>
      </c>
      <c r="C43" s="3">
        <v>610</v>
      </c>
      <c r="D43" s="3">
        <v>0</v>
      </c>
      <c r="E43" s="3">
        <v>536</v>
      </c>
      <c r="F43" s="3">
        <v>0</v>
      </c>
      <c r="G43" s="13">
        <v>0</v>
      </c>
      <c r="H43" s="373">
        <f t="shared" si="1"/>
        <v>1146</v>
      </c>
    </row>
    <row r="44" spans="1:8" x14ac:dyDescent="0.25">
      <c r="A44" s="4" t="s">
        <v>81</v>
      </c>
      <c r="B44" s="4" t="s">
        <v>84</v>
      </c>
      <c r="C44" s="3">
        <v>127</v>
      </c>
      <c r="D44" s="3">
        <v>0</v>
      </c>
      <c r="E44" s="3">
        <v>139</v>
      </c>
      <c r="F44" s="3">
        <v>0</v>
      </c>
      <c r="G44" s="13">
        <v>0</v>
      </c>
      <c r="H44" s="373">
        <f t="shared" si="1"/>
        <v>266</v>
      </c>
    </row>
    <row r="45" spans="1:8" x14ac:dyDescent="0.25">
      <c r="A45" s="4" t="s">
        <v>83</v>
      </c>
      <c r="B45" s="4" t="s">
        <v>86</v>
      </c>
      <c r="C45" s="3">
        <v>94</v>
      </c>
      <c r="D45" s="3">
        <v>0</v>
      </c>
      <c r="E45" s="3">
        <v>209</v>
      </c>
      <c r="F45" s="3">
        <v>0</v>
      </c>
      <c r="G45" s="13">
        <v>0</v>
      </c>
      <c r="H45" s="373">
        <f t="shared" si="1"/>
        <v>303</v>
      </c>
    </row>
    <row r="46" spans="1:8" x14ac:dyDescent="0.25">
      <c r="A46" s="4" t="s">
        <v>85</v>
      </c>
      <c r="B46" s="4" t="s">
        <v>88</v>
      </c>
      <c r="C46" s="3">
        <v>1800</v>
      </c>
      <c r="D46" s="3">
        <v>0</v>
      </c>
      <c r="E46" s="3">
        <v>3076</v>
      </c>
      <c r="F46" s="3">
        <v>0</v>
      </c>
      <c r="G46" s="13">
        <v>0</v>
      </c>
      <c r="H46" s="373">
        <f t="shared" si="1"/>
        <v>4876</v>
      </c>
    </row>
    <row r="47" spans="1:8" x14ac:dyDescent="0.25">
      <c r="A47" s="4" t="s">
        <v>87</v>
      </c>
      <c r="B47" s="4" t="s">
        <v>90</v>
      </c>
      <c r="C47" s="3">
        <v>367</v>
      </c>
      <c r="D47" s="3">
        <v>0</v>
      </c>
      <c r="E47" s="3">
        <v>549</v>
      </c>
      <c r="F47" s="3">
        <v>0</v>
      </c>
      <c r="G47" s="13">
        <v>0</v>
      </c>
      <c r="H47" s="373">
        <f t="shared" si="1"/>
        <v>916</v>
      </c>
    </row>
    <row r="48" spans="1:8" x14ac:dyDescent="0.25">
      <c r="A48" s="4" t="s">
        <v>89</v>
      </c>
      <c r="B48" s="4" t="s">
        <v>92</v>
      </c>
      <c r="C48" s="3">
        <v>405</v>
      </c>
      <c r="D48" s="3">
        <v>33</v>
      </c>
      <c r="E48" s="3">
        <v>2025</v>
      </c>
      <c r="F48" s="3">
        <v>0</v>
      </c>
      <c r="G48" s="13">
        <v>0</v>
      </c>
      <c r="H48" s="373">
        <f t="shared" si="1"/>
        <v>2463</v>
      </c>
    </row>
    <row r="49" spans="1:8" x14ac:dyDescent="0.25">
      <c r="A49" s="4" t="s">
        <v>91</v>
      </c>
      <c r="B49" s="4" t="s">
        <v>94</v>
      </c>
      <c r="C49" s="3">
        <v>221</v>
      </c>
      <c r="D49" s="3">
        <v>0</v>
      </c>
      <c r="E49" s="3">
        <v>235</v>
      </c>
      <c r="F49" s="3">
        <v>0</v>
      </c>
      <c r="G49" s="13">
        <v>0</v>
      </c>
      <c r="H49" s="373">
        <f t="shared" si="1"/>
        <v>456</v>
      </c>
    </row>
    <row r="50" spans="1:8" x14ac:dyDescent="0.25">
      <c r="A50" s="4" t="s">
        <v>93</v>
      </c>
      <c r="B50" s="4" t="s">
        <v>96</v>
      </c>
      <c r="C50" s="3">
        <v>0</v>
      </c>
      <c r="D50" s="3">
        <v>0</v>
      </c>
      <c r="E50" s="3">
        <v>645</v>
      </c>
      <c r="F50" s="3">
        <v>0</v>
      </c>
      <c r="G50" s="13">
        <v>0</v>
      </c>
      <c r="H50" s="373">
        <f t="shared" si="1"/>
        <v>645</v>
      </c>
    </row>
    <row r="51" spans="1:8" x14ac:dyDescent="0.25">
      <c r="A51" s="4" t="s">
        <v>95</v>
      </c>
      <c r="B51" s="4" t="s">
        <v>98</v>
      </c>
      <c r="C51" s="3">
        <v>387</v>
      </c>
      <c r="D51" s="3">
        <v>0</v>
      </c>
      <c r="E51" s="3">
        <v>947</v>
      </c>
      <c r="F51" s="3">
        <v>0</v>
      </c>
      <c r="G51" s="13">
        <v>0</v>
      </c>
      <c r="H51" s="373">
        <f t="shared" si="1"/>
        <v>1334</v>
      </c>
    </row>
    <row r="52" spans="1:8" x14ac:dyDescent="0.25">
      <c r="A52" s="4" t="s">
        <v>97</v>
      </c>
      <c r="B52" s="4" t="s">
        <v>100</v>
      </c>
      <c r="C52" s="3">
        <v>325</v>
      </c>
      <c r="D52" s="3">
        <v>0</v>
      </c>
      <c r="E52" s="3">
        <v>321</v>
      </c>
      <c r="F52" s="3">
        <v>0</v>
      </c>
      <c r="G52" s="13">
        <v>0</v>
      </c>
      <c r="H52" s="373">
        <f t="shared" si="1"/>
        <v>646</v>
      </c>
    </row>
    <row r="53" spans="1:8" x14ac:dyDescent="0.25">
      <c r="A53" s="4" t="s">
        <v>99</v>
      </c>
      <c r="B53" s="4" t="s">
        <v>102</v>
      </c>
      <c r="C53" s="3">
        <v>0</v>
      </c>
      <c r="D53" s="3">
        <v>34</v>
      </c>
      <c r="E53" s="3">
        <v>3433</v>
      </c>
      <c r="F53" s="3">
        <v>0</v>
      </c>
      <c r="G53" s="13">
        <v>0</v>
      </c>
      <c r="H53" s="373">
        <f t="shared" si="1"/>
        <v>3467</v>
      </c>
    </row>
    <row r="54" spans="1:8" x14ac:dyDescent="0.25">
      <c r="A54" s="4" t="s">
        <v>101</v>
      </c>
      <c r="B54" s="4" t="s">
        <v>104</v>
      </c>
      <c r="C54" s="3">
        <v>0</v>
      </c>
      <c r="D54" s="3">
        <v>0</v>
      </c>
      <c r="E54" s="3">
        <v>406</v>
      </c>
      <c r="F54" s="3">
        <v>0</v>
      </c>
      <c r="G54" s="13">
        <v>0</v>
      </c>
      <c r="H54" s="373">
        <f t="shared" si="1"/>
        <v>406</v>
      </c>
    </row>
    <row r="55" spans="1:8" x14ac:dyDescent="0.25">
      <c r="A55" s="4" t="s">
        <v>103</v>
      </c>
      <c r="B55" s="4" t="s">
        <v>106</v>
      </c>
      <c r="C55" s="3">
        <v>1162</v>
      </c>
      <c r="D55" s="3">
        <v>165</v>
      </c>
      <c r="E55" s="3">
        <v>1577</v>
      </c>
      <c r="F55" s="3">
        <v>11</v>
      </c>
      <c r="G55" s="13">
        <v>9</v>
      </c>
      <c r="H55" s="373">
        <f t="shared" si="1"/>
        <v>2924</v>
      </c>
    </row>
    <row r="56" spans="1:8" x14ac:dyDescent="0.25">
      <c r="A56" s="4" t="s">
        <v>105</v>
      </c>
      <c r="B56" s="4" t="s">
        <v>108</v>
      </c>
      <c r="C56" s="3">
        <v>113</v>
      </c>
      <c r="D56" s="3">
        <v>0</v>
      </c>
      <c r="E56" s="3">
        <v>96</v>
      </c>
      <c r="F56" s="3">
        <v>0</v>
      </c>
      <c r="G56" s="13">
        <v>0</v>
      </c>
      <c r="H56" s="373">
        <f t="shared" si="1"/>
        <v>209</v>
      </c>
    </row>
    <row r="57" spans="1:8" x14ac:dyDescent="0.25">
      <c r="A57" s="4" t="s">
        <v>107</v>
      </c>
      <c r="B57" s="4" t="s">
        <v>110</v>
      </c>
      <c r="C57" s="3">
        <v>147</v>
      </c>
      <c r="D57" s="3">
        <v>0</v>
      </c>
      <c r="E57" s="3">
        <v>216</v>
      </c>
      <c r="F57" s="3">
        <v>0</v>
      </c>
      <c r="G57" s="13">
        <v>0</v>
      </c>
      <c r="H57" s="373">
        <f t="shared" si="1"/>
        <v>363</v>
      </c>
    </row>
    <row r="58" spans="1:8" x14ac:dyDescent="0.25">
      <c r="A58" s="4" t="s">
        <v>109</v>
      </c>
      <c r="B58" s="4" t="s">
        <v>112</v>
      </c>
      <c r="C58" s="3">
        <v>1309</v>
      </c>
      <c r="D58" s="3">
        <v>74</v>
      </c>
      <c r="E58" s="3">
        <v>2990</v>
      </c>
      <c r="F58" s="3">
        <v>0</v>
      </c>
      <c r="G58" s="13">
        <v>69</v>
      </c>
      <c r="H58" s="373">
        <f t="shared" si="1"/>
        <v>4442</v>
      </c>
    </row>
    <row r="59" spans="1:8" x14ac:dyDescent="0.25">
      <c r="A59" s="4" t="s">
        <v>111</v>
      </c>
      <c r="B59" s="4" t="s">
        <v>114</v>
      </c>
      <c r="C59" s="3">
        <v>602</v>
      </c>
      <c r="D59" s="3">
        <v>0</v>
      </c>
      <c r="E59" s="3">
        <v>3141</v>
      </c>
      <c r="F59" s="3">
        <v>0</v>
      </c>
      <c r="G59" s="13">
        <v>0</v>
      </c>
      <c r="H59" s="373">
        <f t="shared" si="1"/>
        <v>3743</v>
      </c>
    </row>
    <row r="60" spans="1:8" x14ac:dyDescent="0.25">
      <c r="A60" s="4" t="s">
        <v>113</v>
      </c>
      <c r="B60" s="4" t="s">
        <v>116</v>
      </c>
      <c r="C60" s="3">
        <v>361</v>
      </c>
      <c r="D60" s="3">
        <v>24</v>
      </c>
      <c r="E60" s="3">
        <v>1188</v>
      </c>
      <c r="F60" s="3">
        <v>0</v>
      </c>
      <c r="G60" s="13">
        <v>0</v>
      </c>
      <c r="H60" s="373">
        <f t="shared" si="1"/>
        <v>1573</v>
      </c>
    </row>
    <row r="61" spans="1:8" x14ac:dyDescent="0.25">
      <c r="A61" s="4" t="s">
        <v>115</v>
      </c>
      <c r="B61" s="4" t="s">
        <v>118</v>
      </c>
      <c r="C61" s="3">
        <v>460</v>
      </c>
      <c r="D61" s="3">
        <v>0</v>
      </c>
      <c r="E61" s="3">
        <v>1077</v>
      </c>
      <c r="F61" s="3">
        <v>0</v>
      </c>
      <c r="G61" s="13">
        <v>0</v>
      </c>
      <c r="H61" s="373">
        <f t="shared" si="1"/>
        <v>1537</v>
      </c>
    </row>
    <row r="62" spans="1:8" ht="15.75" thickBot="1" x14ac:dyDescent="0.3">
      <c r="A62" s="4" t="s">
        <v>117</v>
      </c>
      <c r="B62" s="4" t="s">
        <v>119</v>
      </c>
      <c r="C62" s="3">
        <v>506</v>
      </c>
      <c r="D62" s="3">
        <v>0</v>
      </c>
      <c r="E62" s="3">
        <v>812</v>
      </c>
      <c r="F62" s="3">
        <v>0</v>
      </c>
      <c r="G62" s="13">
        <v>0</v>
      </c>
      <c r="H62" s="374">
        <f t="shared" si="1"/>
        <v>1318</v>
      </c>
    </row>
    <row r="63" spans="1:8" ht="16.5" thickTop="1" thickBot="1" x14ac:dyDescent="0.3">
      <c r="B63" s="1" t="s">
        <v>120</v>
      </c>
      <c r="C63" s="23">
        <f t="shared" ref="C63:G63" si="2">SUM(C4:C62)</f>
        <v>17708</v>
      </c>
      <c r="D63" s="23">
        <f t="shared" si="2"/>
        <v>984</v>
      </c>
      <c r="E63" s="23">
        <f t="shared" si="2"/>
        <v>53588</v>
      </c>
      <c r="F63" s="23">
        <f t="shared" si="2"/>
        <v>16</v>
      </c>
      <c r="G63" s="24">
        <f t="shared" si="2"/>
        <v>94</v>
      </c>
      <c r="H63" s="375">
        <f>SUM(H4:H62)</f>
        <v>72484</v>
      </c>
    </row>
    <row r="64" spans="1:8" ht="15.75" thickTop="1" x14ac:dyDescent="0.25">
      <c r="H64" s="8"/>
    </row>
  </sheetData>
  <mergeCells count="3">
    <mergeCell ref="A2:A3"/>
    <mergeCell ref="B2:B3"/>
    <mergeCell ref="C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3"/>
  <sheetViews>
    <sheetView topLeftCell="A40" zoomScale="110" zoomScaleNormal="110" workbookViewId="0">
      <selection activeCell="B57" sqref="B57"/>
    </sheetView>
  </sheetViews>
  <sheetFormatPr baseColWidth="10" defaultColWidth="9.140625" defaultRowHeight="15" x14ac:dyDescent="0.25"/>
  <cols>
    <col min="2" max="2" width="68.42578125" customWidth="1"/>
    <col min="3" max="3" width="13" customWidth="1"/>
  </cols>
  <sheetData>
    <row r="2" spans="1:3" ht="30" customHeight="1" x14ac:dyDescent="0.25">
      <c r="A2" s="250" t="s">
        <v>0</v>
      </c>
      <c r="B2" s="250" t="s">
        <v>1</v>
      </c>
      <c r="C2" s="250" t="s">
        <v>238</v>
      </c>
    </row>
    <row r="3" spans="1:3" ht="39.950000000000003" customHeight="1" x14ac:dyDescent="0.25">
      <c r="A3" s="250" t="s">
        <v>0</v>
      </c>
      <c r="B3" s="250" t="s">
        <v>1</v>
      </c>
      <c r="C3" s="250" t="s">
        <v>238</v>
      </c>
    </row>
    <row r="4" spans="1:3" x14ac:dyDescent="0.25">
      <c r="A4" s="4" t="s">
        <v>2</v>
      </c>
      <c r="B4" s="4" t="s">
        <v>3</v>
      </c>
      <c r="C4" s="3">
        <v>816</v>
      </c>
    </row>
    <row r="5" spans="1:3" x14ac:dyDescent="0.25">
      <c r="A5" s="4" t="s">
        <v>4</v>
      </c>
      <c r="B5" s="4" t="s">
        <v>5</v>
      </c>
      <c r="C5" s="3">
        <v>320</v>
      </c>
    </row>
    <row r="6" spans="1:3" x14ac:dyDescent="0.25">
      <c r="A6" s="4" t="s">
        <v>6</v>
      </c>
      <c r="B6" s="4" t="s">
        <v>7</v>
      </c>
      <c r="C6" s="3">
        <v>305</v>
      </c>
    </row>
    <row r="7" spans="1:3" x14ac:dyDescent="0.25">
      <c r="A7" s="4" t="s">
        <v>8</v>
      </c>
      <c r="B7" s="4" t="s">
        <v>9</v>
      </c>
      <c r="C7" s="3">
        <v>153</v>
      </c>
    </row>
    <row r="8" spans="1:3" x14ac:dyDescent="0.25">
      <c r="A8" s="4" t="s">
        <v>10</v>
      </c>
      <c r="B8" s="4" t="s">
        <v>11</v>
      </c>
      <c r="C8" s="3">
        <v>217</v>
      </c>
    </row>
    <row r="9" spans="1:3" x14ac:dyDescent="0.25">
      <c r="A9" s="4" t="s">
        <v>12</v>
      </c>
      <c r="B9" s="4" t="s">
        <v>13</v>
      </c>
      <c r="C9" s="3">
        <v>149</v>
      </c>
    </row>
    <row r="10" spans="1:3" x14ac:dyDescent="0.25">
      <c r="A10" s="4" t="s">
        <v>14</v>
      </c>
      <c r="B10" s="4" t="s">
        <v>15</v>
      </c>
      <c r="C10" s="3">
        <v>278</v>
      </c>
    </row>
    <row r="11" spans="1:3" x14ac:dyDescent="0.25">
      <c r="A11" s="4" t="s">
        <v>16</v>
      </c>
      <c r="B11" s="4" t="s">
        <v>17</v>
      </c>
      <c r="C11" s="3">
        <v>391</v>
      </c>
    </row>
    <row r="12" spans="1:3" x14ac:dyDescent="0.25">
      <c r="A12" s="4" t="s">
        <v>18</v>
      </c>
      <c r="B12" s="4" t="s">
        <v>19</v>
      </c>
      <c r="C12" s="3">
        <v>554</v>
      </c>
    </row>
    <row r="13" spans="1:3" x14ac:dyDescent="0.25">
      <c r="A13" s="4" t="s">
        <v>20</v>
      </c>
      <c r="B13" s="4" t="s">
        <v>21</v>
      </c>
      <c r="C13" s="3">
        <v>306</v>
      </c>
    </row>
    <row r="14" spans="1:3" x14ac:dyDescent="0.25">
      <c r="A14" s="4" t="s">
        <v>22</v>
      </c>
      <c r="B14" s="4" t="s">
        <v>23</v>
      </c>
      <c r="C14" s="3">
        <v>506</v>
      </c>
    </row>
    <row r="15" spans="1:3" x14ac:dyDescent="0.25">
      <c r="A15" s="4" t="s">
        <v>24</v>
      </c>
      <c r="B15" s="4" t="s">
        <v>25</v>
      </c>
      <c r="C15" s="3">
        <v>258</v>
      </c>
    </row>
    <row r="16" spans="1:3" x14ac:dyDescent="0.25">
      <c r="A16" s="4" t="s">
        <v>26</v>
      </c>
      <c r="B16" s="4" t="s">
        <v>27</v>
      </c>
      <c r="C16" s="3">
        <v>101</v>
      </c>
    </row>
    <row r="17" spans="1:3" x14ac:dyDescent="0.25">
      <c r="A17" s="4" t="s">
        <v>28</v>
      </c>
      <c r="B17" s="4" t="s">
        <v>29</v>
      </c>
      <c r="C17" s="3">
        <v>227</v>
      </c>
    </row>
    <row r="18" spans="1:3" x14ac:dyDescent="0.25">
      <c r="A18" s="4" t="s">
        <v>30</v>
      </c>
      <c r="B18" s="4" t="s">
        <v>31</v>
      </c>
      <c r="C18" s="3">
        <v>164</v>
      </c>
    </row>
    <row r="19" spans="1:3" x14ac:dyDescent="0.25">
      <c r="A19" s="4" t="s">
        <v>32</v>
      </c>
      <c r="B19" s="4" t="s">
        <v>33</v>
      </c>
      <c r="C19" s="3">
        <v>90</v>
      </c>
    </row>
    <row r="20" spans="1:3" x14ac:dyDescent="0.25">
      <c r="A20" s="4" t="s">
        <v>34</v>
      </c>
      <c r="B20" s="4" t="s">
        <v>35</v>
      </c>
      <c r="C20" s="3">
        <v>463</v>
      </c>
    </row>
    <row r="21" spans="1:3" x14ac:dyDescent="0.25">
      <c r="A21" s="4" t="s">
        <v>36</v>
      </c>
      <c r="B21" s="4" t="s">
        <v>37</v>
      </c>
      <c r="C21" s="3">
        <v>483</v>
      </c>
    </row>
    <row r="22" spans="1:3" x14ac:dyDescent="0.25">
      <c r="A22" s="4" t="s">
        <v>38</v>
      </c>
      <c r="B22" s="4" t="s">
        <v>39</v>
      </c>
      <c r="C22" s="3">
        <v>367</v>
      </c>
    </row>
    <row r="23" spans="1:3" x14ac:dyDescent="0.25">
      <c r="A23" s="4" t="s">
        <v>40</v>
      </c>
      <c r="B23" s="4" t="s">
        <v>42</v>
      </c>
      <c r="C23" s="3">
        <v>832</v>
      </c>
    </row>
    <row r="24" spans="1:3" x14ac:dyDescent="0.25">
      <c r="A24" s="4" t="s">
        <v>41</v>
      </c>
      <c r="B24" s="4" t="s">
        <v>44</v>
      </c>
      <c r="C24" s="3">
        <v>68</v>
      </c>
    </row>
    <row r="25" spans="1:3" x14ac:dyDescent="0.25">
      <c r="A25" s="4" t="s">
        <v>43</v>
      </c>
      <c r="B25" s="4" t="s">
        <v>46</v>
      </c>
      <c r="C25" s="3">
        <v>498</v>
      </c>
    </row>
    <row r="26" spans="1:3" x14ac:dyDescent="0.25">
      <c r="A26" s="4" t="s">
        <v>45</v>
      </c>
      <c r="B26" s="4" t="s">
        <v>48</v>
      </c>
      <c r="C26" s="3">
        <v>542</v>
      </c>
    </row>
    <row r="27" spans="1:3" x14ac:dyDescent="0.25">
      <c r="A27" s="4" t="s">
        <v>47</v>
      </c>
      <c r="B27" s="4" t="s">
        <v>50</v>
      </c>
      <c r="C27" s="3">
        <v>851</v>
      </c>
    </row>
    <row r="28" spans="1:3" x14ac:dyDescent="0.25">
      <c r="A28" s="4" t="s">
        <v>49</v>
      </c>
      <c r="B28" s="4" t="s">
        <v>52</v>
      </c>
      <c r="C28" s="3">
        <v>202</v>
      </c>
    </row>
    <row r="29" spans="1:3" x14ac:dyDescent="0.25">
      <c r="A29" s="4" t="s">
        <v>51</v>
      </c>
      <c r="B29" s="4" t="s">
        <v>54</v>
      </c>
      <c r="C29" s="3">
        <v>151</v>
      </c>
    </row>
    <row r="30" spans="1:3" x14ac:dyDescent="0.25">
      <c r="A30" s="4" t="s">
        <v>53</v>
      </c>
      <c r="B30" s="4" t="s">
        <v>56</v>
      </c>
      <c r="C30" s="3">
        <v>396</v>
      </c>
    </row>
    <row r="31" spans="1:3" x14ac:dyDescent="0.25">
      <c r="A31" s="4" t="s">
        <v>55</v>
      </c>
      <c r="B31" s="4" t="s">
        <v>58</v>
      </c>
      <c r="C31" s="3">
        <v>250</v>
      </c>
    </row>
    <row r="32" spans="1:3" x14ac:dyDescent="0.25">
      <c r="A32" s="4" t="s">
        <v>57</v>
      </c>
      <c r="B32" s="4" t="s">
        <v>60</v>
      </c>
      <c r="C32" s="3">
        <v>149</v>
      </c>
    </row>
    <row r="33" spans="1:3" x14ac:dyDescent="0.25">
      <c r="A33" s="4" t="s">
        <v>59</v>
      </c>
      <c r="B33" s="4" t="s">
        <v>62</v>
      </c>
      <c r="C33" s="3">
        <v>112</v>
      </c>
    </row>
    <row r="34" spans="1:3" x14ac:dyDescent="0.25">
      <c r="A34" s="4" t="s">
        <v>61</v>
      </c>
      <c r="B34" s="4" t="s">
        <v>64</v>
      </c>
      <c r="C34" s="3">
        <v>699</v>
      </c>
    </row>
    <row r="35" spans="1:3" x14ac:dyDescent="0.25">
      <c r="A35" s="4" t="s">
        <v>63</v>
      </c>
      <c r="B35" s="4" t="s">
        <v>66</v>
      </c>
      <c r="C35" s="3">
        <v>403</v>
      </c>
    </row>
    <row r="36" spans="1:3" x14ac:dyDescent="0.25">
      <c r="A36" s="4" t="s">
        <v>65</v>
      </c>
      <c r="B36" s="4" t="s">
        <v>68</v>
      </c>
      <c r="C36" s="3">
        <v>0</v>
      </c>
    </row>
    <row r="37" spans="1:3" x14ac:dyDescent="0.25">
      <c r="A37" s="4" t="s">
        <v>67</v>
      </c>
      <c r="B37" s="4" t="s">
        <v>70</v>
      </c>
      <c r="C37" s="3">
        <v>188</v>
      </c>
    </row>
    <row r="38" spans="1:3" x14ac:dyDescent="0.25">
      <c r="A38" s="4" t="s">
        <v>69</v>
      </c>
      <c r="B38" s="4" t="s">
        <v>72</v>
      </c>
      <c r="C38" s="3">
        <v>934</v>
      </c>
    </row>
    <row r="39" spans="1:3" x14ac:dyDescent="0.25">
      <c r="A39" s="4" t="s">
        <v>71</v>
      </c>
      <c r="B39" s="4" t="s">
        <v>74</v>
      </c>
      <c r="C39" s="3">
        <v>390</v>
      </c>
    </row>
    <row r="40" spans="1:3" x14ac:dyDescent="0.25">
      <c r="A40" s="4" t="s">
        <v>73</v>
      </c>
      <c r="B40" s="4" t="s">
        <v>76</v>
      </c>
      <c r="C40" s="3">
        <v>136</v>
      </c>
    </row>
    <row r="41" spans="1:3" x14ac:dyDescent="0.25">
      <c r="A41" s="4" t="s">
        <v>75</v>
      </c>
      <c r="B41" s="4" t="s">
        <v>78</v>
      </c>
      <c r="C41" s="3">
        <v>920</v>
      </c>
    </row>
    <row r="42" spans="1:3" x14ac:dyDescent="0.25">
      <c r="A42" s="4" t="s">
        <v>77</v>
      </c>
      <c r="B42" s="4" t="s">
        <v>80</v>
      </c>
      <c r="C42" s="3">
        <v>926</v>
      </c>
    </row>
    <row r="43" spans="1:3" x14ac:dyDescent="0.25">
      <c r="A43" s="4" t="s">
        <v>79</v>
      </c>
      <c r="B43" s="4" t="s">
        <v>82</v>
      </c>
      <c r="C43" s="3">
        <v>475</v>
      </c>
    </row>
    <row r="44" spans="1:3" x14ac:dyDescent="0.25">
      <c r="A44" s="4" t="s">
        <v>81</v>
      </c>
      <c r="B44" s="4" t="s">
        <v>84</v>
      </c>
      <c r="C44" s="3">
        <v>206</v>
      </c>
    </row>
    <row r="45" spans="1:3" x14ac:dyDescent="0.25">
      <c r="A45" s="4" t="s">
        <v>83</v>
      </c>
      <c r="B45" s="4" t="s">
        <v>86</v>
      </c>
      <c r="C45" s="3">
        <v>112</v>
      </c>
    </row>
    <row r="46" spans="1:3" x14ac:dyDescent="0.25">
      <c r="A46" s="4" t="s">
        <v>85</v>
      </c>
      <c r="B46" s="4" t="s">
        <v>88</v>
      </c>
      <c r="C46" s="3">
        <v>1040</v>
      </c>
    </row>
    <row r="47" spans="1:3" x14ac:dyDescent="0.25">
      <c r="A47" s="4" t="s">
        <v>87</v>
      </c>
      <c r="B47" s="4" t="s">
        <v>90</v>
      </c>
      <c r="C47" s="3">
        <v>343</v>
      </c>
    </row>
    <row r="48" spans="1:3" x14ac:dyDescent="0.25">
      <c r="A48" s="4" t="s">
        <v>89</v>
      </c>
      <c r="B48" s="4" t="s">
        <v>92</v>
      </c>
      <c r="C48" s="3">
        <v>777</v>
      </c>
    </row>
    <row r="49" spans="1:3" x14ac:dyDescent="0.25">
      <c r="A49" s="4" t="s">
        <v>91</v>
      </c>
      <c r="B49" s="4" t="s">
        <v>94</v>
      </c>
      <c r="C49" s="3">
        <v>121</v>
      </c>
    </row>
    <row r="50" spans="1:3" x14ac:dyDescent="0.25">
      <c r="A50" s="4" t="s">
        <v>93</v>
      </c>
      <c r="B50" s="4" t="s">
        <v>96</v>
      </c>
      <c r="C50" s="3">
        <v>255</v>
      </c>
    </row>
    <row r="51" spans="1:3" x14ac:dyDescent="0.25">
      <c r="A51" s="4" t="s">
        <v>95</v>
      </c>
      <c r="B51" s="4" t="s">
        <v>98</v>
      </c>
      <c r="C51" s="3">
        <v>576</v>
      </c>
    </row>
    <row r="52" spans="1:3" x14ac:dyDescent="0.25">
      <c r="A52" s="4" t="s">
        <v>97</v>
      </c>
      <c r="B52" s="4" t="s">
        <v>100</v>
      </c>
      <c r="C52" s="3">
        <v>265</v>
      </c>
    </row>
    <row r="53" spans="1:3" x14ac:dyDescent="0.25">
      <c r="A53" s="4" t="s">
        <v>99</v>
      </c>
      <c r="B53" s="4" t="s">
        <v>102</v>
      </c>
      <c r="C53" s="3">
        <v>1026</v>
      </c>
    </row>
    <row r="54" spans="1:3" x14ac:dyDescent="0.25">
      <c r="A54" s="4" t="s">
        <v>101</v>
      </c>
      <c r="B54" s="4" t="s">
        <v>104</v>
      </c>
      <c r="C54" s="3">
        <v>168</v>
      </c>
    </row>
    <row r="55" spans="1:3" x14ac:dyDescent="0.25">
      <c r="A55" s="4" t="s">
        <v>103</v>
      </c>
      <c r="B55" s="4" t="s">
        <v>106</v>
      </c>
      <c r="C55" s="3">
        <v>994</v>
      </c>
    </row>
    <row r="56" spans="1:3" x14ac:dyDescent="0.25">
      <c r="A56" s="4" t="s">
        <v>105</v>
      </c>
      <c r="B56" s="4" t="s">
        <v>108</v>
      </c>
      <c r="C56" s="3">
        <v>115</v>
      </c>
    </row>
    <row r="57" spans="1:3" x14ac:dyDescent="0.25">
      <c r="A57" s="4" t="s">
        <v>107</v>
      </c>
      <c r="B57" s="4" t="s">
        <v>110</v>
      </c>
      <c r="C57" s="3">
        <v>99</v>
      </c>
    </row>
    <row r="58" spans="1:3" x14ac:dyDescent="0.25">
      <c r="A58" s="4" t="s">
        <v>109</v>
      </c>
      <c r="B58" s="4" t="s">
        <v>112</v>
      </c>
      <c r="C58" s="3">
        <v>985</v>
      </c>
    </row>
    <row r="59" spans="1:3" x14ac:dyDescent="0.25">
      <c r="A59" s="4" t="s">
        <v>111</v>
      </c>
      <c r="B59" s="4" t="s">
        <v>114</v>
      </c>
      <c r="C59" s="3">
        <v>1110</v>
      </c>
    </row>
    <row r="60" spans="1:3" x14ac:dyDescent="0.25">
      <c r="A60" s="4" t="s">
        <v>113</v>
      </c>
      <c r="B60" s="4" t="s">
        <v>116</v>
      </c>
      <c r="C60" s="3">
        <v>553</v>
      </c>
    </row>
    <row r="61" spans="1:3" x14ac:dyDescent="0.25">
      <c r="A61" s="4" t="s">
        <v>115</v>
      </c>
      <c r="B61" s="4" t="s">
        <v>118</v>
      </c>
      <c r="C61" s="3">
        <v>454</v>
      </c>
    </row>
    <row r="62" spans="1:3" x14ac:dyDescent="0.25">
      <c r="A62" s="4" t="s">
        <v>117</v>
      </c>
      <c r="B62" s="4" t="s">
        <v>119</v>
      </c>
      <c r="C62" s="3">
        <v>520</v>
      </c>
    </row>
    <row r="63" spans="1:3" x14ac:dyDescent="0.25">
      <c r="B63" s="1" t="s">
        <v>120</v>
      </c>
      <c r="C63" s="25">
        <f>SUM(C4:C62)</f>
        <v>24989</v>
      </c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64"/>
  <sheetViews>
    <sheetView workbookViewId="0">
      <selection activeCell="C21" sqref="C21"/>
    </sheetView>
  </sheetViews>
  <sheetFormatPr baseColWidth="10" defaultColWidth="9.140625" defaultRowHeight="15" x14ac:dyDescent="0.25"/>
  <cols>
    <col min="2" max="2" width="68.42578125" customWidth="1"/>
    <col min="3" max="12" width="16.5703125" customWidth="1"/>
  </cols>
  <sheetData>
    <row r="2" spans="1:13" ht="30" customHeight="1" x14ac:dyDescent="0.25">
      <c r="A2" s="250" t="s">
        <v>0</v>
      </c>
      <c r="B2" s="250" t="s">
        <v>1</v>
      </c>
      <c r="C2" s="250" t="s">
        <v>239</v>
      </c>
      <c r="D2" s="250"/>
      <c r="E2" s="250" t="s">
        <v>239</v>
      </c>
      <c r="F2" s="250"/>
      <c r="G2" s="250" t="s">
        <v>239</v>
      </c>
      <c r="H2" s="250" t="s">
        <v>239</v>
      </c>
      <c r="I2" s="250" t="s">
        <v>239</v>
      </c>
      <c r="J2" s="250" t="s">
        <v>239</v>
      </c>
      <c r="K2" s="250" t="s">
        <v>239</v>
      </c>
    </row>
    <row r="3" spans="1:13" ht="60" customHeight="1" x14ac:dyDescent="0.25">
      <c r="A3" s="250" t="s">
        <v>0</v>
      </c>
      <c r="B3" s="250" t="s">
        <v>1</v>
      </c>
      <c r="C3" s="2" t="s">
        <v>700</v>
      </c>
      <c r="D3" s="101" t="s">
        <v>717</v>
      </c>
      <c r="E3" s="2" t="s">
        <v>701</v>
      </c>
      <c r="F3" s="101" t="s">
        <v>718</v>
      </c>
      <c r="G3" s="294" t="s">
        <v>702</v>
      </c>
      <c r="H3" s="294" t="s">
        <v>703</v>
      </c>
      <c r="I3" s="294" t="s">
        <v>704</v>
      </c>
      <c r="J3" s="2" t="s">
        <v>705</v>
      </c>
      <c r="K3" s="2" t="s">
        <v>706</v>
      </c>
    </row>
    <row r="4" spans="1:13" ht="15.75" thickTop="1" x14ac:dyDescent="0.25">
      <c r="A4" s="4" t="s">
        <v>2</v>
      </c>
      <c r="B4" s="4" t="s">
        <v>3</v>
      </c>
      <c r="C4" s="3">
        <v>816</v>
      </c>
      <c r="D4" s="48">
        <f>+J4/C4*100</f>
        <v>0</v>
      </c>
      <c r="E4" s="3">
        <v>816</v>
      </c>
      <c r="F4" s="48">
        <f>+J4/E4*100</f>
        <v>0</v>
      </c>
      <c r="G4" s="292">
        <v>0</v>
      </c>
      <c r="H4" s="292">
        <v>0</v>
      </c>
      <c r="I4" s="292">
        <v>0</v>
      </c>
      <c r="J4" s="18">
        <f>SUM(G4:I4)</f>
        <v>0</v>
      </c>
      <c r="K4" s="3">
        <v>816</v>
      </c>
      <c r="M4" s="8"/>
    </row>
    <row r="5" spans="1:13" x14ac:dyDescent="0.25">
      <c r="A5" s="4" t="s">
        <v>4</v>
      </c>
      <c r="B5" s="4" t="s">
        <v>5</v>
      </c>
      <c r="C5" s="3">
        <v>320</v>
      </c>
      <c r="D5" s="48">
        <f t="shared" ref="D5:D63" si="0">+J5/C5*100</f>
        <v>100</v>
      </c>
      <c r="E5" s="3">
        <v>320</v>
      </c>
      <c r="F5" s="48">
        <f t="shared" ref="F5:F63" si="1">+J5/E5*100</f>
        <v>100</v>
      </c>
      <c r="G5" s="292">
        <v>320</v>
      </c>
      <c r="H5" s="292">
        <v>0</v>
      </c>
      <c r="I5" s="292">
        <v>0</v>
      </c>
      <c r="J5" s="18">
        <f>SUM(G5:I5)</f>
        <v>320</v>
      </c>
      <c r="K5" s="3">
        <v>0</v>
      </c>
      <c r="M5" s="8"/>
    </row>
    <row r="6" spans="1:13" x14ac:dyDescent="0.25">
      <c r="A6" s="4" t="s">
        <v>6</v>
      </c>
      <c r="B6" s="4" t="s">
        <v>7</v>
      </c>
      <c r="C6" s="3">
        <v>385</v>
      </c>
      <c r="D6" s="48">
        <f t="shared" si="0"/>
        <v>79.220779220779221</v>
      </c>
      <c r="E6" s="3">
        <v>305</v>
      </c>
      <c r="F6" s="48">
        <f t="shared" si="1"/>
        <v>100</v>
      </c>
      <c r="G6" s="292">
        <v>25</v>
      </c>
      <c r="H6" s="292">
        <v>261</v>
      </c>
      <c r="I6" s="292">
        <v>19</v>
      </c>
      <c r="J6" s="18">
        <f t="shared" ref="J6:J62" si="2">SUM(G6:I6)</f>
        <v>305</v>
      </c>
      <c r="K6" s="3">
        <v>0</v>
      </c>
      <c r="M6" s="8"/>
    </row>
    <row r="7" spans="1:13" x14ac:dyDescent="0.25">
      <c r="A7" s="4" t="s">
        <v>8</v>
      </c>
      <c r="B7" s="4" t="s">
        <v>9</v>
      </c>
      <c r="C7" s="3">
        <v>130</v>
      </c>
      <c r="D7" s="48">
        <f t="shared" si="0"/>
        <v>100</v>
      </c>
      <c r="E7" s="3">
        <v>153</v>
      </c>
      <c r="F7" s="48">
        <f t="shared" si="1"/>
        <v>84.967320261437905</v>
      </c>
      <c r="G7" s="292">
        <v>7</v>
      </c>
      <c r="H7" s="292">
        <v>88</v>
      </c>
      <c r="I7" s="292">
        <v>35</v>
      </c>
      <c r="J7" s="18">
        <f t="shared" si="2"/>
        <v>130</v>
      </c>
      <c r="K7" s="3">
        <v>23</v>
      </c>
      <c r="M7" s="8"/>
    </row>
    <row r="8" spans="1:13" x14ac:dyDescent="0.25">
      <c r="A8" s="4" t="s">
        <v>10</v>
      </c>
      <c r="B8" s="4" t="s">
        <v>11</v>
      </c>
      <c r="C8" s="3">
        <v>0</v>
      </c>
      <c r="D8" s="48" t="e">
        <f t="shared" si="0"/>
        <v>#DIV/0!</v>
      </c>
      <c r="E8" s="3">
        <v>217</v>
      </c>
      <c r="F8" s="48">
        <f t="shared" si="1"/>
        <v>0</v>
      </c>
      <c r="G8" s="292">
        <v>0</v>
      </c>
      <c r="H8" s="292">
        <v>0</v>
      </c>
      <c r="I8" s="292">
        <v>0</v>
      </c>
      <c r="J8" s="18">
        <f t="shared" si="2"/>
        <v>0</v>
      </c>
      <c r="K8" s="3">
        <v>0</v>
      </c>
      <c r="M8" s="8"/>
    </row>
    <row r="9" spans="1:13" x14ac:dyDescent="0.25">
      <c r="A9" s="4" t="s">
        <v>12</v>
      </c>
      <c r="B9" s="4" t="s">
        <v>13</v>
      </c>
      <c r="C9" s="3">
        <v>0</v>
      </c>
      <c r="D9" s="48" t="e">
        <f t="shared" si="0"/>
        <v>#DIV/0!</v>
      </c>
      <c r="E9" s="3">
        <v>149</v>
      </c>
      <c r="F9" s="48">
        <f t="shared" si="1"/>
        <v>0</v>
      </c>
      <c r="G9" s="292">
        <v>0</v>
      </c>
      <c r="H9" s="292">
        <v>0</v>
      </c>
      <c r="I9" s="292">
        <v>0</v>
      </c>
      <c r="J9" s="18">
        <f t="shared" si="2"/>
        <v>0</v>
      </c>
      <c r="K9" s="3">
        <v>0</v>
      </c>
      <c r="M9" s="8"/>
    </row>
    <row r="10" spans="1:13" x14ac:dyDescent="0.25">
      <c r="A10" s="4" t="s">
        <v>14</v>
      </c>
      <c r="B10" s="4" t="s">
        <v>15</v>
      </c>
      <c r="C10" s="3">
        <v>281</v>
      </c>
      <c r="D10" s="48">
        <f t="shared" si="0"/>
        <v>98.932384341637018</v>
      </c>
      <c r="E10" s="3">
        <v>278</v>
      </c>
      <c r="F10" s="48">
        <f t="shared" si="1"/>
        <v>100</v>
      </c>
      <c r="G10" s="292">
        <v>0</v>
      </c>
      <c r="H10" s="292">
        <v>193</v>
      </c>
      <c r="I10" s="292">
        <v>85</v>
      </c>
      <c r="J10" s="18">
        <f t="shared" si="2"/>
        <v>278</v>
      </c>
      <c r="K10" s="3">
        <v>0</v>
      </c>
      <c r="M10" s="8"/>
    </row>
    <row r="11" spans="1:13" x14ac:dyDescent="0.25">
      <c r="A11" s="4" t="s">
        <v>16</v>
      </c>
      <c r="B11" s="4" t="s">
        <v>17</v>
      </c>
      <c r="C11" s="3">
        <v>293</v>
      </c>
      <c r="D11" s="48">
        <f t="shared" si="0"/>
        <v>100</v>
      </c>
      <c r="E11" s="3">
        <v>391</v>
      </c>
      <c r="F11" s="48">
        <f t="shared" si="1"/>
        <v>74.936061381074168</v>
      </c>
      <c r="G11" s="292">
        <v>15</v>
      </c>
      <c r="H11" s="292">
        <v>44</v>
      </c>
      <c r="I11" s="292">
        <v>234</v>
      </c>
      <c r="J11" s="18">
        <f t="shared" si="2"/>
        <v>293</v>
      </c>
      <c r="K11" s="3">
        <v>98</v>
      </c>
      <c r="M11" s="8"/>
    </row>
    <row r="12" spans="1:13" x14ac:dyDescent="0.25">
      <c r="A12" s="4" t="s">
        <v>18</v>
      </c>
      <c r="B12" s="4" t="s">
        <v>19</v>
      </c>
      <c r="C12" s="3">
        <v>397</v>
      </c>
      <c r="D12" s="48">
        <f t="shared" si="0"/>
        <v>87.657430730478595</v>
      </c>
      <c r="E12" s="3">
        <v>554</v>
      </c>
      <c r="F12" s="48">
        <f t="shared" si="1"/>
        <v>62.815884476534301</v>
      </c>
      <c r="G12" s="292">
        <v>140</v>
      </c>
      <c r="H12" s="292">
        <v>166</v>
      </c>
      <c r="I12" s="292">
        <v>42</v>
      </c>
      <c r="J12" s="18">
        <f t="shared" si="2"/>
        <v>348</v>
      </c>
      <c r="K12" s="3">
        <v>206</v>
      </c>
      <c r="M12" s="8"/>
    </row>
    <row r="13" spans="1:13" x14ac:dyDescent="0.25">
      <c r="A13" s="4" t="s">
        <v>20</v>
      </c>
      <c r="B13" s="4" t="s">
        <v>21</v>
      </c>
      <c r="C13" s="3">
        <v>306</v>
      </c>
      <c r="D13" s="48">
        <f t="shared" si="0"/>
        <v>100</v>
      </c>
      <c r="E13" s="3">
        <v>306</v>
      </c>
      <c r="F13" s="48">
        <f t="shared" si="1"/>
        <v>100</v>
      </c>
      <c r="G13" s="292">
        <v>85</v>
      </c>
      <c r="H13" s="292">
        <v>192</v>
      </c>
      <c r="I13" s="292">
        <v>29</v>
      </c>
      <c r="J13" s="18">
        <f t="shared" si="2"/>
        <v>306</v>
      </c>
      <c r="K13" s="3">
        <v>0</v>
      </c>
      <c r="M13" s="8"/>
    </row>
    <row r="14" spans="1:13" x14ac:dyDescent="0.25">
      <c r="A14" s="4" t="s">
        <v>22</v>
      </c>
      <c r="B14" s="4" t="s">
        <v>23</v>
      </c>
      <c r="C14" s="3">
        <v>952</v>
      </c>
      <c r="D14" s="48">
        <f t="shared" si="0"/>
        <v>53.15126050420168</v>
      </c>
      <c r="E14" s="3">
        <v>506</v>
      </c>
      <c r="F14" s="48">
        <f t="shared" si="1"/>
        <v>100</v>
      </c>
      <c r="G14" s="292">
        <v>243</v>
      </c>
      <c r="H14" s="292">
        <v>263</v>
      </c>
      <c r="I14" s="292">
        <v>0</v>
      </c>
      <c r="J14" s="18">
        <f t="shared" si="2"/>
        <v>506</v>
      </c>
      <c r="K14" s="3">
        <v>0</v>
      </c>
      <c r="M14" s="8"/>
    </row>
    <row r="15" spans="1:13" x14ac:dyDescent="0.25">
      <c r="A15" s="4" t="s">
        <v>24</v>
      </c>
      <c r="B15" s="4" t="s">
        <v>25</v>
      </c>
      <c r="C15" s="3">
        <v>258</v>
      </c>
      <c r="D15" s="48">
        <f t="shared" si="0"/>
        <v>100</v>
      </c>
      <c r="E15" s="3">
        <v>258</v>
      </c>
      <c r="F15" s="48">
        <f t="shared" si="1"/>
        <v>100</v>
      </c>
      <c r="G15" s="292">
        <v>72</v>
      </c>
      <c r="H15" s="292">
        <v>150</v>
      </c>
      <c r="I15" s="292">
        <v>36</v>
      </c>
      <c r="J15" s="18">
        <f t="shared" si="2"/>
        <v>258</v>
      </c>
      <c r="K15" s="3">
        <v>0</v>
      </c>
      <c r="M15" s="8"/>
    </row>
    <row r="16" spans="1:13" x14ac:dyDescent="0.25">
      <c r="A16" s="4" t="s">
        <v>26</v>
      </c>
      <c r="B16" s="4" t="s">
        <v>27</v>
      </c>
      <c r="C16" s="3">
        <v>69</v>
      </c>
      <c r="D16" s="48">
        <f t="shared" si="0"/>
        <v>97.101449275362313</v>
      </c>
      <c r="E16" s="3">
        <v>101</v>
      </c>
      <c r="F16" s="48">
        <f t="shared" si="1"/>
        <v>66.336633663366342</v>
      </c>
      <c r="G16" s="292">
        <v>6</v>
      </c>
      <c r="H16" s="292">
        <v>51</v>
      </c>
      <c r="I16" s="292">
        <v>10</v>
      </c>
      <c r="J16" s="18">
        <f t="shared" si="2"/>
        <v>67</v>
      </c>
      <c r="K16" s="3">
        <v>34</v>
      </c>
      <c r="M16" s="8"/>
    </row>
    <row r="17" spans="1:13" x14ac:dyDescent="0.25">
      <c r="A17" s="4" t="s">
        <v>28</v>
      </c>
      <c r="B17" s="4" t="s">
        <v>29</v>
      </c>
      <c r="C17" s="3">
        <v>261</v>
      </c>
      <c r="D17" s="48">
        <f t="shared" si="0"/>
        <v>86.973180076628353</v>
      </c>
      <c r="E17" s="3">
        <v>227</v>
      </c>
      <c r="F17" s="48">
        <f t="shared" si="1"/>
        <v>100</v>
      </c>
      <c r="G17" s="292">
        <v>52</v>
      </c>
      <c r="H17" s="292">
        <v>167</v>
      </c>
      <c r="I17" s="292">
        <v>8</v>
      </c>
      <c r="J17" s="18">
        <f t="shared" si="2"/>
        <v>227</v>
      </c>
      <c r="K17" s="3">
        <v>0</v>
      </c>
      <c r="M17" s="8"/>
    </row>
    <row r="18" spans="1:13" x14ac:dyDescent="0.25">
      <c r="A18" s="4" t="s">
        <v>30</v>
      </c>
      <c r="B18" s="4" t="s">
        <v>31</v>
      </c>
      <c r="C18" s="3">
        <v>145</v>
      </c>
      <c r="D18" s="48">
        <f t="shared" si="0"/>
        <v>100</v>
      </c>
      <c r="E18" s="3">
        <v>164</v>
      </c>
      <c r="F18" s="48">
        <f t="shared" si="1"/>
        <v>88.41463414634147</v>
      </c>
      <c r="G18" s="292">
        <v>9</v>
      </c>
      <c r="H18" s="292">
        <v>100</v>
      </c>
      <c r="I18" s="292">
        <v>36</v>
      </c>
      <c r="J18" s="18">
        <f t="shared" si="2"/>
        <v>145</v>
      </c>
      <c r="K18" s="3">
        <v>19</v>
      </c>
      <c r="M18" s="8"/>
    </row>
    <row r="19" spans="1:13" x14ac:dyDescent="0.25">
      <c r="A19" s="4" t="s">
        <v>32</v>
      </c>
      <c r="B19" s="4" t="s">
        <v>33</v>
      </c>
      <c r="C19" s="3">
        <v>110</v>
      </c>
      <c r="D19" s="48">
        <f t="shared" si="0"/>
        <v>81.818181818181827</v>
      </c>
      <c r="E19" s="3">
        <v>90</v>
      </c>
      <c r="F19" s="48">
        <f t="shared" si="1"/>
        <v>100</v>
      </c>
      <c r="G19" s="292">
        <v>48</v>
      </c>
      <c r="H19" s="292">
        <v>30</v>
      </c>
      <c r="I19" s="292">
        <v>12</v>
      </c>
      <c r="J19" s="18">
        <f t="shared" si="2"/>
        <v>90</v>
      </c>
      <c r="K19" s="3">
        <v>0</v>
      </c>
      <c r="M19" s="8"/>
    </row>
    <row r="20" spans="1:13" x14ac:dyDescent="0.25">
      <c r="A20" s="4" t="s">
        <v>34</v>
      </c>
      <c r="B20" s="4" t="s">
        <v>35</v>
      </c>
      <c r="C20" s="3">
        <v>775</v>
      </c>
      <c r="D20" s="48">
        <f t="shared" si="0"/>
        <v>32.258064516129032</v>
      </c>
      <c r="E20" s="3">
        <v>463</v>
      </c>
      <c r="F20" s="48">
        <f t="shared" si="1"/>
        <v>53.995680345572353</v>
      </c>
      <c r="G20" s="292">
        <v>48</v>
      </c>
      <c r="H20" s="292">
        <v>178</v>
      </c>
      <c r="I20" s="292">
        <v>24</v>
      </c>
      <c r="J20" s="18">
        <f t="shared" si="2"/>
        <v>250</v>
      </c>
      <c r="K20" s="3">
        <v>213</v>
      </c>
      <c r="M20" s="8"/>
    </row>
    <row r="21" spans="1:13" x14ac:dyDescent="0.25">
      <c r="A21" s="4" t="s">
        <v>36</v>
      </c>
      <c r="B21" s="4" t="s">
        <v>37</v>
      </c>
      <c r="C21" s="3">
        <v>0</v>
      </c>
      <c r="D21" s="48" t="e">
        <f t="shared" si="0"/>
        <v>#DIV/0!</v>
      </c>
      <c r="E21" s="3">
        <v>483</v>
      </c>
      <c r="F21" s="48">
        <f t="shared" si="1"/>
        <v>0</v>
      </c>
      <c r="G21" s="292">
        <v>0</v>
      </c>
      <c r="H21" s="292">
        <v>0</v>
      </c>
      <c r="I21" s="292">
        <v>0</v>
      </c>
      <c r="J21" s="18">
        <f t="shared" si="2"/>
        <v>0</v>
      </c>
      <c r="K21" s="3">
        <v>0</v>
      </c>
      <c r="M21" s="8"/>
    </row>
    <row r="22" spans="1:13" x14ac:dyDescent="0.25">
      <c r="A22" s="4" t="s">
        <v>38</v>
      </c>
      <c r="B22" s="4" t="s">
        <v>39</v>
      </c>
      <c r="C22" s="3">
        <v>1446</v>
      </c>
      <c r="D22" s="48">
        <f t="shared" si="0"/>
        <v>25.380359612724757</v>
      </c>
      <c r="E22" s="3">
        <v>367</v>
      </c>
      <c r="F22" s="48">
        <f t="shared" si="1"/>
        <v>100</v>
      </c>
      <c r="G22" s="292">
        <v>192</v>
      </c>
      <c r="H22" s="292">
        <v>174</v>
      </c>
      <c r="I22" s="292">
        <v>1</v>
      </c>
      <c r="J22" s="18">
        <f t="shared" si="2"/>
        <v>367</v>
      </c>
      <c r="K22" s="3">
        <v>0</v>
      </c>
      <c r="M22" s="8"/>
    </row>
    <row r="23" spans="1:13" x14ac:dyDescent="0.25">
      <c r="A23" s="4" t="s">
        <v>40</v>
      </c>
      <c r="B23" s="4" t="s">
        <v>42</v>
      </c>
      <c r="C23" s="3">
        <v>685</v>
      </c>
      <c r="D23" s="48">
        <f t="shared" si="0"/>
        <v>100</v>
      </c>
      <c r="E23" s="3">
        <v>832</v>
      </c>
      <c r="F23" s="48">
        <f t="shared" si="1"/>
        <v>82.331730769230774</v>
      </c>
      <c r="G23" s="292">
        <v>140</v>
      </c>
      <c r="H23" s="292">
        <v>511</v>
      </c>
      <c r="I23" s="292">
        <v>34</v>
      </c>
      <c r="J23" s="18">
        <f t="shared" si="2"/>
        <v>685</v>
      </c>
      <c r="K23" s="3">
        <v>147</v>
      </c>
      <c r="M23" s="8"/>
    </row>
    <row r="24" spans="1:13" x14ac:dyDescent="0.25">
      <c r="A24" s="4" t="s">
        <v>41</v>
      </c>
      <c r="B24" s="4" t="s">
        <v>44</v>
      </c>
      <c r="C24" s="3">
        <v>31</v>
      </c>
      <c r="D24" s="48">
        <f t="shared" si="0"/>
        <v>100</v>
      </c>
      <c r="E24" s="3">
        <v>68</v>
      </c>
      <c r="F24" s="48">
        <f t="shared" si="1"/>
        <v>45.588235294117645</v>
      </c>
      <c r="G24" s="292">
        <v>2</v>
      </c>
      <c r="H24" s="292">
        <v>18</v>
      </c>
      <c r="I24" s="292">
        <v>11</v>
      </c>
      <c r="J24" s="18">
        <f t="shared" si="2"/>
        <v>31</v>
      </c>
      <c r="K24" s="3">
        <v>37</v>
      </c>
      <c r="M24" s="8"/>
    </row>
    <row r="25" spans="1:13" x14ac:dyDescent="0.25">
      <c r="A25" s="4" t="s">
        <v>43</v>
      </c>
      <c r="B25" s="4" t="s">
        <v>46</v>
      </c>
      <c r="C25" s="3">
        <v>692</v>
      </c>
      <c r="D25" s="48">
        <f t="shared" si="0"/>
        <v>71.965317919075147</v>
      </c>
      <c r="E25" s="3">
        <v>498</v>
      </c>
      <c r="F25" s="48">
        <f t="shared" si="1"/>
        <v>100</v>
      </c>
      <c r="G25" s="292">
        <v>93</v>
      </c>
      <c r="H25" s="292">
        <v>287</v>
      </c>
      <c r="I25" s="292">
        <v>118</v>
      </c>
      <c r="J25" s="18">
        <f t="shared" si="2"/>
        <v>498</v>
      </c>
      <c r="K25" s="3">
        <v>0</v>
      </c>
      <c r="M25" s="8"/>
    </row>
    <row r="26" spans="1:13" x14ac:dyDescent="0.25">
      <c r="A26" s="4" t="s">
        <v>45</v>
      </c>
      <c r="B26" s="4" t="s">
        <v>48</v>
      </c>
      <c r="C26" s="3">
        <v>731</v>
      </c>
      <c r="D26" s="48">
        <f t="shared" si="0"/>
        <v>51.983584131326957</v>
      </c>
      <c r="E26" s="3">
        <v>542</v>
      </c>
      <c r="F26" s="48">
        <f t="shared" si="1"/>
        <v>70.110701107011081</v>
      </c>
      <c r="G26" s="292">
        <v>80</v>
      </c>
      <c r="H26" s="292">
        <v>180</v>
      </c>
      <c r="I26" s="292">
        <v>120</v>
      </c>
      <c r="J26" s="18">
        <f t="shared" si="2"/>
        <v>380</v>
      </c>
      <c r="K26" s="3">
        <v>162</v>
      </c>
      <c r="M26" s="8"/>
    </row>
    <row r="27" spans="1:13" x14ac:dyDescent="0.25">
      <c r="A27" s="4" t="s">
        <v>47</v>
      </c>
      <c r="B27" s="4" t="s">
        <v>50</v>
      </c>
      <c r="C27" s="3">
        <v>1296</v>
      </c>
      <c r="D27" s="48">
        <f t="shared" si="0"/>
        <v>65.663580246913583</v>
      </c>
      <c r="E27" s="3">
        <v>851</v>
      </c>
      <c r="F27" s="48">
        <f t="shared" si="1"/>
        <v>100</v>
      </c>
      <c r="G27" s="292">
        <v>214</v>
      </c>
      <c r="H27" s="292">
        <v>620</v>
      </c>
      <c r="I27" s="292">
        <v>17</v>
      </c>
      <c r="J27" s="18">
        <f t="shared" si="2"/>
        <v>851</v>
      </c>
      <c r="K27" s="3">
        <v>0</v>
      </c>
      <c r="M27" s="8"/>
    </row>
    <row r="28" spans="1:13" x14ac:dyDescent="0.25">
      <c r="A28" s="4" t="s">
        <v>49</v>
      </c>
      <c r="B28" s="4" t="s">
        <v>52</v>
      </c>
      <c r="C28" s="3">
        <v>123</v>
      </c>
      <c r="D28" s="48">
        <f t="shared" si="0"/>
        <v>100</v>
      </c>
      <c r="E28" s="3">
        <v>202</v>
      </c>
      <c r="F28" s="48">
        <f t="shared" si="1"/>
        <v>60.89108910891089</v>
      </c>
      <c r="G28" s="292">
        <v>5</v>
      </c>
      <c r="H28" s="292">
        <v>95</v>
      </c>
      <c r="I28" s="292">
        <v>23</v>
      </c>
      <c r="J28" s="18">
        <f t="shared" si="2"/>
        <v>123</v>
      </c>
      <c r="K28" s="3">
        <v>79</v>
      </c>
      <c r="M28" s="8"/>
    </row>
    <row r="29" spans="1:13" x14ac:dyDescent="0.25">
      <c r="A29" s="4" t="s">
        <v>51</v>
      </c>
      <c r="B29" s="4" t="s">
        <v>54</v>
      </c>
      <c r="C29" s="3">
        <v>0</v>
      </c>
      <c r="D29" s="48" t="e">
        <f t="shared" si="0"/>
        <v>#DIV/0!</v>
      </c>
      <c r="E29" s="3">
        <v>151</v>
      </c>
      <c r="F29" s="48">
        <f t="shared" si="1"/>
        <v>0</v>
      </c>
      <c r="G29" s="292">
        <v>0</v>
      </c>
      <c r="H29" s="292">
        <v>0</v>
      </c>
      <c r="I29" s="292">
        <v>0</v>
      </c>
      <c r="J29" s="18">
        <f t="shared" si="2"/>
        <v>0</v>
      </c>
      <c r="K29" s="3">
        <v>151</v>
      </c>
      <c r="M29" s="8"/>
    </row>
    <row r="30" spans="1:13" x14ac:dyDescent="0.25">
      <c r="A30" s="4" t="s">
        <v>53</v>
      </c>
      <c r="B30" s="4" t="s">
        <v>56</v>
      </c>
      <c r="C30" s="3">
        <v>398</v>
      </c>
      <c r="D30" s="48">
        <f t="shared" si="0"/>
        <v>86.683417085427138</v>
      </c>
      <c r="E30" s="3">
        <v>396</v>
      </c>
      <c r="F30" s="48">
        <f t="shared" si="1"/>
        <v>87.121212121212125</v>
      </c>
      <c r="G30" s="292">
        <v>54</v>
      </c>
      <c r="H30" s="292">
        <v>256</v>
      </c>
      <c r="I30" s="292">
        <v>35</v>
      </c>
      <c r="J30" s="18">
        <f t="shared" si="2"/>
        <v>345</v>
      </c>
      <c r="K30" s="3">
        <v>51</v>
      </c>
      <c r="M30" s="8"/>
    </row>
    <row r="31" spans="1:13" x14ac:dyDescent="0.25">
      <c r="A31" s="4" t="s">
        <v>55</v>
      </c>
      <c r="B31" s="4" t="s">
        <v>58</v>
      </c>
      <c r="C31" s="3">
        <v>194</v>
      </c>
      <c r="D31" s="48">
        <f t="shared" si="0"/>
        <v>100</v>
      </c>
      <c r="E31" s="3">
        <v>250</v>
      </c>
      <c r="F31" s="48">
        <f t="shared" si="1"/>
        <v>77.600000000000009</v>
      </c>
      <c r="G31" s="292">
        <v>12</v>
      </c>
      <c r="H31" s="292">
        <v>151</v>
      </c>
      <c r="I31" s="292">
        <v>31</v>
      </c>
      <c r="J31" s="18">
        <f t="shared" si="2"/>
        <v>194</v>
      </c>
      <c r="K31" s="3">
        <v>56</v>
      </c>
      <c r="M31" s="8"/>
    </row>
    <row r="32" spans="1:13" x14ac:dyDescent="0.25">
      <c r="A32" s="4" t="s">
        <v>57</v>
      </c>
      <c r="B32" s="4" t="s">
        <v>60</v>
      </c>
      <c r="C32" s="3">
        <v>152</v>
      </c>
      <c r="D32" s="48">
        <f t="shared" si="0"/>
        <v>98.026315789473685</v>
      </c>
      <c r="E32" s="3">
        <v>149</v>
      </c>
      <c r="F32" s="48">
        <f t="shared" si="1"/>
        <v>100</v>
      </c>
      <c r="G32" s="292">
        <v>3</v>
      </c>
      <c r="H32" s="292">
        <v>100</v>
      </c>
      <c r="I32" s="292">
        <v>46</v>
      </c>
      <c r="J32" s="18">
        <f t="shared" si="2"/>
        <v>149</v>
      </c>
      <c r="K32" s="3">
        <v>0</v>
      </c>
      <c r="M32" s="8"/>
    </row>
    <row r="33" spans="1:13" x14ac:dyDescent="0.25">
      <c r="A33" s="4" t="s">
        <v>59</v>
      </c>
      <c r="B33" s="4" t="s">
        <v>62</v>
      </c>
      <c r="C33" s="3">
        <v>97</v>
      </c>
      <c r="D33" s="48">
        <f t="shared" si="0"/>
        <v>100</v>
      </c>
      <c r="E33" s="3">
        <v>112</v>
      </c>
      <c r="F33" s="48">
        <f t="shared" si="1"/>
        <v>86.607142857142861</v>
      </c>
      <c r="G33" s="292">
        <v>1</v>
      </c>
      <c r="H33" s="292">
        <v>40</v>
      </c>
      <c r="I33" s="292">
        <v>56</v>
      </c>
      <c r="J33" s="18">
        <f t="shared" si="2"/>
        <v>97</v>
      </c>
      <c r="K33" s="3">
        <v>15</v>
      </c>
      <c r="M33" s="8"/>
    </row>
    <row r="34" spans="1:13" x14ac:dyDescent="0.25">
      <c r="A34" s="4" t="s">
        <v>61</v>
      </c>
      <c r="B34" s="4" t="s">
        <v>64</v>
      </c>
      <c r="C34" s="3">
        <v>490</v>
      </c>
      <c r="D34" s="48">
        <f t="shared" si="0"/>
        <v>100</v>
      </c>
      <c r="E34" s="3">
        <v>699</v>
      </c>
      <c r="F34" s="48">
        <f t="shared" si="1"/>
        <v>70.100143061516448</v>
      </c>
      <c r="G34" s="292">
        <v>114</v>
      </c>
      <c r="H34" s="292">
        <v>330</v>
      </c>
      <c r="I34" s="292">
        <v>46</v>
      </c>
      <c r="J34" s="18">
        <f t="shared" si="2"/>
        <v>490</v>
      </c>
      <c r="K34" s="3">
        <v>209</v>
      </c>
      <c r="M34" s="8"/>
    </row>
    <row r="35" spans="1:13" x14ac:dyDescent="0.25">
      <c r="A35" s="4" t="s">
        <v>63</v>
      </c>
      <c r="B35" s="4" t="s">
        <v>66</v>
      </c>
      <c r="C35" s="3">
        <v>0</v>
      </c>
      <c r="D35" s="48" t="e">
        <f t="shared" si="0"/>
        <v>#DIV/0!</v>
      </c>
      <c r="E35" s="3">
        <v>403</v>
      </c>
      <c r="F35" s="48">
        <f t="shared" si="1"/>
        <v>0</v>
      </c>
      <c r="G35" s="292">
        <v>0</v>
      </c>
      <c r="H35" s="292">
        <v>0</v>
      </c>
      <c r="I35" s="292">
        <v>0</v>
      </c>
      <c r="J35" s="18">
        <f t="shared" si="2"/>
        <v>0</v>
      </c>
      <c r="K35" s="3">
        <v>0</v>
      </c>
      <c r="M35" s="8"/>
    </row>
    <row r="36" spans="1:13" x14ac:dyDescent="0.25">
      <c r="A36" s="4" t="s">
        <v>65</v>
      </c>
      <c r="B36" s="4" t="s">
        <v>68</v>
      </c>
      <c r="C36" s="3">
        <v>71</v>
      </c>
      <c r="D36" s="48">
        <f t="shared" si="0"/>
        <v>100</v>
      </c>
      <c r="E36" s="3">
        <v>94</v>
      </c>
      <c r="F36" s="48">
        <f t="shared" si="1"/>
        <v>75.531914893617028</v>
      </c>
      <c r="G36" s="292">
        <v>5</v>
      </c>
      <c r="H36" s="292">
        <v>52</v>
      </c>
      <c r="I36" s="292">
        <v>14</v>
      </c>
      <c r="J36" s="18">
        <f t="shared" si="2"/>
        <v>71</v>
      </c>
      <c r="K36" s="3">
        <v>23</v>
      </c>
      <c r="M36" s="8"/>
    </row>
    <row r="37" spans="1:13" x14ac:dyDescent="0.25">
      <c r="A37" s="4" t="s">
        <v>67</v>
      </c>
      <c r="B37" s="4" t="s">
        <v>70</v>
      </c>
      <c r="C37" s="3">
        <v>0</v>
      </c>
      <c r="D37" s="48" t="e">
        <f t="shared" si="0"/>
        <v>#DIV/0!</v>
      </c>
      <c r="E37" s="3">
        <v>188</v>
      </c>
      <c r="F37" s="48">
        <f t="shared" si="1"/>
        <v>0</v>
      </c>
      <c r="G37" s="292">
        <v>0</v>
      </c>
      <c r="H37" s="292">
        <v>0</v>
      </c>
      <c r="I37" s="292">
        <v>0</v>
      </c>
      <c r="J37" s="18">
        <f t="shared" si="2"/>
        <v>0</v>
      </c>
      <c r="K37" s="3">
        <v>0</v>
      </c>
      <c r="M37" s="8"/>
    </row>
    <row r="38" spans="1:13" x14ac:dyDescent="0.25">
      <c r="A38" s="4" t="s">
        <v>69</v>
      </c>
      <c r="B38" s="4" t="s">
        <v>72</v>
      </c>
      <c r="C38" s="3">
        <v>825</v>
      </c>
      <c r="D38" s="48">
        <f t="shared" si="0"/>
        <v>100</v>
      </c>
      <c r="E38" s="3">
        <v>934</v>
      </c>
      <c r="F38" s="48">
        <f t="shared" si="1"/>
        <v>88.329764453961459</v>
      </c>
      <c r="G38" s="292">
        <v>205</v>
      </c>
      <c r="H38" s="292">
        <v>560</v>
      </c>
      <c r="I38" s="292">
        <v>60</v>
      </c>
      <c r="J38" s="18">
        <f t="shared" si="2"/>
        <v>825</v>
      </c>
      <c r="K38" s="3">
        <v>109</v>
      </c>
      <c r="M38" s="8"/>
    </row>
    <row r="39" spans="1:13" x14ac:dyDescent="0.25">
      <c r="A39" s="4" t="s">
        <v>71</v>
      </c>
      <c r="B39" s="4" t="s">
        <v>74</v>
      </c>
      <c r="C39" s="3">
        <v>303</v>
      </c>
      <c r="D39" s="48">
        <f t="shared" si="0"/>
        <v>100</v>
      </c>
      <c r="E39" s="3">
        <v>390</v>
      </c>
      <c r="F39" s="48">
        <f t="shared" si="1"/>
        <v>77.692307692307693</v>
      </c>
      <c r="G39" s="292">
        <v>0</v>
      </c>
      <c r="H39" s="292">
        <v>105</v>
      </c>
      <c r="I39" s="292">
        <v>198</v>
      </c>
      <c r="J39" s="18">
        <f t="shared" si="2"/>
        <v>303</v>
      </c>
      <c r="K39" s="3">
        <v>87</v>
      </c>
      <c r="M39" s="8"/>
    </row>
    <row r="40" spans="1:13" x14ac:dyDescent="0.25">
      <c r="A40" s="4" t="s">
        <v>73</v>
      </c>
      <c r="B40" s="4" t="s">
        <v>76</v>
      </c>
      <c r="C40" s="3">
        <v>173</v>
      </c>
      <c r="D40" s="48">
        <f t="shared" si="0"/>
        <v>78.612716763005778</v>
      </c>
      <c r="E40" s="3">
        <v>136</v>
      </c>
      <c r="F40" s="48">
        <f t="shared" si="1"/>
        <v>100</v>
      </c>
      <c r="G40" s="292">
        <v>88</v>
      </c>
      <c r="H40" s="292">
        <v>36</v>
      </c>
      <c r="I40" s="292">
        <v>12</v>
      </c>
      <c r="J40" s="18">
        <f t="shared" si="2"/>
        <v>136</v>
      </c>
      <c r="K40" s="3">
        <v>0</v>
      </c>
      <c r="M40" s="8"/>
    </row>
    <row r="41" spans="1:13" x14ac:dyDescent="0.25">
      <c r="A41" s="4" t="s">
        <v>75</v>
      </c>
      <c r="B41" s="4" t="s">
        <v>78</v>
      </c>
      <c r="C41" s="3">
        <v>1101</v>
      </c>
      <c r="D41" s="48">
        <f t="shared" si="0"/>
        <v>83.560399636693916</v>
      </c>
      <c r="E41" s="3">
        <v>920</v>
      </c>
      <c r="F41" s="48">
        <f t="shared" si="1"/>
        <v>100</v>
      </c>
      <c r="G41" s="292">
        <v>158</v>
      </c>
      <c r="H41" s="292">
        <v>703</v>
      </c>
      <c r="I41" s="292">
        <v>59</v>
      </c>
      <c r="J41" s="18">
        <f t="shared" si="2"/>
        <v>920</v>
      </c>
      <c r="K41" s="3">
        <v>0</v>
      </c>
      <c r="M41" s="8"/>
    </row>
    <row r="42" spans="1:13" x14ac:dyDescent="0.25">
      <c r="A42" s="4" t="s">
        <v>77</v>
      </c>
      <c r="B42" s="4" t="s">
        <v>80</v>
      </c>
      <c r="C42" s="3">
        <v>1342</v>
      </c>
      <c r="D42" s="48">
        <f t="shared" si="0"/>
        <v>69.001490312965714</v>
      </c>
      <c r="E42" s="3">
        <v>926</v>
      </c>
      <c r="F42" s="48">
        <f t="shared" si="1"/>
        <v>100</v>
      </c>
      <c r="G42" s="292">
        <v>297</v>
      </c>
      <c r="H42" s="292">
        <v>605</v>
      </c>
      <c r="I42" s="292">
        <v>24</v>
      </c>
      <c r="J42" s="18">
        <f t="shared" si="2"/>
        <v>926</v>
      </c>
      <c r="K42" s="3">
        <v>0</v>
      </c>
      <c r="M42" s="8"/>
    </row>
    <row r="43" spans="1:13" x14ac:dyDescent="0.25">
      <c r="A43" s="4" t="s">
        <v>79</v>
      </c>
      <c r="B43" s="4" t="s">
        <v>82</v>
      </c>
      <c r="C43" s="3">
        <v>553</v>
      </c>
      <c r="D43" s="48">
        <f t="shared" si="0"/>
        <v>72.332730560578668</v>
      </c>
      <c r="E43" s="3">
        <v>475</v>
      </c>
      <c r="F43" s="48">
        <f t="shared" si="1"/>
        <v>84.210526315789465</v>
      </c>
      <c r="G43" s="292">
        <v>250</v>
      </c>
      <c r="H43" s="292">
        <v>100</v>
      </c>
      <c r="I43" s="292">
        <v>50</v>
      </c>
      <c r="J43" s="18">
        <f t="shared" si="2"/>
        <v>400</v>
      </c>
      <c r="K43" s="3">
        <v>75</v>
      </c>
      <c r="M43" s="8"/>
    </row>
    <row r="44" spans="1:13" x14ac:dyDescent="0.25">
      <c r="A44" s="4" t="s">
        <v>81</v>
      </c>
      <c r="B44" s="4" t="s">
        <v>84</v>
      </c>
      <c r="C44" s="3">
        <v>206</v>
      </c>
      <c r="D44" s="48">
        <f t="shared" si="0"/>
        <v>100</v>
      </c>
      <c r="E44" s="3">
        <v>206</v>
      </c>
      <c r="F44" s="48">
        <f t="shared" si="1"/>
        <v>100</v>
      </c>
      <c r="G44" s="292">
        <v>46</v>
      </c>
      <c r="H44" s="292">
        <v>124</v>
      </c>
      <c r="I44" s="292">
        <v>36</v>
      </c>
      <c r="J44" s="18">
        <f t="shared" si="2"/>
        <v>206</v>
      </c>
      <c r="K44" s="3">
        <v>0</v>
      </c>
      <c r="M44" s="8"/>
    </row>
    <row r="45" spans="1:13" x14ac:dyDescent="0.25">
      <c r="A45" s="4" t="s">
        <v>83</v>
      </c>
      <c r="B45" s="4" t="s">
        <v>86</v>
      </c>
      <c r="C45" s="3">
        <v>64</v>
      </c>
      <c r="D45" s="48">
        <f t="shared" si="0"/>
        <v>100</v>
      </c>
      <c r="E45" s="3">
        <v>112</v>
      </c>
      <c r="F45" s="48">
        <f t="shared" si="1"/>
        <v>57.142857142857139</v>
      </c>
      <c r="G45" s="292">
        <v>9</v>
      </c>
      <c r="H45" s="292">
        <v>44</v>
      </c>
      <c r="I45" s="292">
        <v>11</v>
      </c>
      <c r="J45" s="18">
        <f t="shared" si="2"/>
        <v>64</v>
      </c>
      <c r="K45" s="3">
        <v>48</v>
      </c>
      <c r="M45" s="8"/>
    </row>
    <row r="46" spans="1:13" x14ac:dyDescent="0.25">
      <c r="A46" s="4" t="s">
        <v>85</v>
      </c>
      <c r="B46" s="4" t="s">
        <v>88</v>
      </c>
      <c r="C46" s="3">
        <v>2236</v>
      </c>
      <c r="D46" s="48">
        <f t="shared" si="0"/>
        <v>46.511627906976742</v>
      </c>
      <c r="E46" s="3">
        <v>1040</v>
      </c>
      <c r="F46" s="48">
        <f t="shared" si="1"/>
        <v>100</v>
      </c>
      <c r="G46" s="292">
        <v>511</v>
      </c>
      <c r="H46" s="292">
        <v>525</v>
      </c>
      <c r="I46" s="292">
        <v>4</v>
      </c>
      <c r="J46" s="18">
        <f t="shared" si="2"/>
        <v>1040</v>
      </c>
      <c r="K46" s="3">
        <v>0</v>
      </c>
      <c r="M46" s="8"/>
    </row>
    <row r="47" spans="1:13" x14ac:dyDescent="0.25">
      <c r="A47" s="4" t="s">
        <v>87</v>
      </c>
      <c r="B47" s="4" t="s">
        <v>90</v>
      </c>
      <c r="C47" s="3">
        <v>382</v>
      </c>
      <c r="D47" s="48">
        <f t="shared" si="0"/>
        <v>87.958115183246079</v>
      </c>
      <c r="E47" s="3">
        <v>343</v>
      </c>
      <c r="F47" s="48">
        <f t="shared" si="1"/>
        <v>97.959183673469383</v>
      </c>
      <c r="G47" s="292">
        <v>62</v>
      </c>
      <c r="H47" s="292">
        <v>252</v>
      </c>
      <c r="I47" s="292">
        <v>22</v>
      </c>
      <c r="J47" s="18">
        <f t="shared" si="2"/>
        <v>336</v>
      </c>
      <c r="K47" s="3">
        <v>7</v>
      </c>
      <c r="M47" s="8"/>
    </row>
    <row r="48" spans="1:13" x14ac:dyDescent="0.25">
      <c r="A48" s="4" t="s">
        <v>89</v>
      </c>
      <c r="B48" s="4" t="s">
        <v>92</v>
      </c>
      <c r="C48" s="3">
        <v>934</v>
      </c>
      <c r="D48" s="48">
        <f t="shared" si="0"/>
        <v>73.340471092077081</v>
      </c>
      <c r="E48" s="3">
        <v>777</v>
      </c>
      <c r="F48" s="48">
        <f t="shared" si="1"/>
        <v>88.159588159588168</v>
      </c>
      <c r="G48" s="292">
        <v>211</v>
      </c>
      <c r="H48" s="292">
        <v>434</v>
      </c>
      <c r="I48" s="292">
        <v>40</v>
      </c>
      <c r="J48" s="18">
        <f t="shared" si="2"/>
        <v>685</v>
      </c>
      <c r="K48" s="3">
        <v>92</v>
      </c>
      <c r="M48" s="8"/>
    </row>
    <row r="49" spans="1:13" x14ac:dyDescent="0.25">
      <c r="A49" s="4" t="s">
        <v>91</v>
      </c>
      <c r="B49" s="4" t="s">
        <v>94</v>
      </c>
      <c r="C49" s="3">
        <v>80</v>
      </c>
      <c r="D49" s="48">
        <f t="shared" si="0"/>
        <v>100</v>
      </c>
      <c r="E49" s="3">
        <v>121</v>
      </c>
      <c r="F49" s="48">
        <f t="shared" si="1"/>
        <v>66.11570247933885</v>
      </c>
      <c r="G49" s="292">
        <v>7</v>
      </c>
      <c r="H49" s="292">
        <v>10</v>
      </c>
      <c r="I49" s="292">
        <v>63</v>
      </c>
      <c r="J49" s="18">
        <f t="shared" si="2"/>
        <v>80</v>
      </c>
      <c r="K49" s="3">
        <v>41</v>
      </c>
      <c r="M49" s="8"/>
    </row>
    <row r="50" spans="1:13" x14ac:dyDescent="0.25">
      <c r="A50" s="4" t="s">
        <v>93</v>
      </c>
      <c r="B50" s="4" t="s">
        <v>96</v>
      </c>
      <c r="C50" s="3">
        <v>255</v>
      </c>
      <c r="D50" s="48">
        <f t="shared" si="0"/>
        <v>100</v>
      </c>
      <c r="E50" s="3">
        <v>255</v>
      </c>
      <c r="F50" s="48">
        <f t="shared" si="1"/>
        <v>100</v>
      </c>
      <c r="G50" s="292">
        <v>15</v>
      </c>
      <c r="H50" s="292">
        <v>200</v>
      </c>
      <c r="I50" s="292">
        <v>40</v>
      </c>
      <c r="J50" s="18">
        <f t="shared" si="2"/>
        <v>255</v>
      </c>
      <c r="K50" s="3">
        <v>0</v>
      </c>
      <c r="M50" s="8"/>
    </row>
    <row r="51" spans="1:13" x14ac:dyDescent="0.25">
      <c r="A51" s="4" t="s">
        <v>95</v>
      </c>
      <c r="B51" s="4" t="s">
        <v>98</v>
      </c>
      <c r="C51" s="3">
        <v>635</v>
      </c>
      <c r="D51" s="48">
        <f t="shared" si="0"/>
        <v>90.70866141732283</v>
      </c>
      <c r="E51" s="3">
        <v>576</v>
      </c>
      <c r="F51" s="48">
        <f t="shared" si="1"/>
        <v>100</v>
      </c>
      <c r="G51" s="292">
        <v>220</v>
      </c>
      <c r="H51" s="292">
        <v>240</v>
      </c>
      <c r="I51" s="292">
        <v>116</v>
      </c>
      <c r="J51" s="18">
        <f t="shared" si="2"/>
        <v>576</v>
      </c>
      <c r="K51" s="3">
        <v>0</v>
      </c>
      <c r="M51" s="8"/>
    </row>
    <row r="52" spans="1:13" x14ac:dyDescent="0.25">
      <c r="A52" s="4" t="s">
        <v>97</v>
      </c>
      <c r="B52" s="4" t="s">
        <v>100</v>
      </c>
      <c r="C52" s="3">
        <v>155</v>
      </c>
      <c r="D52" s="48">
        <f t="shared" si="0"/>
        <v>100</v>
      </c>
      <c r="E52" s="3">
        <v>265</v>
      </c>
      <c r="F52" s="48">
        <f t="shared" si="1"/>
        <v>58.490566037735846</v>
      </c>
      <c r="G52" s="292">
        <v>17</v>
      </c>
      <c r="H52" s="292">
        <v>116</v>
      </c>
      <c r="I52" s="292">
        <v>22</v>
      </c>
      <c r="J52" s="18">
        <f t="shared" si="2"/>
        <v>155</v>
      </c>
      <c r="K52" s="3">
        <v>110</v>
      </c>
      <c r="M52" s="8"/>
    </row>
    <row r="53" spans="1:13" x14ac:dyDescent="0.25">
      <c r="A53" s="4" t="s">
        <v>99</v>
      </c>
      <c r="B53" s="4" t="s">
        <v>102</v>
      </c>
      <c r="C53" s="3">
        <v>1310</v>
      </c>
      <c r="D53" s="48">
        <f t="shared" si="0"/>
        <v>78.320610687022892</v>
      </c>
      <c r="E53" s="3">
        <v>1026</v>
      </c>
      <c r="F53" s="48">
        <f t="shared" si="1"/>
        <v>100</v>
      </c>
      <c r="G53" s="292">
        <v>143</v>
      </c>
      <c r="H53" s="292">
        <v>883</v>
      </c>
      <c r="I53" s="292">
        <v>0</v>
      </c>
      <c r="J53" s="18">
        <f t="shared" si="2"/>
        <v>1026</v>
      </c>
      <c r="K53" s="3">
        <v>0</v>
      </c>
      <c r="M53" s="8"/>
    </row>
    <row r="54" spans="1:13" x14ac:dyDescent="0.25">
      <c r="A54" s="4" t="s">
        <v>101</v>
      </c>
      <c r="B54" s="4" t="s">
        <v>104</v>
      </c>
      <c r="C54" s="3">
        <v>158</v>
      </c>
      <c r="D54" s="48">
        <f t="shared" si="0"/>
        <v>100</v>
      </c>
      <c r="E54" s="3">
        <v>168</v>
      </c>
      <c r="F54" s="48">
        <f t="shared" si="1"/>
        <v>94.047619047619051</v>
      </c>
      <c r="G54" s="292">
        <v>7</v>
      </c>
      <c r="H54" s="292">
        <v>106</v>
      </c>
      <c r="I54" s="292">
        <v>45</v>
      </c>
      <c r="J54" s="18">
        <f t="shared" si="2"/>
        <v>158</v>
      </c>
      <c r="K54" s="3">
        <v>10</v>
      </c>
      <c r="M54" s="8"/>
    </row>
    <row r="55" spans="1:13" x14ac:dyDescent="0.25">
      <c r="A55" s="4" t="s">
        <v>103</v>
      </c>
      <c r="B55" s="4" t="s">
        <v>106</v>
      </c>
      <c r="C55" s="3">
        <v>320</v>
      </c>
      <c r="D55" s="48">
        <f t="shared" si="0"/>
        <v>100</v>
      </c>
      <c r="E55" s="3">
        <v>994</v>
      </c>
      <c r="F55" s="48">
        <f t="shared" si="1"/>
        <v>32.193158953722332</v>
      </c>
      <c r="G55" s="292">
        <v>29</v>
      </c>
      <c r="H55" s="292">
        <v>250</v>
      </c>
      <c r="I55" s="292">
        <v>41</v>
      </c>
      <c r="J55" s="18">
        <f t="shared" si="2"/>
        <v>320</v>
      </c>
      <c r="K55" s="3">
        <v>674</v>
      </c>
      <c r="M55" s="8"/>
    </row>
    <row r="56" spans="1:13" x14ac:dyDescent="0.25">
      <c r="A56" s="4" t="s">
        <v>105</v>
      </c>
      <c r="B56" s="4" t="s">
        <v>108</v>
      </c>
      <c r="C56" s="3">
        <v>104</v>
      </c>
      <c r="D56" s="48">
        <f t="shared" si="0"/>
        <v>100</v>
      </c>
      <c r="E56" s="3">
        <v>115</v>
      </c>
      <c r="F56" s="48">
        <f t="shared" si="1"/>
        <v>90.434782608695656</v>
      </c>
      <c r="G56" s="292">
        <v>3</v>
      </c>
      <c r="H56" s="292">
        <v>67</v>
      </c>
      <c r="I56" s="292">
        <v>34</v>
      </c>
      <c r="J56" s="18">
        <f t="shared" si="2"/>
        <v>104</v>
      </c>
      <c r="K56" s="3">
        <v>11</v>
      </c>
      <c r="M56" s="8"/>
    </row>
    <row r="57" spans="1:13" x14ac:dyDescent="0.25">
      <c r="A57" s="4" t="s">
        <v>107</v>
      </c>
      <c r="B57" s="4" t="s">
        <v>110</v>
      </c>
      <c r="C57" s="3">
        <v>76</v>
      </c>
      <c r="D57" s="48">
        <f t="shared" si="0"/>
        <v>100</v>
      </c>
      <c r="E57" s="3">
        <v>99</v>
      </c>
      <c r="F57" s="48">
        <f t="shared" si="1"/>
        <v>76.767676767676761</v>
      </c>
      <c r="G57" s="292">
        <v>2</v>
      </c>
      <c r="H57" s="292">
        <v>42</v>
      </c>
      <c r="I57" s="292">
        <v>32</v>
      </c>
      <c r="J57" s="18">
        <f t="shared" si="2"/>
        <v>76</v>
      </c>
      <c r="K57" s="3">
        <v>23</v>
      </c>
      <c r="M57" s="8"/>
    </row>
    <row r="58" spans="1:13" x14ac:dyDescent="0.25">
      <c r="A58" s="4" t="s">
        <v>109</v>
      </c>
      <c r="B58" s="4" t="s">
        <v>112</v>
      </c>
      <c r="C58" s="3">
        <v>1226</v>
      </c>
      <c r="D58" s="48">
        <f t="shared" si="0"/>
        <v>80.342577487765084</v>
      </c>
      <c r="E58" s="3">
        <v>985</v>
      </c>
      <c r="F58" s="48">
        <f t="shared" si="1"/>
        <v>100</v>
      </c>
      <c r="G58" s="292">
        <v>196</v>
      </c>
      <c r="H58" s="292">
        <v>789</v>
      </c>
      <c r="I58" s="292">
        <v>0</v>
      </c>
      <c r="J58" s="18">
        <f t="shared" si="2"/>
        <v>985</v>
      </c>
      <c r="K58" s="3">
        <v>0</v>
      </c>
      <c r="M58" s="8"/>
    </row>
    <row r="59" spans="1:13" x14ac:dyDescent="0.25">
      <c r="A59" s="4" t="s">
        <v>111</v>
      </c>
      <c r="B59" s="4" t="s">
        <v>114</v>
      </c>
      <c r="C59" s="3">
        <v>293</v>
      </c>
      <c r="D59" s="48">
        <f t="shared" si="0"/>
        <v>100</v>
      </c>
      <c r="E59" s="3">
        <v>1110</v>
      </c>
      <c r="F59" s="48">
        <f t="shared" si="1"/>
        <v>26.396396396396398</v>
      </c>
      <c r="G59" s="292">
        <v>44</v>
      </c>
      <c r="H59" s="292">
        <v>232</v>
      </c>
      <c r="I59" s="292">
        <v>17</v>
      </c>
      <c r="J59" s="18">
        <f t="shared" si="2"/>
        <v>293</v>
      </c>
      <c r="K59" s="3">
        <v>817</v>
      </c>
      <c r="M59" s="8"/>
    </row>
    <row r="60" spans="1:13" x14ac:dyDescent="0.25">
      <c r="A60" s="4" t="s">
        <v>113</v>
      </c>
      <c r="B60" s="4" t="s">
        <v>116</v>
      </c>
      <c r="C60" s="3">
        <v>559</v>
      </c>
      <c r="D60" s="48">
        <f t="shared" si="0"/>
        <v>89.982110912343472</v>
      </c>
      <c r="E60" s="3">
        <v>553</v>
      </c>
      <c r="F60" s="48">
        <f t="shared" si="1"/>
        <v>90.958408679927672</v>
      </c>
      <c r="G60" s="292">
        <v>98</v>
      </c>
      <c r="H60" s="292">
        <v>351</v>
      </c>
      <c r="I60" s="292">
        <v>54</v>
      </c>
      <c r="J60" s="18">
        <f t="shared" si="2"/>
        <v>503</v>
      </c>
      <c r="K60" s="3">
        <v>50</v>
      </c>
      <c r="M60" s="8"/>
    </row>
    <row r="61" spans="1:13" x14ac:dyDescent="0.25">
      <c r="A61" s="4" t="s">
        <v>115</v>
      </c>
      <c r="B61" s="4" t="s">
        <v>118</v>
      </c>
      <c r="C61" s="3">
        <v>402</v>
      </c>
      <c r="D61" s="48">
        <f t="shared" si="0"/>
        <v>100</v>
      </c>
      <c r="E61" s="3">
        <v>454</v>
      </c>
      <c r="F61" s="48">
        <f t="shared" si="1"/>
        <v>88.546255506607935</v>
      </c>
      <c r="G61" s="292">
        <v>37</v>
      </c>
      <c r="H61" s="292">
        <v>294</v>
      </c>
      <c r="I61" s="292">
        <v>71</v>
      </c>
      <c r="J61" s="18">
        <f t="shared" si="2"/>
        <v>402</v>
      </c>
      <c r="K61" s="3">
        <v>52</v>
      </c>
      <c r="M61" s="8"/>
    </row>
    <row r="62" spans="1:13" ht="15.75" thickBot="1" x14ac:dyDescent="0.3">
      <c r="A62" s="4" t="s">
        <v>117</v>
      </c>
      <c r="B62" s="4" t="s">
        <v>119</v>
      </c>
      <c r="C62" s="3">
        <v>515</v>
      </c>
      <c r="D62" s="48">
        <f t="shared" si="0"/>
        <v>100</v>
      </c>
      <c r="E62" s="3">
        <v>520</v>
      </c>
      <c r="F62" s="48">
        <f t="shared" si="1"/>
        <v>99.038461538461547</v>
      </c>
      <c r="G62" s="292">
        <v>52</v>
      </c>
      <c r="H62" s="292">
        <v>380</v>
      </c>
      <c r="I62" s="292">
        <v>83</v>
      </c>
      <c r="J62" s="18">
        <f t="shared" si="2"/>
        <v>515</v>
      </c>
      <c r="K62" s="3">
        <v>5</v>
      </c>
      <c r="M62" s="8"/>
    </row>
    <row r="63" spans="1:13" ht="16.5" thickTop="1" thickBot="1" x14ac:dyDescent="0.3">
      <c r="B63" s="1" t="s">
        <v>120</v>
      </c>
      <c r="C63" s="25">
        <f>SUM(C4:C62)</f>
        <v>26111</v>
      </c>
      <c r="D63" s="175">
        <f t="shared" si="0"/>
        <v>73.122438818888597</v>
      </c>
      <c r="E63" s="25">
        <f t="shared" ref="E63:K63" si="3">SUM(E4:E62)</f>
        <v>25083</v>
      </c>
      <c r="F63" s="175">
        <f t="shared" si="1"/>
        <v>76.119283977195707</v>
      </c>
      <c r="G63" s="293">
        <f t="shared" si="3"/>
        <v>4692</v>
      </c>
      <c r="H63" s="293">
        <f t="shared" si="3"/>
        <v>12145</v>
      </c>
      <c r="I63" s="293">
        <f t="shared" si="3"/>
        <v>2256</v>
      </c>
      <c r="J63" s="25">
        <f t="shared" si="3"/>
        <v>19093</v>
      </c>
      <c r="K63" s="25">
        <f t="shared" si="3"/>
        <v>4550</v>
      </c>
    </row>
    <row r="64" spans="1:13" ht="15.75" thickTop="1" x14ac:dyDescent="0.25"/>
  </sheetData>
  <mergeCells count="3">
    <mergeCell ref="A2:A3"/>
    <mergeCell ref="B2:B3"/>
    <mergeCell ref="C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opLeftCell="A37" workbookViewId="0">
      <selection activeCell="B58" sqref="B58"/>
    </sheetView>
  </sheetViews>
  <sheetFormatPr baseColWidth="10" defaultColWidth="9.140625" defaultRowHeight="15" x14ac:dyDescent="0.25"/>
  <cols>
    <col min="2" max="2" width="68.42578125" customWidth="1"/>
    <col min="3" max="4" width="8.140625" bestFit="1" customWidth="1"/>
    <col min="5" max="5" width="9.85546875" customWidth="1"/>
    <col min="6" max="6" width="9.7109375" customWidth="1"/>
    <col min="7" max="7" width="7.140625" bestFit="1" customWidth="1"/>
    <col min="8" max="9" width="8.140625" bestFit="1" customWidth="1"/>
    <col min="10" max="10" width="10.42578125" customWidth="1"/>
    <col min="11" max="11" width="8.140625" bestFit="1" customWidth="1"/>
    <col min="12" max="13" width="8.42578125" bestFit="1" customWidth="1"/>
    <col min="14" max="14" width="10.140625" customWidth="1"/>
    <col min="15" max="15" width="8.5703125" customWidth="1"/>
    <col min="16" max="16" width="7.5703125" customWidth="1"/>
    <col min="17" max="17" width="8.140625" customWidth="1"/>
    <col min="18" max="18" width="10.5703125" customWidth="1"/>
    <col min="19" max="19" width="10" customWidth="1"/>
    <col min="20" max="20" width="8.7109375" customWidth="1"/>
    <col min="21" max="21" width="9.42578125" customWidth="1"/>
    <col min="22" max="22" width="16.5703125" customWidth="1"/>
  </cols>
  <sheetData>
    <row r="1" spans="1:22" ht="15.75" thickBot="1" x14ac:dyDescent="0.3"/>
    <row r="2" spans="1:22" ht="30" customHeight="1" thickTop="1" thickBot="1" x14ac:dyDescent="0.3">
      <c r="A2" s="250" t="s">
        <v>0</v>
      </c>
      <c r="B2" s="250" t="s">
        <v>1</v>
      </c>
      <c r="C2" s="254" t="s">
        <v>243</v>
      </c>
      <c r="D2" s="257"/>
      <c r="E2" s="257"/>
      <c r="F2" s="258"/>
      <c r="G2" s="254" t="s">
        <v>244</v>
      </c>
      <c r="H2" s="257"/>
      <c r="I2" s="257"/>
      <c r="J2" s="258"/>
      <c r="K2" s="254" t="s">
        <v>245</v>
      </c>
      <c r="L2" s="257"/>
      <c r="M2" s="257"/>
      <c r="N2" s="258"/>
      <c r="O2" s="254" t="s">
        <v>246</v>
      </c>
      <c r="P2" s="257"/>
      <c r="Q2" s="257"/>
      <c r="R2" s="258"/>
      <c r="S2" s="250" t="s">
        <v>247</v>
      </c>
      <c r="T2" s="250"/>
      <c r="U2" s="250"/>
      <c r="V2" s="250"/>
    </row>
    <row r="3" spans="1:22" ht="39.950000000000003" customHeight="1" thickTop="1" thickBot="1" x14ac:dyDescent="0.3">
      <c r="A3" s="250" t="s">
        <v>0</v>
      </c>
      <c r="B3" s="250" t="s">
        <v>1</v>
      </c>
      <c r="C3" s="22" t="s">
        <v>240</v>
      </c>
      <c r="D3" s="22" t="s">
        <v>241</v>
      </c>
      <c r="E3" s="22" t="s">
        <v>242</v>
      </c>
      <c r="F3" s="22" t="s">
        <v>708</v>
      </c>
      <c r="G3" s="2" t="s">
        <v>240</v>
      </c>
      <c r="H3" s="2" t="s">
        <v>241</v>
      </c>
      <c r="I3" s="2" t="s">
        <v>242</v>
      </c>
      <c r="J3" s="22" t="s">
        <v>708</v>
      </c>
      <c r="K3" s="2" t="s">
        <v>240</v>
      </c>
      <c r="L3" s="2" t="s">
        <v>241</v>
      </c>
      <c r="M3" s="2" t="s">
        <v>242</v>
      </c>
      <c r="N3" s="22" t="s">
        <v>708</v>
      </c>
      <c r="O3" s="2" t="s">
        <v>240</v>
      </c>
      <c r="P3" s="2" t="s">
        <v>241</v>
      </c>
      <c r="Q3" s="2" t="s">
        <v>242</v>
      </c>
      <c r="R3" s="22" t="s">
        <v>708</v>
      </c>
      <c r="S3" s="11" t="s">
        <v>240</v>
      </c>
      <c r="T3" s="11" t="s">
        <v>241</v>
      </c>
      <c r="U3" s="11" t="s">
        <v>242</v>
      </c>
      <c r="V3" s="22" t="s">
        <v>708</v>
      </c>
    </row>
    <row r="4" spans="1:22" ht="15.75" thickTop="1" x14ac:dyDescent="0.25">
      <c r="A4" s="4" t="s">
        <v>2</v>
      </c>
      <c r="B4" s="4" t="s">
        <v>3</v>
      </c>
      <c r="C4" s="5">
        <v>8.5</v>
      </c>
      <c r="D4" s="5">
        <v>8.3999996185302734</v>
      </c>
      <c r="E4" s="52">
        <v>8.6000003814697266</v>
      </c>
      <c r="F4" s="57">
        <f>AVERAGEIF(C4:E4,"&gt;0")</f>
        <v>8.5</v>
      </c>
      <c r="G4" s="54">
        <v>8.3999996185302734</v>
      </c>
      <c r="H4" s="5">
        <v>9.1999998092651367</v>
      </c>
      <c r="I4" s="5">
        <v>9.3000001907348633</v>
      </c>
      <c r="J4" s="57">
        <f>AVERAGEIF(G4:I4,"&gt;0")</f>
        <v>8.9666665395100917</v>
      </c>
      <c r="K4" s="5">
        <v>8.5833339691162109</v>
      </c>
      <c r="L4" s="5">
        <v>8.4333333969116211</v>
      </c>
      <c r="M4" s="5">
        <v>8.5999994277954102</v>
      </c>
      <c r="N4" s="57">
        <f>AVERAGEIF(K4:M4,"&gt;0")</f>
        <v>8.5388889312744141</v>
      </c>
      <c r="O4" s="3">
        <v>0</v>
      </c>
      <c r="P4" s="3">
        <v>0</v>
      </c>
      <c r="Q4" s="3">
        <v>0</v>
      </c>
      <c r="R4" s="57" t="e">
        <f>AVERAGEIF(O4:Q4,"&gt;0")</f>
        <v>#DIV/0!</v>
      </c>
      <c r="S4" s="3">
        <v>0</v>
      </c>
      <c r="T4" s="3">
        <v>0</v>
      </c>
      <c r="U4" s="3">
        <v>0</v>
      </c>
      <c r="V4" s="57" t="e">
        <f>AVERAGEIF(S4:U4,"&gt;0")</f>
        <v>#DIV/0!</v>
      </c>
    </row>
    <row r="5" spans="1:22" x14ac:dyDescent="0.25">
      <c r="A5" s="4" t="s">
        <v>4</v>
      </c>
      <c r="B5" s="4" t="s">
        <v>5</v>
      </c>
      <c r="C5" s="3">
        <v>0</v>
      </c>
      <c r="D5" s="3">
        <v>0</v>
      </c>
      <c r="E5" s="13">
        <v>0</v>
      </c>
      <c r="F5" s="58" t="e">
        <f t="shared" ref="F5:F63" si="0">AVERAGEIF(C5:E5,"&gt;0")</f>
        <v>#DIV/0!</v>
      </c>
      <c r="G5" s="55">
        <v>0</v>
      </c>
      <c r="H5" s="3">
        <v>0</v>
      </c>
      <c r="I5" s="3">
        <v>0</v>
      </c>
      <c r="J5" s="58" t="e">
        <f t="shared" ref="J5:J63" si="1">AVERAGEIF(G5:I5,"&gt;0")</f>
        <v>#DIV/0!</v>
      </c>
      <c r="K5" s="5">
        <v>8.1499996185302734</v>
      </c>
      <c r="L5" s="5">
        <v>8.3249998092651367</v>
      </c>
      <c r="M5" s="5">
        <v>8.2250003814697266</v>
      </c>
      <c r="N5" s="58">
        <f t="shared" ref="N5:N63" si="2">AVERAGEIF(K5:M5,"&gt;0")</f>
        <v>8.233333269755045</v>
      </c>
      <c r="O5" s="3">
        <v>0</v>
      </c>
      <c r="P5" s="3">
        <v>0</v>
      </c>
      <c r="Q5" s="3">
        <v>0</v>
      </c>
      <c r="R5" s="58" t="e">
        <f t="shared" ref="R5:R63" si="3">AVERAGEIF(O5:Q5,"&gt;0")</f>
        <v>#DIV/0!</v>
      </c>
      <c r="S5" s="3">
        <v>0</v>
      </c>
      <c r="T5" s="3">
        <v>0</v>
      </c>
      <c r="U5" s="3">
        <v>0</v>
      </c>
      <c r="V5" s="58" t="e">
        <f t="shared" ref="V5:V63" si="4">AVERAGEIF(S5:U5,"&gt;0")</f>
        <v>#DIV/0!</v>
      </c>
    </row>
    <row r="6" spans="1:22" x14ac:dyDescent="0.25">
      <c r="A6" s="4" t="s">
        <v>6</v>
      </c>
      <c r="B6" s="4" t="s">
        <v>7</v>
      </c>
      <c r="C6" s="5">
        <v>7.9000000953674316</v>
      </c>
      <c r="D6" s="5">
        <v>8</v>
      </c>
      <c r="E6" s="52">
        <v>8.1000003814697266</v>
      </c>
      <c r="F6" s="58">
        <f t="shared" si="0"/>
        <v>8.0000001589457188</v>
      </c>
      <c r="G6" s="55">
        <v>0</v>
      </c>
      <c r="H6" s="3">
        <v>0</v>
      </c>
      <c r="I6" s="3">
        <v>0</v>
      </c>
      <c r="J6" s="58" t="e">
        <f t="shared" si="1"/>
        <v>#DIV/0!</v>
      </c>
      <c r="K6" s="5">
        <v>7.8666667938232422</v>
      </c>
      <c r="L6" s="5">
        <v>7.5666670799255371</v>
      </c>
      <c r="M6" s="5">
        <v>7.8666667938232422</v>
      </c>
      <c r="N6" s="58">
        <f t="shared" si="2"/>
        <v>7.7666668891906738</v>
      </c>
      <c r="O6" s="3">
        <v>0</v>
      </c>
      <c r="P6" s="3">
        <v>0</v>
      </c>
      <c r="Q6" s="3">
        <v>0</v>
      </c>
      <c r="R6" s="58" t="e">
        <f t="shared" si="3"/>
        <v>#DIV/0!</v>
      </c>
      <c r="S6" s="3">
        <v>0</v>
      </c>
      <c r="T6" s="3">
        <v>0</v>
      </c>
      <c r="U6" s="3">
        <v>0</v>
      </c>
      <c r="V6" s="58" t="e">
        <f t="shared" si="4"/>
        <v>#DIV/0!</v>
      </c>
    </row>
    <row r="7" spans="1:22" x14ac:dyDescent="0.25">
      <c r="A7" s="4" t="s">
        <v>8</v>
      </c>
      <c r="B7" s="4" t="s">
        <v>9</v>
      </c>
      <c r="C7" s="3">
        <v>0</v>
      </c>
      <c r="D7" s="3">
        <v>0</v>
      </c>
      <c r="E7" s="13">
        <v>0</v>
      </c>
      <c r="F7" s="58" t="e">
        <f t="shared" si="0"/>
        <v>#DIV/0!</v>
      </c>
      <c r="G7" s="55">
        <v>0</v>
      </c>
      <c r="H7" s="3">
        <v>0</v>
      </c>
      <c r="I7" s="3">
        <v>0</v>
      </c>
      <c r="J7" s="58" t="e">
        <f t="shared" si="1"/>
        <v>#DIV/0!</v>
      </c>
      <c r="K7" s="5">
        <v>8.1333332061767578</v>
      </c>
      <c r="L7" s="5">
        <v>8.1333332061767578</v>
      </c>
      <c r="M7" s="5">
        <v>8.1666669845581055</v>
      </c>
      <c r="N7" s="58">
        <f t="shared" si="2"/>
        <v>8.144444465637207</v>
      </c>
      <c r="O7" s="3">
        <v>0</v>
      </c>
      <c r="P7" s="3">
        <v>0</v>
      </c>
      <c r="Q7" s="3">
        <v>0</v>
      </c>
      <c r="R7" s="58" t="e">
        <f t="shared" si="3"/>
        <v>#DIV/0!</v>
      </c>
      <c r="S7" s="3">
        <v>0</v>
      </c>
      <c r="T7" s="3">
        <v>0</v>
      </c>
      <c r="U7" s="3">
        <v>0</v>
      </c>
      <c r="V7" s="58" t="e">
        <f t="shared" si="4"/>
        <v>#DIV/0!</v>
      </c>
    </row>
    <row r="8" spans="1:22" x14ac:dyDescent="0.25">
      <c r="A8" s="4" t="s">
        <v>10</v>
      </c>
      <c r="B8" s="4" t="s">
        <v>11</v>
      </c>
      <c r="C8" s="5">
        <v>7.9000000953674316</v>
      </c>
      <c r="D8" s="5">
        <v>7.9000000953674316</v>
      </c>
      <c r="E8" s="52">
        <v>7.9000000953674316</v>
      </c>
      <c r="F8" s="58">
        <f t="shared" si="0"/>
        <v>7.9000000953674316</v>
      </c>
      <c r="G8" s="55">
        <v>0</v>
      </c>
      <c r="H8" s="3">
        <v>0</v>
      </c>
      <c r="I8" s="3">
        <v>0</v>
      </c>
      <c r="J8" s="58" t="e">
        <f t="shared" si="1"/>
        <v>#DIV/0!</v>
      </c>
      <c r="K8" s="5">
        <v>7.9000000953674316</v>
      </c>
      <c r="L8" s="5">
        <v>7.7999997138977051</v>
      </c>
      <c r="M8" s="5">
        <v>7.8000006675720215</v>
      </c>
      <c r="N8" s="58">
        <f t="shared" si="2"/>
        <v>7.8333334922790527</v>
      </c>
      <c r="O8" s="3">
        <v>0</v>
      </c>
      <c r="P8" s="3">
        <v>0</v>
      </c>
      <c r="Q8" s="3">
        <v>0</v>
      </c>
      <c r="R8" s="58" t="e">
        <f t="shared" si="3"/>
        <v>#DIV/0!</v>
      </c>
      <c r="S8" s="3">
        <v>0</v>
      </c>
      <c r="T8" s="3">
        <v>0</v>
      </c>
      <c r="U8" s="3">
        <v>0</v>
      </c>
      <c r="V8" s="58" t="e">
        <f t="shared" si="4"/>
        <v>#DIV/0!</v>
      </c>
    </row>
    <row r="9" spans="1:22" x14ac:dyDescent="0.25">
      <c r="A9" s="4" t="s">
        <v>12</v>
      </c>
      <c r="B9" s="4" t="s">
        <v>13</v>
      </c>
      <c r="C9" s="5">
        <v>8.5</v>
      </c>
      <c r="D9" s="5">
        <v>8.1999998092651367</v>
      </c>
      <c r="E9" s="52">
        <v>7.1999998092651367</v>
      </c>
      <c r="F9" s="58">
        <f t="shared" si="0"/>
        <v>7.9666665395100908</v>
      </c>
      <c r="G9" s="55">
        <v>0</v>
      </c>
      <c r="H9" s="3">
        <v>0</v>
      </c>
      <c r="I9" s="3">
        <v>0</v>
      </c>
      <c r="J9" s="58" t="e">
        <f t="shared" si="1"/>
        <v>#DIV/0!</v>
      </c>
      <c r="K9" s="5">
        <v>7.5</v>
      </c>
      <c r="L9" s="5">
        <v>7.9499998092651367</v>
      </c>
      <c r="M9" s="5">
        <v>7.5999999046325684</v>
      </c>
      <c r="N9" s="58">
        <f t="shared" si="2"/>
        <v>7.6833332379659014</v>
      </c>
      <c r="O9" s="3">
        <v>0</v>
      </c>
      <c r="P9" s="3">
        <v>0</v>
      </c>
      <c r="Q9" s="3">
        <v>0</v>
      </c>
      <c r="R9" s="58" t="e">
        <f t="shared" si="3"/>
        <v>#DIV/0!</v>
      </c>
      <c r="S9" s="3">
        <v>0</v>
      </c>
      <c r="T9" s="3">
        <v>0</v>
      </c>
      <c r="U9" s="3">
        <v>0</v>
      </c>
      <c r="V9" s="58" t="e">
        <f t="shared" si="4"/>
        <v>#DIV/0!</v>
      </c>
    </row>
    <row r="10" spans="1:22" x14ac:dyDescent="0.25">
      <c r="A10" s="4" t="s">
        <v>14</v>
      </c>
      <c r="B10" s="4" t="s">
        <v>15</v>
      </c>
      <c r="C10" s="5">
        <v>8.2000007629394531</v>
      </c>
      <c r="D10" s="5">
        <v>8.1499996185302734</v>
      </c>
      <c r="E10" s="52">
        <v>8.4750003814697266</v>
      </c>
      <c r="F10" s="58">
        <f t="shared" si="0"/>
        <v>8.2750002543131504</v>
      </c>
      <c r="G10" s="55">
        <v>0</v>
      </c>
      <c r="H10" s="3">
        <v>0</v>
      </c>
      <c r="I10" s="3">
        <v>0</v>
      </c>
      <c r="J10" s="58" t="e">
        <f t="shared" si="1"/>
        <v>#DIV/0!</v>
      </c>
      <c r="K10" s="5">
        <v>8.1999998092651367</v>
      </c>
      <c r="L10" s="5">
        <v>8.1000003814697266</v>
      </c>
      <c r="M10" s="5">
        <v>8.5</v>
      </c>
      <c r="N10" s="58">
        <f t="shared" si="2"/>
        <v>8.266666730244955</v>
      </c>
      <c r="O10" s="3">
        <v>0</v>
      </c>
      <c r="P10" s="3">
        <v>0</v>
      </c>
      <c r="Q10" s="3">
        <v>0</v>
      </c>
      <c r="R10" s="58" t="e">
        <f t="shared" si="3"/>
        <v>#DIV/0!</v>
      </c>
      <c r="S10" s="3">
        <v>0</v>
      </c>
      <c r="T10" s="3">
        <v>0</v>
      </c>
      <c r="U10" s="3">
        <v>0</v>
      </c>
      <c r="V10" s="58" t="e">
        <f t="shared" si="4"/>
        <v>#DIV/0!</v>
      </c>
    </row>
    <row r="11" spans="1:22" x14ac:dyDescent="0.25">
      <c r="A11" s="4" t="s">
        <v>16</v>
      </c>
      <c r="B11" s="4" t="s">
        <v>17</v>
      </c>
      <c r="C11" s="3">
        <v>0</v>
      </c>
      <c r="D11" s="3">
        <v>0</v>
      </c>
      <c r="E11" s="13">
        <v>0</v>
      </c>
      <c r="F11" s="58" t="e">
        <f t="shared" si="0"/>
        <v>#DIV/0!</v>
      </c>
      <c r="G11" s="55">
        <v>0</v>
      </c>
      <c r="H11" s="3">
        <v>0</v>
      </c>
      <c r="I11" s="3">
        <v>0</v>
      </c>
      <c r="J11" s="58" t="e">
        <f t="shared" si="1"/>
        <v>#DIV/0!</v>
      </c>
      <c r="K11" s="5">
        <v>8.2750005722045898</v>
      </c>
      <c r="L11" s="5">
        <v>8.1499996185302734</v>
      </c>
      <c r="M11" s="5">
        <v>8.1999998092651367</v>
      </c>
      <c r="N11" s="58">
        <f t="shared" si="2"/>
        <v>8.2083333333333339</v>
      </c>
      <c r="O11" s="3">
        <v>0</v>
      </c>
      <c r="P11" s="3">
        <v>0</v>
      </c>
      <c r="Q11" s="3">
        <v>0</v>
      </c>
      <c r="R11" s="58" t="e">
        <f t="shared" si="3"/>
        <v>#DIV/0!</v>
      </c>
      <c r="S11" s="3">
        <v>0</v>
      </c>
      <c r="T11" s="3">
        <v>0</v>
      </c>
      <c r="U11" s="3">
        <v>0</v>
      </c>
      <c r="V11" s="58" t="e">
        <f t="shared" si="4"/>
        <v>#DIV/0!</v>
      </c>
    </row>
    <row r="12" spans="1:22" x14ac:dyDescent="0.25">
      <c r="A12" s="4" t="s">
        <v>18</v>
      </c>
      <c r="B12" s="4" t="s">
        <v>19</v>
      </c>
      <c r="C12" s="3">
        <v>0</v>
      </c>
      <c r="D12" s="3">
        <v>0</v>
      </c>
      <c r="E12" s="13">
        <v>0</v>
      </c>
      <c r="F12" s="58" t="e">
        <f t="shared" si="0"/>
        <v>#DIV/0!</v>
      </c>
      <c r="G12" s="55">
        <v>0</v>
      </c>
      <c r="H12" s="3">
        <v>0</v>
      </c>
      <c r="I12" s="3">
        <v>0</v>
      </c>
      <c r="J12" s="58" t="e">
        <f t="shared" si="1"/>
        <v>#DIV/0!</v>
      </c>
      <c r="K12" s="5">
        <v>7.5999999046325684</v>
      </c>
      <c r="L12" s="5">
        <v>7.7666664123535156</v>
      </c>
      <c r="M12" s="5">
        <v>7.8833332061767578</v>
      </c>
      <c r="N12" s="58">
        <f t="shared" si="2"/>
        <v>7.7499998410542803</v>
      </c>
      <c r="O12" s="3">
        <v>0</v>
      </c>
      <c r="P12" s="3">
        <v>0</v>
      </c>
      <c r="Q12" s="3">
        <v>0</v>
      </c>
      <c r="R12" s="58" t="e">
        <f t="shared" si="3"/>
        <v>#DIV/0!</v>
      </c>
      <c r="S12" s="3">
        <v>0</v>
      </c>
      <c r="T12" s="3">
        <v>0</v>
      </c>
      <c r="U12" s="3">
        <v>0</v>
      </c>
      <c r="V12" s="58" t="e">
        <f t="shared" si="4"/>
        <v>#DIV/0!</v>
      </c>
    </row>
    <row r="13" spans="1:22" x14ac:dyDescent="0.25">
      <c r="A13" s="4" t="s">
        <v>20</v>
      </c>
      <c r="B13" s="4" t="s">
        <v>21</v>
      </c>
      <c r="C13" s="3">
        <v>0</v>
      </c>
      <c r="D13" s="3">
        <v>0</v>
      </c>
      <c r="E13" s="13">
        <v>0</v>
      </c>
      <c r="F13" s="58" t="e">
        <f t="shared" si="0"/>
        <v>#DIV/0!</v>
      </c>
      <c r="G13" s="55">
        <v>0</v>
      </c>
      <c r="H13" s="3">
        <v>0</v>
      </c>
      <c r="I13" s="3">
        <v>0</v>
      </c>
      <c r="J13" s="58" t="e">
        <f t="shared" si="1"/>
        <v>#DIV/0!</v>
      </c>
      <c r="K13" s="5">
        <v>9.1599998474121094</v>
      </c>
      <c r="L13" s="5">
        <v>9.0199995040893555</v>
      </c>
      <c r="M13" s="5">
        <v>8.9600000381469727</v>
      </c>
      <c r="N13" s="58">
        <f t="shared" si="2"/>
        <v>9.0466664632161464</v>
      </c>
      <c r="O13" s="3">
        <v>0</v>
      </c>
      <c r="P13" s="3">
        <v>0</v>
      </c>
      <c r="Q13" s="3">
        <v>0</v>
      </c>
      <c r="R13" s="58" t="e">
        <f t="shared" si="3"/>
        <v>#DIV/0!</v>
      </c>
      <c r="S13" s="3">
        <v>0</v>
      </c>
      <c r="T13" s="3">
        <v>0</v>
      </c>
      <c r="U13" s="3">
        <v>0</v>
      </c>
      <c r="V13" s="58" t="e">
        <f t="shared" si="4"/>
        <v>#DIV/0!</v>
      </c>
    </row>
    <row r="14" spans="1:22" x14ac:dyDescent="0.25">
      <c r="A14" s="4" t="s">
        <v>22</v>
      </c>
      <c r="B14" s="4" t="s">
        <v>23</v>
      </c>
      <c r="C14" s="3">
        <v>0</v>
      </c>
      <c r="D14" s="3">
        <v>0</v>
      </c>
      <c r="E14" s="13">
        <v>0</v>
      </c>
      <c r="F14" s="58" t="e">
        <f t="shared" si="0"/>
        <v>#DIV/0!</v>
      </c>
      <c r="G14" s="54">
        <v>9.5</v>
      </c>
      <c r="H14" s="5">
        <v>9.6000003814697266</v>
      </c>
      <c r="I14" s="5">
        <v>9.3999996185302734</v>
      </c>
      <c r="J14" s="58">
        <f t="shared" si="1"/>
        <v>9.5</v>
      </c>
      <c r="K14" s="5">
        <v>8.7250003814697266</v>
      </c>
      <c r="L14" s="5">
        <v>8.6374998092651367</v>
      </c>
      <c r="M14" s="5">
        <v>8.6875</v>
      </c>
      <c r="N14" s="58">
        <f t="shared" si="2"/>
        <v>8.6833333969116211</v>
      </c>
      <c r="O14" s="3">
        <v>0</v>
      </c>
      <c r="P14" s="3">
        <v>0</v>
      </c>
      <c r="Q14" s="3">
        <v>0</v>
      </c>
      <c r="R14" s="58" t="e">
        <f t="shared" si="3"/>
        <v>#DIV/0!</v>
      </c>
      <c r="S14" s="3">
        <v>0</v>
      </c>
      <c r="T14" s="3">
        <v>0</v>
      </c>
      <c r="U14" s="3">
        <v>0</v>
      </c>
      <c r="V14" s="58" t="e">
        <f t="shared" si="4"/>
        <v>#DIV/0!</v>
      </c>
    </row>
    <row r="15" spans="1:22" x14ac:dyDescent="0.25">
      <c r="A15" s="4" t="s">
        <v>24</v>
      </c>
      <c r="B15" s="4" t="s">
        <v>25</v>
      </c>
      <c r="C15" s="5">
        <v>7.6999998092651367</v>
      </c>
      <c r="D15" s="5">
        <v>8.5</v>
      </c>
      <c r="E15" s="52">
        <v>8.5</v>
      </c>
      <c r="F15" s="58">
        <f t="shared" si="0"/>
        <v>8.233333269755045</v>
      </c>
      <c r="G15" s="55">
        <v>0</v>
      </c>
      <c r="H15" s="3">
        <v>0</v>
      </c>
      <c r="I15" s="3">
        <v>0</v>
      </c>
      <c r="J15" s="58" t="e">
        <f t="shared" si="1"/>
        <v>#DIV/0!</v>
      </c>
      <c r="K15" s="5">
        <v>8.0333337783813477</v>
      </c>
      <c r="L15" s="5">
        <v>8.2666664123535156</v>
      </c>
      <c r="M15" s="5">
        <v>7.866666316986084</v>
      </c>
      <c r="N15" s="58">
        <f t="shared" si="2"/>
        <v>8.0555555025736485</v>
      </c>
      <c r="O15" s="3">
        <v>0</v>
      </c>
      <c r="P15" s="3">
        <v>0</v>
      </c>
      <c r="Q15" s="3">
        <v>0</v>
      </c>
      <c r="R15" s="58" t="e">
        <f t="shared" si="3"/>
        <v>#DIV/0!</v>
      </c>
      <c r="S15" s="3">
        <v>0</v>
      </c>
      <c r="T15" s="3">
        <v>0</v>
      </c>
      <c r="U15" s="3">
        <v>0</v>
      </c>
      <c r="V15" s="58" t="e">
        <f t="shared" si="4"/>
        <v>#DIV/0!</v>
      </c>
    </row>
    <row r="16" spans="1:22" x14ac:dyDescent="0.25">
      <c r="A16" s="4" t="s">
        <v>26</v>
      </c>
      <c r="B16" s="4" t="s">
        <v>27</v>
      </c>
      <c r="C16" s="3">
        <v>0</v>
      </c>
      <c r="D16" s="3">
        <v>0</v>
      </c>
      <c r="E16" s="13">
        <v>0</v>
      </c>
      <c r="F16" s="58" t="e">
        <f t="shared" si="0"/>
        <v>#DIV/0!</v>
      </c>
      <c r="G16" s="55">
        <v>0</v>
      </c>
      <c r="H16" s="3">
        <v>0</v>
      </c>
      <c r="I16" s="3">
        <v>0</v>
      </c>
      <c r="J16" s="58" t="e">
        <f t="shared" si="1"/>
        <v>#DIV/0!</v>
      </c>
      <c r="K16" s="5">
        <v>7.6333332061767578</v>
      </c>
      <c r="L16" s="5">
        <v>7.5333333015441895</v>
      </c>
      <c r="M16" s="5">
        <v>7.6999993324279785</v>
      </c>
      <c r="N16" s="58">
        <f t="shared" si="2"/>
        <v>7.6222219467163086</v>
      </c>
      <c r="O16" s="3">
        <v>0</v>
      </c>
      <c r="P16" s="3">
        <v>0</v>
      </c>
      <c r="Q16" s="3">
        <v>0</v>
      </c>
      <c r="R16" s="58" t="e">
        <f t="shared" si="3"/>
        <v>#DIV/0!</v>
      </c>
      <c r="S16" s="3">
        <v>0</v>
      </c>
      <c r="T16" s="3">
        <v>0</v>
      </c>
      <c r="U16" s="3">
        <v>0</v>
      </c>
      <c r="V16" s="58" t="e">
        <f t="shared" si="4"/>
        <v>#DIV/0!</v>
      </c>
    </row>
    <row r="17" spans="1:22" x14ac:dyDescent="0.25">
      <c r="A17" s="4" t="s">
        <v>28</v>
      </c>
      <c r="B17" s="4" t="s">
        <v>29</v>
      </c>
      <c r="C17" s="3">
        <v>0</v>
      </c>
      <c r="D17" s="3">
        <v>0</v>
      </c>
      <c r="E17" s="13">
        <v>0</v>
      </c>
      <c r="F17" s="58" t="e">
        <f t="shared" si="0"/>
        <v>#DIV/0!</v>
      </c>
      <c r="G17" s="55">
        <v>0</v>
      </c>
      <c r="H17" s="3">
        <v>0</v>
      </c>
      <c r="I17" s="3">
        <v>0</v>
      </c>
      <c r="J17" s="58" t="e">
        <f t="shared" si="1"/>
        <v>#DIV/0!</v>
      </c>
      <c r="K17" s="5">
        <v>7.2666664123535156</v>
      </c>
      <c r="L17" s="5">
        <v>7.2000002861022949</v>
      </c>
      <c r="M17" s="5">
        <v>8.0666666030883789</v>
      </c>
      <c r="N17" s="58">
        <f t="shared" si="2"/>
        <v>7.5111111005147295</v>
      </c>
      <c r="O17" s="3">
        <v>0</v>
      </c>
      <c r="P17" s="3">
        <v>0</v>
      </c>
      <c r="Q17" s="3">
        <v>0</v>
      </c>
      <c r="R17" s="58" t="e">
        <f t="shared" si="3"/>
        <v>#DIV/0!</v>
      </c>
      <c r="S17" s="3">
        <v>0</v>
      </c>
      <c r="T17" s="3">
        <v>0</v>
      </c>
      <c r="U17" s="3">
        <v>0</v>
      </c>
      <c r="V17" s="58" t="e">
        <f t="shared" si="4"/>
        <v>#DIV/0!</v>
      </c>
    </row>
    <row r="18" spans="1:22" x14ac:dyDescent="0.25">
      <c r="A18" s="4" t="s">
        <v>30</v>
      </c>
      <c r="B18" s="4" t="s">
        <v>31</v>
      </c>
      <c r="C18" s="5">
        <v>8.6999998092651367</v>
      </c>
      <c r="D18" s="5">
        <v>9</v>
      </c>
      <c r="E18" s="52">
        <v>8.8999996185302734</v>
      </c>
      <c r="F18" s="58">
        <f t="shared" si="0"/>
        <v>8.8666664759318028</v>
      </c>
      <c r="G18" s="55">
        <v>0</v>
      </c>
      <c r="H18" s="3">
        <v>0</v>
      </c>
      <c r="I18" s="3">
        <v>0</v>
      </c>
      <c r="J18" s="58" t="e">
        <f t="shared" si="1"/>
        <v>#DIV/0!</v>
      </c>
      <c r="K18" s="5">
        <v>8.4500007629394531</v>
      </c>
      <c r="L18" s="5">
        <v>8.8500003814697266</v>
      </c>
      <c r="M18" s="5">
        <v>8.6499996185302734</v>
      </c>
      <c r="N18" s="58">
        <f t="shared" si="2"/>
        <v>8.6500002543131504</v>
      </c>
      <c r="O18" s="3">
        <v>0</v>
      </c>
      <c r="P18" s="3">
        <v>0</v>
      </c>
      <c r="Q18" s="3">
        <v>0</v>
      </c>
      <c r="R18" s="58" t="e">
        <f t="shared" si="3"/>
        <v>#DIV/0!</v>
      </c>
      <c r="S18" s="3">
        <v>0</v>
      </c>
      <c r="T18" s="3">
        <v>0</v>
      </c>
      <c r="U18" s="3">
        <v>0</v>
      </c>
      <c r="V18" s="58" t="e">
        <f t="shared" si="4"/>
        <v>#DIV/0!</v>
      </c>
    </row>
    <row r="19" spans="1:22" x14ac:dyDescent="0.25">
      <c r="A19" s="4" t="s">
        <v>32</v>
      </c>
      <c r="B19" s="4" t="s">
        <v>33</v>
      </c>
      <c r="C19" s="5">
        <v>8.8000001907348633</v>
      </c>
      <c r="D19" s="5">
        <v>8.5</v>
      </c>
      <c r="E19" s="52">
        <v>8.5</v>
      </c>
      <c r="F19" s="58">
        <f t="shared" si="0"/>
        <v>8.6000000635782872</v>
      </c>
      <c r="G19" s="55">
        <v>0</v>
      </c>
      <c r="H19" s="3">
        <v>0</v>
      </c>
      <c r="I19" s="3">
        <v>0</v>
      </c>
      <c r="J19" s="58" t="e">
        <f t="shared" si="1"/>
        <v>#DIV/0!</v>
      </c>
      <c r="K19" s="5">
        <v>8.5</v>
      </c>
      <c r="L19" s="5">
        <v>8.3999996185302734</v>
      </c>
      <c r="M19" s="5">
        <v>8.3999996185302734</v>
      </c>
      <c r="N19" s="58">
        <f t="shared" si="2"/>
        <v>8.4333330790201817</v>
      </c>
      <c r="O19" s="3">
        <v>0</v>
      </c>
      <c r="P19" s="3">
        <v>0</v>
      </c>
      <c r="Q19" s="3">
        <v>0</v>
      </c>
      <c r="R19" s="58" t="e">
        <f t="shared" si="3"/>
        <v>#DIV/0!</v>
      </c>
      <c r="S19" s="3">
        <v>0</v>
      </c>
      <c r="T19" s="3">
        <v>0</v>
      </c>
      <c r="U19" s="3">
        <v>0</v>
      </c>
      <c r="V19" s="58" t="e">
        <f t="shared" si="4"/>
        <v>#DIV/0!</v>
      </c>
    </row>
    <row r="20" spans="1:22" x14ac:dyDescent="0.25">
      <c r="A20" s="4" t="s">
        <v>34</v>
      </c>
      <c r="B20" s="4" t="s">
        <v>35</v>
      </c>
      <c r="C20" s="5">
        <v>7.5</v>
      </c>
      <c r="D20" s="5">
        <v>8.8000001907348633</v>
      </c>
      <c r="E20" s="52">
        <v>8</v>
      </c>
      <c r="F20" s="58">
        <f t="shared" si="0"/>
        <v>8.1000000635782872</v>
      </c>
      <c r="G20" s="55">
        <v>0</v>
      </c>
      <c r="H20" s="3">
        <v>0</v>
      </c>
      <c r="I20" s="3">
        <v>0</v>
      </c>
      <c r="J20" s="58" t="e">
        <f t="shared" si="1"/>
        <v>#DIV/0!</v>
      </c>
      <c r="K20" s="5">
        <v>8.375</v>
      </c>
      <c r="L20" s="5">
        <v>8.1499996185302734</v>
      </c>
      <c r="M20" s="5">
        <v>7.875</v>
      </c>
      <c r="N20" s="58">
        <f t="shared" si="2"/>
        <v>8.1333332061767578</v>
      </c>
      <c r="O20" s="3">
        <v>0</v>
      </c>
      <c r="P20" s="3">
        <v>0</v>
      </c>
      <c r="Q20" s="3">
        <v>0</v>
      </c>
      <c r="R20" s="58" t="e">
        <f t="shared" si="3"/>
        <v>#DIV/0!</v>
      </c>
      <c r="S20" s="3">
        <v>0</v>
      </c>
      <c r="T20" s="3">
        <v>0</v>
      </c>
      <c r="U20" s="3">
        <v>0</v>
      </c>
      <c r="V20" s="58" t="e">
        <f t="shared" si="4"/>
        <v>#DIV/0!</v>
      </c>
    </row>
    <row r="21" spans="1:22" x14ac:dyDescent="0.25">
      <c r="A21" s="4" t="s">
        <v>36</v>
      </c>
      <c r="B21" s="4" t="s">
        <v>37</v>
      </c>
      <c r="C21" s="5">
        <v>8.6000003814697266</v>
      </c>
      <c r="D21" s="5">
        <v>8.5</v>
      </c>
      <c r="E21" s="52">
        <v>8.6000003814697266</v>
      </c>
      <c r="F21" s="58">
        <f t="shared" si="0"/>
        <v>8.5666669209798183</v>
      </c>
      <c r="G21" s="55">
        <v>0</v>
      </c>
      <c r="H21" s="3">
        <v>0</v>
      </c>
      <c r="I21" s="3">
        <v>0</v>
      </c>
      <c r="J21" s="58" t="e">
        <f t="shared" si="1"/>
        <v>#DIV/0!</v>
      </c>
      <c r="K21" s="5">
        <v>8.266667366027832</v>
      </c>
      <c r="L21" s="5">
        <v>8.0666666030883789</v>
      </c>
      <c r="M21" s="5">
        <v>8.1999998092651367</v>
      </c>
      <c r="N21" s="58">
        <f t="shared" si="2"/>
        <v>8.1777779261271153</v>
      </c>
      <c r="O21" s="3">
        <v>0</v>
      </c>
      <c r="P21" s="3">
        <v>0</v>
      </c>
      <c r="Q21" s="3">
        <v>0</v>
      </c>
      <c r="R21" s="58" t="e">
        <f t="shared" si="3"/>
        <v>#DIV/0!</v>
      </c>
      <c r="S21" s="3">
        <v>0</v>
      </c>
      <c r="T21" s="3">
        <v>0</v>
      </c>
      <c r="U21" s="3">
        <v>0</v>
      </c>
      <c r="V21" s="58" t="e">
        <f t="shared" si="4"/>
        <v>#DIV/0!</v>
      </c>
    </row>
    <row r="22" spans="1:22" x14ac:dyDescent="0.25">
      <c r="A22" s="4" t="s">
        <v>38</v>
      </c>
      <c r="B22" s="4" t="s">
        <v>39</v>
      </c>
      <c r="C22" s="5">
        <v>8.5</v>
      </c>
      <c r="D22" s="5">
        <v>8.5</v>
      </c>
      <c r="E22" s="52">
        <v>8.6000003814697266</v>
      </c>
      <c r="F22" s="58">
        <f t="shared" si="0"/>
        <v>8.5333334604899083</v>
      </c>
      <c r="G22" s="54">
        <v>8.75</v>
      </c>
      <c r="H22" s="5">
        <v>8.8999996185302734</v>
      </c>
      <c r="I22" s="5">
        <v>8.9333333969116211</v>
      </c>
      <c r="J22" s="58">
        <f t="shared" si="1"/>
        <v>8.8611110051472988</v>
      </c>
      <c r="K22" s="5">
        <v>7.9500002861022949</v>
      </c>
      <c r="L22" s="5">
        <v>8.0166664123535156</v>
      </c>
      <c r="M22" s="5">
        <v>8.1999998092651367</v>
      </c>
      <c r="N22" s="58">
        <f t="shared" si="2"/>
        <v>8.0555555025736485</v>
      </c>
      <c r="O22" s="3">
        <v>0</v>
      </c>
      <c r="P22" s="3">
        <v>0</v>
      </c>
      <c r="Q22" s="3">
        <v>0</v>
      </c>
      <c r="R22" s="58" t="e">
        <f t="shared" si="3"/>
        <v>#DIV/0!</v>
      </c>
      <c r="S22" s="3">
        <v>0</v>
      </c>
      <c r="T22" s="3">
        <v>0</v>
      </c>
      <c r="U22" s="3">
        <v>0</v>
      </c>
      <c r="V22" s="58" t="e">
        <f t="shared" si="4"/>
        <v>#DIV/0!</v>
      </c>
    </row>
    <row r="23" spans="1:22" x14ac:dyDescent="0.25">
      <c r="A23" s="4" t="s">
        <v>40</v>
      </c>
      <c r="B23" s="4" t="s">
        <v>42</v>
      </c>
      <c r="C23" s="3">
        <v>0</v>
      </c>
      <c r="D23" s="3">
        <v>0</v>
      </c>
      <c r="E23" s="13">
        <v>0</v>
      </c>
      <c r="F23" s="58" t="e">
        <f t="shared" si="0"/>
        <v>#DIV/0!</v>
      </c>
      <c r="G23" s="54">
        <v>8.8000001907348633</v>
      </c>
      <c r="H23" s="5">
        <v>9</v>
      </c>
      <c r="I23" s="5">
        <v>8.8999996185302734</v>
      </c>
      <c r="J23" s="58">
        <f t="shared" si="1"/>
        <v>8.8999999364217128</v>
      </c>
      <c r="K23" s="5">
        <v>7.5571427345275879</v>
      </c>
      <c r="L23" s="5">
        <v>7.7285714149475098</v>
      </c>
      <c r="M23" s="5">
        <v>7.7142858505249023</v>
      </c>
      <c r="N23" s="58">
        <f t="shared" si="2"/>
        <v>7.666666666666667</v>
      </c>
      <c r="O23" s="3">
        <v>0</v>
      </c>
      <c r="P23" s="3">
        <v>0</v>
      </c>
      <c r="Q23" s="3">
        <v>0</v>
      </c>
      <c r="R23" s="58" t="e">
        <f t="shared" si="3"/>
        <v>#DIV/0!</v>
      </c>
      <c r="S23" s="3">
        <v>0</v>
      </c>
      <c r="T23" s="3">
        <v>0</v>
      </c>
      <c r="U23" s="3">
        <v>0</v>
      </c>
      <c r="V23" s="58" t="e">
        <f t="shared" si="4"/>
        <v>#DIV/0!</v>
      </c>
    </row>
    <row r="24" spans="1:22" x14ac:dyDescent="0.25">
      <c r="A24" s="4" t="s">
        <v>41</v>
      </c>
      <c r="B24" s="4" t="s">
        <v>44</v>
      </c>
      <c r="C24" s="3">
        <v>0</v>
      </c>
      <c r="D24" s="3">
        <v>0</v>
      </c>
      <c r="E24" s="13">
        <v>0</v>
      </c>
      <c r="F24" s="58" t="e">
        <f t="shared" si="0"/>
        <v>#DIV/0!</v>
      </c>
      <c r="G24" s="55">
        <v>0</v>
      </c>
      <c r="H24" s="3">
        <v>0</v>
      </c>
      <c r="I24" s="3">
        <v>0</v>
      </c>
      <c r="J24" s="58" t="e">
        <f t="shared" si="1"/>
        <v>#DIV/0!</v>
      </c>
      <c r="K24" s="5">
        <v>8.5</v>
      </c>
      <c r="L24" s="5">
        <v>8.5666666030883789</v>
      </c>
      <c r="M24" s="5">
        <v>8.4666662216186523</v>
      </c>
      <c r="N24" s="58">
        <f t="shared" si="2"/>
        <v>8.5111109415690098</v>
      </c>
      <c r="O24" s="3">
        <v>0</v>
      </c>
      <c r="P24" s="3">
        <v>0</v>
      </c>
      <c r="Q24" s="3">
        <v>0</v>
      </c>
      <c r="R24" s="58" t="e">
        <f t="shared" si="3"/>
        <v>#DIV/0!</v>
      </c>
      <c r="S24" s="3">
        <v>0</v>
      </c>
      <c r="T24" s="3">
        <v>0</v>
      </c>
      <c r="U24" s="3">
        <v>0</v>
      </c>
      <c r="V24" s="58" t="e">
        <f t="shared" si="4"/>
        <v>#DIV/0!</v>
      </c>
    </row>
    <row r="25" spans="1:22" x14ac:dyDescent="0.25">
      <c r="A25" s="4" t="s">
        <v>43</v>
      </c>
      <c r="B25" s="4" t="s">
        <v>46</v>
      </c>
      <c r="C25" s="5">
        <v>8.75</v>
      </c>
      <c r="D25" s="5">
        <v>8.75</v>
      </c>
      <c r="E25" s="52">
        <v>8.75</v>
      </c>
      <c r="F25" s="58">
        <f t="shared" si="0"/>
        <v>8.75</v>
      </c>
      <c r="G25" s="54">
        <v>9.1000003814697266</v>
      </c>
      <c r="H25" s="5">
        <v>9.1000003814697266</v>
      </c>
      <c r="I25" s="5">
        <v>9.1999998092651367</v>
      </c>
      <c r="J25" s="58">
        <f t="shared" si="1"/>
        <v>9.1333335240681972</v>
      </c>
      <c r="K25" s="5">
        <v>8.5499992370605469</v>
      </c>
      <c r="L25" s="5">
        <v>8.5499992370605469</v>
      </c>
      <c r="M25" s="5">
        <v>8.5750007629394531</v>
      </c>
      <c r="N25" s="58">
        <f t="shared" si="2"/>
        <v>8.5583330790201817</v>
      </c>
      <c r="O25" s="3">
        <v>0</v>
      </c>
      <c r="P25" s="3">
        <v>0</v>
      </c>
      <c r="Q25" s="3">
        <v>0</v>
      </c>
      <c r="R25" s="58" t="e">
        <f t="shared" si="3"/>
        <v>#DIV/0!</v>
      </c>
      <c r="S25" s="3">
        <v>0</v>
      </c>
      <c r="T25" s="3">
        <v>0</v>
      </c>
      <c r="U25" s="3">
        <v>0</v>
      </c>
      <c r="V25" s="58" t="e">
        <f t="shared" si="4"/>
        <v>#DIV/0!</v>
      </c>
    </row>
    <row r="26" spans="1:22" x14ac:dyDescent="0.25">
      <c r="A26" s="4" t="s">
        <v>45</v>
      </c>
      <c r="B26" s="4" t="s">
        <v>48</v>
      </c>
      <c r="C26" s="5">
        <v>8.1999998092651367</v>
      </c>
      <c r="D26" s="5">
        <v>8.1999998092651367</v>
      </c>
      <c r="E26" s="52">
        <v>8.3999996185302734</v>
      </c>
      <c r="F26" s="58">
        <f t="shared" si="0"/>
        <v>8.2666664123535156</v>
      </c>
      <c r="G26" s="55">
        <v>0</v>
      </c>
      <c r="H26" s="3">
        <v>0</v>
      </c>
      <c r="I26" s="3">
        <v>0</v>
      </c>
      <c r="J26" s="58" t="e">
        <f t="shared" si="1"/>
        <v>#DIV/0!</v>
      </c>
      <c r="K26" s="5">
        <v>8.1749992370605469</v>
      </c>
      <c r="L26" s="5">
        <v>8.1500005722045898</v>
      </c>
      <c r="M26" s="5">
        <v>8.25</v>
      </c>
      <c r="N26" s="58">
        <f t="shared" si="2"/>
        <v>8.1916666030883789</v>
      </c>
      <c r="O26" s="3">
        <v>0</v>
      </c>
      <c r="P26" s="3">
        <v>0</v>
      </c>
      <c r="Q26" s="3">
        <v>0</v>
      </c>
      <c r="R26" s="58" t="e">
        <f t="shared" si="3"/>
        <v>#DIV/0!</v>
      </c>
      <c r="S26" s="3">
        <v>0</v>
      </c>
      <c r="T26" s="3">
        <v>0</v>
      </c>
      <c r="U26" s="3">
        <v>0</v>
      </c>
      <c r="V26" s="58" t="e">
        <f t="shared" si="4"/>
        <v>#DIV/0!</v>
      </c>
    </row>
    <row r="27" spans="1:22" x14ac:dyDescent="0.25">
      <c r="A27" s="4" t="s">
        <v>47</v>
      </c>
      <c r="B27" s="4" t="s">
        <v>50</v>
      </c>
      <c r="C27" s="5">
        <v>8.1999998092651367</v>
      </c>
      <c r="D27" s="5">
        <v>8</v>
      </c>
      <c r="E27" s="52">
        <v>8.1999998092651367</v>
      </c>
      <c r="F27" s="58">
        <f t="shared" si="0"/>
        <v>8.1333332061767578</v>
      </c>
      <c r="G27" s="54">
        <v>9.2000007629394531</v>
      </c>
      <c r="H27" s="5">
        <v>8.8999996185302734</v>
      </c>
      <c r="I27" s="5">
        <v>8.8999996185302734</v>
      </c>
      <c r="J27" s="58">
        <f t="shared" si="1"/>
        <v>9</v>
      </c>
      <c r="K27" s="5">
        <v>8.0400009155273437</v>
      </c>
      <c r="L27" s="5">
        <v>7.940000057220459</v>
      </c>
      <c r="M27" s="5">
        <v>7.940000057220459</v>
      </c>
      <c r="N27" s="58">
        <f t="shared" si="2"/>
        <v>7.9733336766560869</v>
      </c>
      <c r="O27" s="3">
        <v>0</v>
      </c>
      <c r="P27" s="3">
        <v>0</v>
      </c>
      <c r="Q27" s="3">
        <v>0</v>
      </c>
      <c r="R27" s="58" t="e">
        <f t="shared" si="3"/>
        <v>#DIV/0!</v>
      </c>
      <c r="S27" s="3">
        <v>0</v>
      </c>
      <c r="T27" s="3">
        <v>0</v>
      </c>
      <c r="U27" s="3">
        <v>0</v>
      </c>
      <c r="V27" s="58" t="e">
        <f t="shared" si="4"/>
        <v>#DIV/0!</v>
      </c>
    </row>
    <row r="28" spans="1:22" x14ac:dyDescent="0.25">
      <c r="A28" s="4" t="s">
        <v>49</v>
      </c>
      <c r="B28" s="4" t="s">
        <v>52</v>
      </c>
      <c r="C28" s="5">
        <v>8.1999998092651367</v>
      </c>
      <c r="D28" s="5">
        <v>8.8666667938232422</v>
      </c>
      <c r="E28" s="52">
        <v>8.9666662216186523</v>
      </c>
      <c r="F28" s="58">
        <f t="shared" si="0"/>
        <v>8.6777776082356777</v>
      </c>
      <c r="G28" s="55">
        <v>0</v>
      </c>
      <c r="H28" s="3">
        <v>0</v>
      </c>
      <c r="I28" s="3">
        <v>0</v>
      </c>
      <c r="J28" s="58" t="e">
        <f t="shared" si="1"/>
        <v>#DIV/0!</v>
      </c>
      <c r="K28" s="3">
        <v>0</v>
      </c>
      <c r="L28" s="3">
        <v>0</v>
      </c>
      <c r="M28" s="3">
        <v>0</v>
      </c>
      <c r="N28" s="58" t="e">
        <f t="shared" si="2"/>
        <v>#DIV/0!</v>
      </c>
      <c r="O28" s="3">
        <v>0</v>
      </c>
      <c r="P28" s="3">
        <v>0</v>
      </c>
      <c r="Q28" s="3">
        <v>0</v>
      </c>
      <c r="R28" s="58" t="e">
        <f t="shared" si="3"/>
        <v>#DIV/0!</v>
      </c>
      <c r="S28" s="3">
        <v>0</v>
      </c>
      <c r="T28" s="3">
        <v>0</v>
      </c>
      <c r="U28" s="3">
        <v>0</v>
      </c>
      <c r="V28" s="58" t="e">
        <f t="shared" si="4"/>
        <v>#DIV/0!</v>
      </c>
    </row>
    <row r="29" spans="1:22" x14ac:dyDescent="0.25">
      <c r="A29" s="4" t="s">
        <v>51</v>
      </c>
      <c r="B29" s="4" t="s">
        <v>54</v>
      </c>
      <c r="C29" s="5">
        <v>8.6999998092651367</v>
      </c>
      <c r="D29" s="5">
        <v>8.3000001907348633</v>
      </c>
      <c r="E29" s="52">
        <v>8.3000001907348633</v>
      </c>
      <c r="F29" s="58">
        <f t="shared" si="0"/>
        <v>8.4333333969116211</v>
      </c>
      <c r="G29" s="55">
        <v>0</v>
      </c>
      <c r="H29" s="3">
        <v>0</v>
      </c>
      <c r="I29" s="3">
        <v>0</v>
      </c>
      <c r="J29" s="58" t="e">
        <f t="shared" si="1"/>
        <v>#DIV/0!</v>
      </c>
      <c r="K29" s="5">
        <v>8</v>
      </c>
      <c r="L29" s="5">
        <v>8.0249996185302734</v>
      </c>
      <c r="M29" s="5">
        <v>8.1000003814697266</v>
      </c>
      <c r="N29" s="58">
        <f t="shared" si="2"/>
        <v>8.0416666666666661</v>
      </c>
      <c r="O29" s="3">
        <v>0</v>
      </c>
      <c r="P29" s="3">
        <v>0</v>
      </c>
      <c r="Q29" s="3">
        <v>0</v>
      </c>
      <c r="R29" s="58" t="e">
        <f t="shared" si="3"/>
        <v>#DIV/0!</v>
      </c>
      <c r="S29" s="3">
        <v>0</v>
      </c>
      <c r="T29" s="3">
        <v>0</v>
      </c>
      <c r="U29" s="3">
        <v>0</v>
      </c>
      <c r="V29" s="58" t="e">
        <f t="shared" si="4"/>
        <v>#DIV/0!</v>
      </c>
    </row>
    <row r="30" spans="1:22" x14ac:dyDescent="0.25">
      <c r="A30" s="4" t="s">
        <v>53</v>
      </c>
      <c r="B30" s="4" t="s">
        <v>56</v>
      </c>
      <c r="C30" s="3">
        <v>0</v>
      </c>
      <c r="D30" s="3">
        <v>0</v>
      </c>
      <c r="E30" s="13">
        <v>0</v>
      </c>
      <c r="F30" s="58" t="e">
        <f t="shared" si="0"/>
        <v>#DIV/0!</v>
      </c>
      <c r="G30" s="55">
        <v>0</v>
      </c>
      <c r="H30" s="3">
        <v>0</v>
      </c>
      <c r="I30" s="3">
        <v>0</v>
      </c>
      <c r="J30" s="58" t="e">
        <f t="shared" si="1"/>
        <v>#DIV/0!</v>
      </c>
      <c r="K30" s="5">
        <v>7.5199995040893555</v>
      </c>
      <c r="L30" s="5">
        <v>8.1800003051757812</v>
      </c>
      <c r="M30" s="5">
        <v>8.1000003814697266</v>
      </c>
      <c r="N30" s="58">
        <f t="shared" si="2"/>
        <v>7.9333333969116211</v>
      </c>
      <c r="O30" s="3">
        <v>0</v>
      </c>
      <c r="P30" s="3">
        <v>0</v>
      </c>
      <c r="Q30" s="3">
        <v>0</v>
      </c>
      <c r="R30" s="58" t="e">
        <f t="shared" si="3"/>
        <v>#DIV/0!</v>
      </c>
      <c r="S30" s="3">
        <v>0</v>
      </c>
      <c r="T30" s="3">
        <v>0</v>
      </c>
      <c r="U30" s="3">
        <v>0</v>
      </c>
      <c r="V30" s="58" t="e">
        <f t="shared" si="4"/>
        <v>#DIV/0!</v>
      </c>
    </row>
    <row r="31" spans="1:22" x14ac:dyDescent="0.25">
      <c r="A31" s="4" t="s">
        <v>55</v>
      </c>
      <c r="B31" s="4" t="s">
        <v>58</v>
      </c>
      <c r="C31" s="3">
        <v>0</v>
      </c>
      <c r="D31" s="3">
        <v>0</v>
      </c>
      <c r="E31" s="13">
        <v>0</v>
      </c>
      <c r="F31" s="58" t="e">
        <f t="shared" si="0"/>
        <v>#DIV/0!</v>
      </c>
      <c r="G31" s="55">
        <v>0</v>
      </c>
      <c r="H31" s="3">
        <v>0</v>
      </c>
      <c r="I31" s="3">
        <v>0</v>
      </c>
      <c r="J31" s="58" t="e">
        <f t="shared" si="1"/>
        <v>#DIV/0!</v>
      </c>
      <c r="K31" s="5">
        <v>7.7333335876464844</v>
      </c>
      <c r="L31" s="5">
        <v>7</v>
      </c>
      <c r="M31" s="5">
        <v>7.7666664123535156</v>
      </c>
      <c r="N31" s="58">
        <f t="shared" si="2"/>
        <v>7.5</v>
      </c>
      <c r="O31" s="3">
        <v>0</v>
      </c>
      <c r="P31" s="3">
        <v>0</v>
      </c>
      <c r="Q31" s="3">
        <v>0</v>
      </c>
      <c r="R31" s="58" t="e">
        <f t="shared" si="3"/>
        <v>#DIV/0!</v>
      </c>
      <c r="S31" s="3">
        <v>0</v>
      </c>
      <c r="T31" s="3">
        <v>0</v>
      </c>
      <c r="U31" s="3">
        <v>0</v>
      </c>
      <c r="V31" s="58" t="e">
        <f t="shared" si="4"/>
        <v>#DIV/0!</v>
      </c>
    </row>
    <row r="32" spans="1:22" x14ac:dyDescent="0.25">
      <c r="A32" s="4" t="s">
        <v>57</v>
      </c>
      <c r="B32" s="4" t="s">
        <v>60</v>
      </c>
      <c r="C32" s="5">
        <v>8.6000003814697266</v>
      </c>
      <c r="D32" s="5">
        <v>7.8000001907348633</v>
      </c>
      <c r="E32" s="52">
        <v>8.3999996185302734</v>
      </c>
      <c r="F32" s="58">
        <f t="shared" si="0"/>
        <v>8.266666730244955</v>
      </c>
      <c r="G32" s="55">
        <v>0</v>
      </c>
      <c r="H32" s="3">
        <v>0</v>
      </c>
      <c r="I32" s="3">
        <v>0</v>
      </c>
      <c r="J32" s="58" t="e">
        <f t="shared" si="1"/>
        <v>#DIV/0!</v>
      </c>
      <c r="K32" s="5">
        <v>8</v>
      </c>
      <c r="L32" s="5">
        <v>7.5</v>
      </c>
      <c r="M32" s="5">
        <v>7.0500001907348633</v>
      </c>
      <c r="N32" s="58">
        <f t="shared" si="2"/>
        <v>7.5166667302449541</v>
      </c>
      <c r="O32" s="3">
        <v>0</v>
      </c>
      <c r="P32" s="3">
        <v>0</v>
      </c>
      <c r="Q32" s="3">
        <v>0</v>
      </c>
      <c r="R32" s="58" t="e">
        <f t="shared" si="3"/>
        <v>#DIV/0!</v>
      </c>
      <c r="S32" s="3">
        <v>0</v>
      </c>
      <c r="T32" s="3">
        <v>0</v>
      </c>
      <c r="U32" s="3">
        <v>0</v>
      </c>
      <c r="V32" s="58" t="e">
        <f t="shared" si="4"/>
        <v>#DIV/0!</v>
      </c>
    </row>
    <row r="33" spans="1:22" x14ac:dyDescent="0.25">
      <c r="A33" s="4" t="s">
        <v>59</v>
      </c>
      <c r="B33" s="4" t="s">
        <v>62</v>
      </c>
      <c r="C33" s="5">
        <v>7.5500001907348633</v>
      </c>
      <c r="D33" s="5">
        <v>8</v>
      </c>
      <c r="E33" s="52">
        <v>8.1999998092651367</v>
      </c>
      <c r="F33" s="58">
        <f t="shared" si="0"/>
        <v>7.916666666666667</v>
      </c>
      <c r="G33" s="55">
        <v>0</v>
      </c>
      <c r="H33" s="3">
        <v>0</v>
      </c>
      <c r="I33" s="3">
        <v>0</v>
      </c>
      <c r="J33" s="58" t="e">
        <f t="shared" si="1"/>
        <v>#DIV/0!</v>
      </c>
      <c r="K33" s="5">
        <v>6.8000001907348633</v>
      </c>
      <c r="L33" s="5">
        <v>7.8999996185302734</v>
      </c>
      <c r="M33" s="5">
        <v>7.4000000953674316</v>
      </c>
      <c r="N33" s="58">
        <f t="shared" si="2"/>
        <v>7.3666666348775225</v>
      </c>
      <c r="O33" s="3">
        <v>0</v>
      </c>
      <c r="P33" s="3">
        <v>0</v>
      </c>
      <c r="Q33" s="3">
        <v>0</v>
      </c>
      <c r="R33" s="58" t="e">
        <f t="shared" si="3"/>
        <v>#DIV/0!</v>
      </c>
      <c r="S33" s="3">
        <v>0</v>
      </c>
      <c r="T33" s="3">
        <v>0</v>
      </c>
      <c r="U33" s="3">
        <v>0</v>
      </c>
      <c r="V33" s="58" t="e">
        <f t="shared" si="4"/>
        <v>#DIV/0!</v>
      </c>
    </row>
    <row r="34" spans="1:22" x14ac:dyDescent="0.25">
      <c r="A34" s="4" t="s">
        <v>61</v>
      </c>
      <c r="B34" s="4" t="s">
        <v>64</v>
      </c>
      <c r="C34" s="5">
        <v>8.1499996185302734</v>
      </c>
      <c r="D34" s="5">
        <v>8.4500007629394531</v>
      </c>
      <c r="E34" s="52">
        <v>8.5</v>
      </c>
      <c r="F34" s="58">
        <f t="shared" si="0"/>
        <v>8.3666667938232422</v>
      </c>
      <c r="G34" s="54">
        <v>9.1000003814697266</v>
      </c>
      <c r="H34" s="5">
        <v>8.5</v>
      </c>
      <c r="I34" s="5">
        <v>8.8000001907348633</v>
      </c>
      <c r="J34" s="58">
        <f t="shared" si="1"/>
        <v>8.8000001907348633</v>
      </c>
      <c r="K34" s="5">
        <v>8.0199995040893555</v>
      </c>
      <c r="L34" s="5">
        <v>8.1799993515014648</v>
      </c>
      <c r="M34" s="5">
        <v>8.3400001525878906</v>
      </c>
      <c r="N34" s="58">
        <f t="shared" si="2"/>
        <v>8.1799996693929042</v>
      </c>
      <c r="O34" s="3">
        <v>0</v>
      </c>
      <c r="P34" s="3">
        <v>0</v>
      </c>
      <c r="Q34" s="3">
        <v>0</v>
      </c>
      <c r="R34" s="58" t="e">
        <f t="shared" si="3"/>
        <v>#DIV/0!</v>
      </c>
      <c r="S34" s="3">
        <v>0</v>
      </c>
      <c r="T34" s="3">
        <v>0</v>
      </c>
      <c r="U34" s="3">
        <v>0</v>
      </c>
      <c r="V34" s="58" t="e">
        <f t="shared" si="4"/>
        <v>#DIV/0!</v>
      </c>
    </row>
    <row r="35" spans="1:22" x14ac:dyDescent="0.25">
      <c r="A35" s="4" t="s">
        <v>63</v>
      </c>
      <c r="B35" s="4" t="s">
        <v>66</v>
      </c>
      <c r="C35" s="5">
        <v>8.5</v>
      </c>
      <c r="D35" s="5">
        <v>8.6000003814697266</v>
      </c>
      <c r="E35" s="52">
        <v>8.5</v>
      </c>
      <c r="F35" s="58">
        <f t="shared" si="0"/>
        <v>8.5333334604899083</v>
      </c>
      <c r="G35" s="55">
        <v>0</v>
      </c>
      <c r="H35" s="3">
        <v>0</v>
      </c>
      <c r="I35" s="3">
        <v>0</v>
      </c>
      <c r="J35" s="58" t="e">
        <f t="shared" si="1"/>
        <v>#DIV/0!</v>
      </c>
      <c r="K35" s="5">
        <v>8.6499996185302734</v>
      </c>
      <c r="L35" s="5">
        <v>8.3500003814697266</v>
      </c>
      <c r="M35" s="5">
        <v>8.1999998092651367</v>
      </c>
      <c r="N35" s="58">
        <f t="shared" si="2"/>
        <v>8.3999999364217128</v>
      </c>
      <c r="O35" s="3">
        <v>0</v>
      </c>
      <c r="P35" s="3">
        <v>0</v>
      </c>
      <c r="Q35" s="3">
        <v>0</v>
      </c>
      <c r="R35" s="58" t="e">
        <f t="shared" si="3"/>
        <v>#DIV/0!</v>
      </c>
      <c r="S35" s="3">
        <v>0</v>
      </c>
      <c r="T35" s="3">
        <v>0</v>
      </c>
      <c r="U35" s="3">
        <v>0</v>
      </c>
      <c r="V35" s="58" t="e">
        <f t="shared" si="4"/>
        <v>#DIV/0!</v>
      </c>
    </row>
    <row r="36" spans="1:22" x14ac:dyDescent="0.25">
      <c r="A36" s="4" t="s">
        <v>65</v>
      </c>
      <c r="B36" s="4" t="s">
        <v>68</v>
      </c>
      <c r="C36" s="3">
        <v>0</v>
      </c>
      <c r="D36" s="3">
        <v>0</v>
      </c>
      <c r="E36" s="13">
        <v>0</v>
      </c>
      <c r="F36" s="58" t="e">
        <f t="shared" si="0"/>
        <v>#DIV/0!</v>
      </c>
      <c r="G36" s="55">
        <v>0</v>
      </c>
      <c r="H36" s="3">
        <v>0</v>
      </c>
      <c r="I36" s="3">
        <v>0</v>
      </c>
      <c r="J36" s="58" t="e">
        <f t="shared" si="1"/>
        <v>#DIV/0!</v>
      </c>
      <c r="K36" s="5">
        <v>8.75</v>
      </c>
      <c r="L36" s="5">
        <v>8.6499996185302734</v>
      </c>
      <c r="M36" s="5">
        <v>8.6499996185302734</v>
      </c>
      <c r="N36" s="58">
        <f t="shared" si="2"/>
        <v>8.6833330790201817</v>
      </c>
      <c r="O36" s="3">
        <v>0</v>
      </c>
      <c r="P36" s="3">
        <v>0</v>
      </c>
      <c r="Q36" s="3">
        <v>0</v>
      </c>
      <c r="R36" s="58" t="e">
        <f t="shared" si="3"/>
        <v>#DIV/0!</v>
      </c>
      <c r="S36" s="3">
        <v>0</v>
      </c>
      <c r="T36" s="3">
        <v>0</v>
      </c>
      <c r="U36" s="3">
        <v>0</v>
      </c>
      <c r="V36" s="58" t="e">
        <f t="shared" si="4"/>
        <v>#DIV/0!</v>
      </c>
    </row>
    <row r="37" spans="1:22" x14ac:dyDescent="0.25">
      <c r="A37" s="4" t="s">
        <v>67</v>
      </c>
      <c r="B37" s="4" t="s">
        <v>70</v>
      </c>
      <c r="C37" s="3">
        <v>0</v>
      </c>
      <c r="D37" s="3">
        <v>0</v>
      </c>
      <c r="E37" s="13">
        <v>0</v>
      </c>
      <c r="F37" s="58" t="e">
        <f t="shared" si="0"/>
        <v>#DIV/0!</v>
      </c>
      <c r="G37" s="55">
        <v>0</v>
      </c>
      <c r="H37" s="3">
        <v>0</v>
      </c>
      <c r="I37" s="3">
        <v>0</v>
      </c>
      <c r="J37" s="58" t="e">
        <f t="shared" si="1"/>
        <v>#DIV/0!</v>
      </c>
      <c r="K37" s="3">
        <v>0</v>
      </c>
      <c r="L37" s="3">
        <v>0</v>
      </c>
      <c r="M37" s="3">
        <v>0</v>
      </c>
      <c r="N37" s="58" t="e">
        <f t="shared" si="2"/>
        <v>#DIV/0!</v>
      </c>
      <c r="O37" s="3">
        <v>0</v>
      </c>
      <c r="P37" s="3">
        <v>0</v>
      </c>
      <c r="Q37" s="3">
        <v>0</v>
      </c>
      <c r="R37" s="58" t="e">
        <f t="shared" si="3"/>
        <v>#DIV/0!</v>
      </c>
      <c r="S37" s="3">
        <v>0</v>
      </c>
      <c r="T37" s="3">
        <v>0</v>
      </c>
      <c r="U37" s="3">
        <v>0</v>
      </c>
      <c r="V37" s="58" t="e">
        <f t="shared" si="4"/>
        <v>#DIV/0!</v>
      </c>
    </row>
    <row r="38" spans="1:22" x14ac:dyDescent="0.25">
      <c r="A38" s="4" t="s">
        <v>69</v>
      </c>
      <c r="B38" s="4" t="s">
        <v>72</v>
      </c>
      <c r="C38" s="5">
        <v>8.5</v>
      </c>
      <c r="D38" s="5">
        <v>8.5</v>
      </c>
      <c r="E38" s="52">
        <v>8.3999996185302734</v>
      </c>
      <c r="F38" s="58">
        <f t="shared" si="0"/>
        <v>8.4666665395100917</v>
      </c>
      <c r="G38" s="54">
        <v>9</v>
      </c>
      <c r="H38" s="5">
        <v>8.9750003814697266</v>
      </c>
      <c r="I38" s="5">
        <v>9</v>
      </c>
      <c r="J38" s="58">
        <f t="shared" si="1"/>
        <v>8.9916667938232422</v>
      </c>
      <c r="K38" s="5">
        <v>8.5</v>
      </c>
      <c r="L38" s="5">
        <v>8.3500003814697266</v>
      </c>
      <c r="M38" s="5">
        <v>8.4200000762939453</v>
      </c>
      <c r="N38" s="58">
        <f t="shared" si="2"/>
        <v>8.4233334859212246</v>
      </c>
      <c r="O38" s="5">
        <v>9</v>
      </c>
      <c r="P38" s="5">
        <v>8.6999998092651367</v>
      </c>
      <c r="Q38" s="5">
        <v>8.6999998092651367</v>
      </c>
      <c r="R38" s="58">
        <f t="shared" si="3"/>
        <v>8.7999998728434239</v>
      </c>
      <c r="S38" s="3">
        <v>0</v>
      </c>
      <c r="T38" s="3">
        <v>0</v>
      </c>
      <c r="U38" s="3">
        <v>0</v>
      </c>
      <c r="V38" s="58" t="e">
        <f t="shared" si="4"/>
        <v>#DIV/0!</v>
      </c>
    </row>
    <row r="39" spans="1:22" x14ac:dyDescent="0.25">
      <c r="A39" s="4" t="s">
        <v>71</v>
      </c>
      <c r="B39" s="4" t="s">
        <v>74</v>
      </c>
      <c r="C39" s="5">
        <v>8.1000003814697266</v>
      </c>
      <c r="D39" s="5">
        <v>8.1999998092651367</v>
      </c>
      <c r="E39" s="52">
        <v>8</v>
      </c>
      <c r="F39" s="58">
        <f t="shared" si="0"/>
        <v>8.1000000635782872</v>
      </c>
      <c r="G39" s="55">
        <v>0</v>
      </c>
      <c r="H39" s="3">
        <v>0</v>
      </c>
      <c r="I39" s="3">
        <v>0</v>
      </c>
      <c r="J39" s="58" t="e">
        <f t="shared" si="1"/>
        <v>#DIV/0!</v>
      </c>
      <c r="K39" s="5">
        <v>8.1999998092651367</v>
      </c>
      <c r="L39" s="5">
        <v>7.9333329200744629</v>
      </c>
      <c r="M39" s="5">
        <v>8</v>
      </c>
      <c r="N39" s="58">
        <f t="shared" si="2"/>
        <v>8.0444442431131993</v>
      </c>
      <c r="O39" s="3">
        <v>0</v>
      </c>
      <c r="P39" s="3">
        <v>0</v>
      </c>
      <c r="Q39" s="3">
        <v>0</v>
      </c>
      <c r="R39" s="58" t="e">
        <f t="shared" si="3"/>
        <v>#DIV/0!</v>
      </c>
      <c r="S39" s="3">
        <v>0</v>
      </c>
      <c r="T39" s="3">
        <v>0</v>
      </c>
      <c r="U39" s="3">
        <v>0</v>
      </c>
      <c r="V39" s="58" t="e">
        <f t="shared" si="4"/>
        <v>#DIV/0!</v>
      </c>
    </row>
    <row r="40" spans="1:22" x14ac:dyDescent="0.25">
      <c r="A40" s="4" t="s">
        <v>73</v>
      </c>
      <c r="B40" s="4" t="s">
        <v>76</v>
      </c>
      <c r="C40" s="5">
        <v>9.1999998092651367</v>
      </c>
      <c r="D40" s="5">
        <v>9.1999998092651367</v>
      </c>
      <c r="E40" s="52">
        <v>9.1999998092651367</v>
      </c>
      <c r="F40" s="58">
        <f t="shared" si="0"/>
        <v>9.1999998092651367</v>
      </c>
      <c r="G40" s="55">
        <v>0</v>
      </c>
      <c r="H40" s="3">
        <v>0</v>
      </c>
      <c r="I40" s="3">
        <v>0</v>
      </c>
      <c r="J40" s="58" t="e">
        <f t="shared" si="1"/>
        <v>#DIV/0!</v>
      </c>
      <c r="K40" s="5">
        <v>9.0500001907348633</v>
      </c>
      <c r="L40" s="5">
        <v>9.1499996185302734</v>
      </c>
      <c r="M40" s="5">
        <v>9.1499996185302734</v>
      </c>
      <c r="N40" s="58">
        <f t="shared" si="2"/>
        <v>9.1166664759318028</v>
      </c>
      <c r="O40" s="3">
        <v>0</v>
      </c>
      <c r="P40" s="3">
        <v>0</v>
      </c>
      <c r="Q40" s="3">
        <v>0</v>
      </c>
      <c r="R40" s="58" t="e">
        <f t="shared" si="3"/>
        <v>#DIV/0!</v>
      </c>
      <c r="S40" s="3">
        <v>0</v>
      </c>
      <c r="T40" s="3">
        <v>0</v>
      </c>
      <c r="U40" s="3">
        <v>0</v>
      </c>
      <c r="V40" s="58" t="e">
        <f t="shared" si="4"/>
        <v>#DIV/0!</v>
      </c>
    </row>
    <row r="41" spans="1:22" x14ac:dyDescent="0.25">
      <c r="A41" s="4" t="s">
        <v>75</v>
      </c>
      <c r="B41" s="4" t="s">
        <v>78</v>
      </c>
      <c r="C41" s="3">
        <v>0</v>
      </c>
      <c r="D41" s="3">
        <v>0</v>
      </c>
      <c r="E41" s="13">
        <v>0</v>
      </c>
      <c r="F41" s="58" t="e">
        <f t="shared" si="0"/>
        <v>#DIV/0!</v>
      </c>
      <c r="G41" s="54">
        <v>8.5199995040893555</v>
      </c>
      <c r="H41" s="5">
        <v>8.9800004959106445</v>
      </c>
      <c r="I41" s="5">
        <v>8.8600006103515625</v>
      </c>
      <c r="J41" s="58">
        <f t="shared" si="1"/>
        <v>8.7866668701171875</v>
      </c>
      <c r="K41" s="5">
        <v>8.0857143402099609</v>
      </c>
      <c r="L41" s="5">
        <v>8.0857143402099609</v>
      </c>
      <c r="M41" s="5">
        <v>8.0428571701049805</v>
      </c>
      <c r="N41" s="58">
        <f t="shared" si="2"/>
        <v>8.0714286168416347</v>
      </c>
      <c r="O41" s="3">
        <v>0</v>
      </c>
      <c r="P41" s="3">
        <v>0</v>
      </c>
      <c r="Q41" s="3">
        <v>0</v>
      </c>
      <c r="R41" s="58" t="e">
        <f t="shared" si="3"/>
        <v>#DIV/0!</v>
      </c>
      <c r="S41" s="5">
        <v>8.3999996185302734</v>
      </c>
      <c r="T41" s="5">
        <v>8.9500007629394531</v>
      </c>
      <c r="U41" s="5">
        <v>9.25</v>
      </c>
      <c r="V41" s="58">
        <f t="shared" si="4"/>
        <v>8.8666667938232422</v>
      </c>
    </row>
    <row r="42" spans="1:22" x14ac:dyDescent="0.25">
      <c r="A42" s="4" t="s">
        <v>77</v>
      </c>
      <c r="B42" s="4" t="s">
        <v>80</v>
      </c>
      <c r="C42" s="5">
        <v>8.5</v>
      </c>
      <c r="D42" s="5">
        <v>8.4499998092651367</v>
      </c>
      <c r="E42" s="52">
        <v>8.5</v>
      </c>
      <c r="F42" s="58">
        <f t="shared" si="0"/>
        <v>8.483333269755045</v>
      </c>
      <c r="G42" s="55">
        <v>0</v>
      </c>
      <c r="H42" s="3">
        <v>0</v>
      </c>
      <c r="I42" s="3">
        <v>0</v>
      </c>
      <c r="J42" s="58" t="e">
        <f t="shared" si="1"/>
        <v>#DIV/0!</v>
      </c>
      <c r="K42" s="5">
        <v>8.1999998092651367</v>
      </c>
      <c r="L42" s="5">
        <v>8.2000007629394531</v>
      </c>
      <c r="M42" s="5">
        <v>8.1499996185302734</v>
      </c>
      <c r="N42" s="58">
        <f t="shared" si="2"/>
        <v>8.1833333969116211</v>
      </c>
      <c r="O42" s="3">
        <v>0</v>
      </c>
      <c r="P42" s="3">
        <v>0</v>
      </c>
      <c r="Q42" s="3">
        <v>0</v>
      </c>
      <c r="R42" s="58" t="e">
        <f t="shared" si="3"/>
        <v>#DIV/0!</v>
      </c>
      <c r="S42" s="3">
        <v>0</v>
      </c>
      <c r="T42" s="3">
        <v>0</v>
      </c>
      <c r="U42" s="3">
        <v>0</v>
      </c>
      <c r="V42" s="58" t="e">
        <f t="shared" si="4"/>
        <v>#DIV/0!</v>
      </c>
    </row>
    <row r="43" spans="1:22" x14ac:dyDescent="0.25">
      <c r="A43" s="4" t="s">
        <v>79</v>
      </c>
      <c r="B43" s="4" t="s">
        <v>82</v>
      </c>
      <c r="C43" s="5">
        <v>8.3500003814697266</v>
      </c>
      <c r="D43" s="5">
        <v>9</v>
      </c>
      <c r="E43" s="52">
        <v>8.3000001907348633</v>
      </c>
      <c r="F43" s="58">
        <f t="shared" si="0"/>
        <v>8.5500001907348633</v>
      </c>
      <c r="G43" s="55">
        <v>0</v>
      </c>
      <c r="H43" s="3">
        <v>0</v>
      </c>
      <c r="I43" s="3">
        <v>0</v>
      </c>
      <c r="J43" s="58" t="e">
        <f t="shared" si="1"/>
        <v>#DIV/0!</v>
      </c>
      <c r="K43" s="5">
        <v>8.3666658401489258</v>
      </c>
      <c r="L43" s="5">
        <v>9.5999994277954102</v>
      </c>
      <c r="M43" s="5">
        <v>8.266667366027832</v>
      </c>
      <c r="N43" s="58">
        <f t="shared" si="2"/>
        <v>8.7444442113240566</v>
      </c>
      <c r="O43" s="3">
        <v>0</v>
      </c>
      <c r="P43" s="3">
        <v>0</v>
      </c>
      <c r="Q43" s="3">
        <v>0</v>
      </c>
      <c r="R43" s="58" t="e">
        <f t="shared" si="3"/>
        <v>#DIV/0!</v>
      </c>
      <c r="S43" s="3">
        <v>0</v>
      </c>
      <c r="T43" s="3">
        <v>0</v>
      </c>
      <c r="U43" s="3">
        <v>0</v>
      </c>
      <c r="V43" s="58" t="e">
        <f t="shared" si="4"/>
        <v>#DIV/0!</v>
      </c>
    </row>
    <row r="44" spans="1:22" x14ac:dyDescent="0.25">
      <c r="A44" s="4" t="s">
        <v>81</v>
      </c>
      <c r="B44" s="4" t="s">
        <v>84</v>
      </c>
      <c r="C44" s="5">
        <v>8.8999996185302734</v>
      </c>
      <c r="D44" s="5">
        <v>8.8000001907348633</v>
      </c>
      <c r="E44" s="52">
        <v>8.3999996185302734</v>
      </c>
      <c r="F44" s="58">
        <f t="shared" si="0"/>
        <v>8.6999998092651367</v>
      </c>
      <c r="G44" s="55">
        <v>0</v>
      </c>
      <c r="H44" s="3">
        <v>0</v>
      </c>
      <c r="I44" s="3">
        <v>0</v>
      </c>
      <c r="J44" s="58" t="e">
        <f t="shared" si="1"/>
        <v>#DIV/0!</v>
      </c>
      <c r="K44" s="5">
        <v>8.9499998092651367</v>
      </c>
      <c r="L44" s="5">
        <v>8.75</v>
      </c>
      <c r="M44" s="5">
        <v>8.2999992370605469</v>
      </c>
      <c r="N44" s="58">
        <f t="shared" si="2"/>
        <v>8.6666663487752285</v>
      </c>
      <c r="O44" s="3">
        <v>0</v>
      </c>
      <c r="P44" s="3">
        <v>0</v>
      </c>
      <c r="Q44" s="3">
        <v>0</v>
      </c>
      <c r="R44" s="58" t="e">
        <f t="shared" si="3"/>
        <v>#DIV/0!</v>
      </c>
      <c r="S44" s="3">
        <v>0</v>
      </c>
      <c r="T44" s="3">
        <v>0</v>
      </c>
      <c r="U44" s="3">
        <v>0</v>
      </c>
      <c r="V44" s="58" t="e">
        <f t="shared" si="4"/>
        <v>#DIV/0!</v>
      </c>
    </row>
    <row r="45" spans="1:22" x14ac:dyDescent="0.25">
      <c r="A45" s="4" t="s">
        <v>83</v>
      </c>
      <c r="B45" s="4" t="s">
        <v>86</v>
      </c>
      <c r="C45" s="5">
        <v>8.8999996185302734</v>
      </c>
      <c r="D45" s="5">
        <v>8.6000003814697266</v>
      </c>
      <c r="E45" s="52">
        <v>8.6999998092651367</v>
      </c>
      <c r="F45" s="58">
        <f t="shared" si="0"/>
        <v>8.733333269755045</v>
      </c>
      <c r="G45" s="55">
        <v>0</v>
      </c>
      <c r="H45" s="3">
        <v>0</v>
      </c>
      <c r="I45" s="3">
        <v>0</v>
      </c>
      <c r="J45" s="58" t="e">
        <f t="shared" si="1"/>
        <v>#DIV/0!</v>
      </c>
      <c r="K45" s="5">
        <v>8.75</v>
      </c>
      <c r="L45" s="5">
        <v>8.75</v>
      </c>
      <c r="M45" s="5">
        <v>8.6000003814697266</v>
      </c>
      <c r="N45" s="58">
        <f t="shared" si="2"/>
        <v>8.7000001271565761</v>
      </c>
      <c r="O45" s="3">
        <v>0</v>
      </c>
      <c r="P45" s="3">
        <v>0</v>
      </c>
      <c r="Q45" s="3">
        <v>0</v>
      </c>
      <c r="R45" s="58" t="e">
        <f t="shared" si="3"/>
        <v>#DIV/0!</v>
      </c>
      <c r="S45" s="3">
        <v>0</v>
      </c>
      <c r="T45" s="3">
        <v>0</v>
      </c>
      <c r="U45" s="3">
        <v>0</v>
      </c>
      <c r="V45" s="58" t="e">
        <f t="shared" si="4"/>
        <v>#DIV/0!</v>
      </c>
    </row>
    <row r="46" spans="1:22" x14ac:dyDescent="0.25">
      <c r="A46" s="4" t="s">
        <v>85</v>
      </c>
      <c r="B46" s="4" t="s">
        <v>88</v>
      </c>
      <c r="C46" s="5">
        <v>7.9000000953674316</v>
      </c>
      <c r="D46" s="5">
        <v>0</v>
      </c>
      <c r="E46" s="52">
        <v>8.0500001907348633</v>
      </c>
      <c r="F46" s="58">
        <f t="shared" si="0"/>
        <v>7.9750001430511475</v>
      </c>
      <c r="G46" s="55">
        <v>0</v>
      </c>
      <c r="H46" s="3">
        <v>0</v>
      </c>
      <c r="I46" s="3">
        <v>0</v>
      </c>
      <c r="J46" s="58" t="e">
        <f t="shared" si="1"/>
        <v>#DIV/0!</v>
      </c>
      <c r="K46" s="5">
        <v>7.5249996185302734</v>
      </c>
      <c r="L46" s="5">
        <v>0</v>
      </c>
      <c r="M46" s="5">
        <v>7.5</v>
      </c>
      <c r="N46" s="58">
        <f t="shared" si="2"/>
        <v>7.5124998092651367</v>
      </c>
      <c r="O46" s="3">
        <v>0</v>
      </c>
      <c r="P46" s="3">
        <v>0</v>
      </c>
      <c r="Q46" s="3">
        <v>0</v>
      </c>
      <c r="R46" s="58" t="e">
        <f t="shared" si="3"/>
        <v>#DIV/0!</v>
      </c>
      <c r="S46" s="3">
        <v>0</v>
      </c>
      <c r="T46" s="3">
        <v>0</v>
      </c>
      <c r="U46" s="3">
        <v>0</v>
      </c>
      <c r="V46" s="58" t="e">
        <f t="shared" si="4"/>
        <v>#DIV/0!</v>
      </c>
    </row>
    <row r="47" spans="1:22" x14ac:dyDescent="0.25">
      <c r="A47" s="4" t="s">
        <v>87</v>
      </c>
      <c r="B47" s="4" t="s">
        <v>90</v>
      </c>
      <c r="C47" s="5">
        <v>8.6999998092651367</v>
      </c>
      <c r="D47" s="5">
        <v>8.1999998092651367</v>
      </c>
      <c r="E47" s="52">
        <v>8.3999996185302734</v>
      </c>
      <c r="F47" s="58">
        <f t="shared" si="0"/>
        <v>8.4333330790201817</v>
      </c>
      <c r="G47" s="55">
        <v>0</v>
      </c>
      <c r="H47" s="3">
        <v>0</v>
      </c>
      <c r="I47" s="3">
        <v>0</v>
      </c>
      <c r="J47" s="58" t="e">
        <f t="shared" si="1"/>
        <v>#DIV/0!</v>
      </c>
      <c r="K47" s="5">
        <v>8.3333330154418945</v>
      </c>
      <c r="L47" s="5">
        <v>8.5</v>
      </c>
      <c r="M47" s="5">
        <v>8.5749998092651367</v>
      </c>
      <c r="N47" s="58">
        <f t="shared" si="2"/>
        <v>8.4694442749023437</v>
      </c>
      <c r="O47" s="3">
        <v>0</v>
      </c>
      <c r="P47" s="3">
        <v>0</v>
      </c>
      <c r="Q47" s="3">
        <v>0</v>
      </c>
      <c r="R47" s="58" t="e">
        <f t="shared" si="3"/>
        <v>#DIV/0!</v>
      </c>
      <c r="S47" s="3">
        <v>0</v>
      </c>
      <c r="T47" s="3">
        <v>0</v>
      </c>
      <c r="U47" s="3">
        <v>0</v>
      </c>
      <c r="V47" s="58" t="e">
        <f t="shared" si="4"/>
        <v>#DIV/0!</v>
      </c>
    </row>
    <row r="48" spans="1:22" x14ac:dyDescent="0.25">
      <c r="A48" s="4" t="s">
        <v>89</v>
      </c>
      <c r="B48" s="4" t="s">
        <v>92</v>
      </c>
      <c r="C48" s="5">
        <v>8.6999998092651367</v>
      </c>
      <c r="D48" s="5">
        <v>8.75</v>
      </c>
      <c r="E48" s="52">
        <v>8.1000003814697266</v>
      </c>
      <c r="F48" s="58">
        <f t="shared" si="0"/>
        <v>8.516666730244955</v>
      </c>
      <c r="G48" s="54">
        <v>8.3999996185302734</v>
      </c>
      <c r="H48" s="5">
        <v>9</v>
      </c>
      <c r="I48" s="5">
        <v>8.6000003814697266</v>
      </c>
      <c r="J48" s="58">
        <f t="shared" si="1"/>
        <v>8.6666666666666661</v>
      </c>
      <c r="K48" s="5">
        <v>8.1888895034790039</v>
      </c>
      <c r="L48" s="5">
        <v>8.2000007629394531</v>
      </c>
      <c r="M48" s="5">
        <v>8.3333330154418945</v>
      </c>
      <c r="N48" s="58">
        <f t="shared" si="2"/>
        <v>8.2407410939534511</v>
      </c>
      <c r="O48" s="3">
        <v>0</v>
      </c>
      <c r="P48" s="3">
        <v>0</v>
      </c>
      <c r="Q48" s="3">
        <v>0</v>
      </c>
      <c r="R48" s="58" t="e">
        <f t="shared" si="3"/>
        <v>#DIV/0!</v>
      </c>
      <c r="S48" s="3">
        <v>0</v>
      </c>
      <c r="T48" s="3">
        <v>0</v>
      </c>
      <c r="U48" s="3">
        <v>0</v>
      </c>
      <c r="V48" s="58" t="e">
        <f t="shared" si="4"/>
        <v>#DIV/0!</v>
      </c>
    </row>
    <row r="49" spans="1:22" x14ac:dyDescent="0.25">
      <c r="A49" s="4" t="s">
        <v>91</v>
      </c>
      <c r="B49" s="4" t="s">
        <v>94</v>
      </c>
      <c r="C49" s="5">
        <v>8.1000003814697266</v>
      </c>
      <c r="D49" s="5">
        <v>9.1000003814697266</v>
      </c>
      <c r="E49" s="52">
        <v>9.3000001907348633</v>
      </c>
      <c r="F49" s="58">
        <f t="shared" si="0"/>
        <v>8.8333336512247715</v>
      </c>
      <c r="G49" s="55">
        <v>0</v>
      </c>
      <c r="H49" s="3">
        <v>0</v>
      </c>
      <c r="I49" s="3">
        <v>0</v>
      </c>
      <c r="J49" s="58" t="e">
        <f t="shared" si="1"/>
        <v>#DIV/0!</v>
      </c>
      <c r="K49" s="5">
        <v>8.1499996185302734</v>
      </c>
      <c r="L49" s="5">
        <v>8.1000003814697266</v>
      </c>
      <c r="M49" s="5">
        <v>8.4499998092651367</v>
      </c>
      <c r="N49" s="58">
        <f t="shared" si="2"/>
        <v>8.233333269755045</v>
      </c>
      <c r="O49" s="3">
        <v>0</v>
      </c>
      <c r="P49" s="3">
        <v>0</v>
      </c>
      <c r="Q49" s="3">
        <v>0</v>
      </c>
      <c r="R49" s="58" t="e">
        <f t="shared" si="3"/>
        <v>#DIV/0!</v>
      </c>
      <c r="S49" s="3">
        <v>0</v>
      </c>
      <c r="T49" s="3">
        <v>0</v>
      </c>
      <c r="U49" s="3">
        <v>0</v>
      </c>
      <c r="V49" s="58" t="e">
        <f t="shared" si="4"/>
        <v>#DIV/0!</v>
      </c>
    </row>
    <row r="50" spans="1:22" x14ac:dyDescent="0.25">
      <c r="A50" s="4" t="s">
        <v>93</v>
      </c>
      <c r="B50" s="4" t="s">
        <v>96</v>
      </c>
      <c r="C50" s="3">
        <v>0</v>
      </c>
      <c r="D50" s="3">
        <v>0</v>
      </c>
      <c r="E50" s="13">
        <v>0</v>
      </c>
      <c r="F50" s="58" t="e">
        <f t="shared" si="0"/>
        <v>#DIV/0!</v>
      </c>
      <c r="G50" s="55">
        <v>0</v>
      </c>
      <c r="H50" s="3">
        <v>0</v>
      </c>
      <c r="I50" s="3">
        <v>0</v>
      </c>
      <c r="J50" s="58" t="e">
        <f t="shared" si="1"/>
        <v>#DIV/0!</v>
      </c>
      <c r="K50" s="5">
        <v>8.5799999237060547</v>
      </c>
      <c r="L50" s="5">
        <v>8.5199995040893555</v>
      </c>
      <c r="M50" s="5">
        <v>8.5799999237060547</v>
      </c>
      <c r="N50" s="58">
        <f t="shared" si="2"/>
        <v>8.5599997838338222</v>
      </c>
      <c r="O50" s="3">
        <v>0</v>
      </c>
      <c r="P50" s="3">
        <v>0</v>
      </c>
      <c r="Q50" s="3">
        <v>0</v>
      </c>
      <c r="R50" s="58" t="e">
        <f t="shared" si="3"/>
        <v>#DIV/0!</v>
      </c>
      <c r="S50" s="3">
        <v>0</v>
      </c>
      <c r="T50" s="3">
        <v>0</v>
      </c>
      <c r="U50" s="3">
        <v>0</v>
      </c>
      <c r="V50" s="58" t="e">
        <f t="shared" si="4"/>
        <v>#DIV/0!</v>
      </c>
    </row>
    <row r="51" spans="1:22" x14ac:dyDescent="0.25">
      <c r="A51" s="4" t="s">
        <v>95</v>
      </c>
      <c r="B51" s="4" t="s">
        <v>98</v>
      </c>
      <c r="C51" s="5">
        <v>8.3000001907348633</v>
      </c>
      <c r="D51" s="5">
        <v>8.3000001907348633</v>
      </c>
      <c r="E51" s="52">
        <v>8.3999996185302734</v>
      </c>
      <c r="F51" s="58">
        <f t="shared" si="0"/>
        <v>8.3333333333333339</v>
      </c>
      <c r="G51" s="55">
        <v>0</v>
      </c>
      <c r="H51" s="3">
        <v>0</v>
      </c>
      <c r="I51" s="3">
        <v>0</v>
      </c>
      <c r="J51" s="58" t="e">
        <f t="shared" si="1"/>
        <v>#DIV/0!</v>
      </c>
      <c r="K51" s="5">
        <v>8.2000007629394531</v>
      </c>
      <c r="L51" s="5">
        <v>8.125</v>
      </c>
      <c r="M51" s="5">
        <v>8.2750005722045898</v>
      </c>
      <c r="N51" s="58">
        <f t="shared" si="2"/>
        <v>8.2000004450480137</v>
      </c>
      <c r="O51" s="3">
        <v>0</v>
      </c>
      <c r="P51" s="3">
        <v>0</v>
      </c>
      <c r="Q51" s="3">
        <v>0</v>
      </c>
      <c r="R51" s="58" t="e">
        <f t="shared" si="3"/>
        <v>#DIV/0!</v>
      </c>
      <c r="S51" s="3">
        <v>0</v>
      </c>
      <c r="T51" s="3">
        <v>0</v>
      </c>
      <c r="U51" s="3">
        <v>0</v>
      </c>
      <c r="V51" s="58" t="e">
        <f t="shared" si="4"/>
        <v>#DIV/0!</v>
      </c>
    </row>
    <row r="52" spans="1:22" x14ac:dyDescent="0.25">
      <c r="A52" s="4" t="s">
        <v>97</v>
      </c>
      <c r="B52" s="4" t="s">
        <v>100</v>
      </c>
      <c r="C52" s="5">
        <v>7.1999998092651367</v>
      </c>
      <c r="D52" s="5">
        <v>7.3000001907348633</v>
      </c>
      <c r="E52" s="52">
        <v>7.8000001907348633</v>
      </c>
      <c r="F52" s="58">
        <f t="shared" si="0"/>
        <v>7.4333333969116211</v>
      </c>
      <c r="G52" s="55">
        <v>0</v>
      </c>
      <c r="H52" s="3">
        <v>0</v>
      </c>
      <c r="I52" s="3">
        <v>0</v>
      </c>
      <c r="J52" s="58" t="e">
        <f t="shared" si="1"/>
        <v>#DIV/0!</v>
      </c>
      <c r="K52" s="5">
        <v>7.4499998092651367</v>
      </c>
      <c r="L52" s="5">
        <v>7.6999998092651367</v>
      </c>
      <c r="M52" s="5">
        <v>7.5500001907348633</v>
      </c>
      <c r="N52" s="58">
        <f t="shared" si="2"/>
        <v>7.5666666030883789</v>
      </c>
      <c r="O52" s="3">
        <v>0</v>
      </c>
      <c r="P52" s="3">
        <v>0</v>
      </c>
      <c r="Q52" s="3">
        <v>0</v>
      </c>
      <c r="R52" s="58" t="e">
        <f t="shared" si="3"/>
        <v>#DIV/0!</v>
      </c>
      <c r="S52" s="3">
        <v>0</v>
      </c>
      <c r="T52" s="3">
        <v>0</v>
      </c>
      <c r="U52" s="3">
        <v>0</v>
      </c>
      <c r="V52" s="58" t="e">
        <f t="shared" si="4"/>
        <v>#DIV/0!</v>
      </c>
    </row>
    <row r="53" spans="1:22" x14ac:dyDescent="0.25">
      <c r="A53" s="4" t="s">
        <v>99</v>
      </c>
      <c r="B53" s="4" t="s">
        <v>102</v>
      </c>
      <c r="C53" s="3">
        <v>0</v>
      </c>
      <c r="D53" s="3">
        <v>0</v>
      </c>
      <c r="E53" s="13">
        <v>0</v>
      </c>
      <c r="F53" s="58" t="e">
        <f t="shared" si="0"/>
        <v>#DIV/0!</v>
      </c>
      <c r="G53" s="54">
        <v>9.1999998092651367</v>
      </c>
      <c r="H53" s="5">
        <v>8.3999996185302734</v>
      </c>
      <c r="I53" s="5">
        <v>9.1000003814697266</v>
      </c>
      <c r="J53" s="58">
        <f t="shared" si="1"/>
        <v>8.8999999364217128</v>
      </c>
      <c r="K53" s="5">
        <v>8.0666666030883789</v>
      </c>
      <c r="L53" s="5">
        <v>7.7166666984558105</v>
      </c>
      <c r="M53" s="5">
        <v>7.8500003814697266</v>
      </c>
      <c r="N53" s="58">
        <f t="shared" si="2"/>
        <v>7.8777778943379717</v>
      </c>
      <c r="O53" s="3">
        <v>0</v>
      </c>
      <c r="P53" s="3">
        <v>0</v>
      </c>
      <c r="Q53" s="3">
        <v>0</v>
      </c>
      <c r="R53" s="58" t="e">
        <f t="shared" si="3"/>
        <v>#DIV/0!</v>
      </c>
      <c r="S53" s="3">
        <v>0</v>
      </c>
      <c r="T53" s="3">
        <v>0</v>
      </c>
      <c r="U53" s="3">
        <v>0</v>
      </c>
      <c r="V53" s="58" t="e">
        <f t="shared" si="4"/>
        <v>#DIV/0!</v>
      </c>
    </row>
    <row r="54" spans="1:22" x14ac:dyDescent="0.25">
      <c r="A54" s="4" t="s">
        <v>101</v>
      </c>
      <c r="B54" s="4" t="s">
        <v>104</v>
      </c>
      <c r="C54" s="3">
        <v>0</v>
      </c>
      <c r="D54" s="3">
        <v>0</v>
      </c>
      <c r="E54" s="13">
        <v>0</v>
      </c>
      <c r="F54" s="58" t="e">
        <f t="shared" si="0"/>
        <v>#DIV/0!</v>
      </c>
      <c r="G54" s="55">
        <v>0</v>
      </c>
      <c r="H54" s="3">
        <v>0</v>
      </c>
      <c r="I54" s="3">
        <v>0</v>
      </c>
      <c r="J54" s="58" t="e">
        <f t="shared" si="1"/>
        <v>#DIV/0!</v>
      </c>
      <c r="K54" s="5">
        <v>7.7999997138977051</v>
      </c>
      <c r="L54" s="5">
        <v>7.8000006675720215</v>
      </c>
      <c r="M54" s="5">
        <v>8.1000003814697266</v>
      </c>
      <c r="N54" s="58">
        <f t="shared" si="2"/>
        <v>7.9000002543131513</v>
      </c>
      <c r="O54" s="3">
        <v>0</v>
      </c>
      <c r="P54" s="3">
        <v>0</v>
      </c>
      <c r="Q54" s="3">
        <v>0</v>
      </c>
      <c r="R54" s="58" t="e">
        <f t="shared" si="3"/>
        <v>#DIV/0!</v>
      </c>
      <c r="S54" s="3">
        <v>0</v>
      </c>
      <c r="T54" s="3">
        <v>0</v>
      </c>
      <c r="U54" s="3">
        <v>0</v>
      </c>
      <c r="V54" s="58" t="e">
        <f t="shared" si="4"/>
        <v>#DIV/0!</v>
      </c>
    </row>
    <row r="55" spans="1:22" x14ac:dyDescent="0.25">
      <c r="A55" s="4" t="s">
        <v>103</v>
      </c>
      <c r="B55" s="4" t="s">
        <v>106</v>
      </c>
      <c r="C55" s="5">
        <v>8.3500003814697266</v>
      </c>
      <c r="D55" s="5">
        <v>8.25</v>
      </c>
      <c r="E55" s="52">
        <v>8.3999996185302734</v>
      </c>
      <c r="F55" s="58">
        <f t="shared" si="0"/>
        <v>8.3333333333333339</v>
      </c>
      <c r="G55" s="54">
        <v>8.7000007629394531</v>
      </c>
      <c r="H55" s="5">
        <v>8.5749998092651367</v>
      </c>
      <c r="I55" s="5">
        <v>8.2375001907348633</v>
      </c>
      <c r="J55" s="58">
        <f t="shared" si="1"/>
        <v>8.5041669209798183</v>
      </c>
      <c r="K55" s="5">
        <v>7.883333683013916</v>
      </c>
      <c r="L55" s="5">
        <v>7.5</v>
      </c>
      <c r="M55" s="5">
        <v>7.616666316986084</v>
      </c>
      <c r="N55" s="58">
        <f t="shared" si="2"/>
        <v>7.666666666666667</v>
      </c>
      <c r="O55" s="5">
        <v>9.1000003814697266</v>
      </c>
      <c r="P55" s="5">
        <v>8.8000001907348633</v>
      </c>
      <c r="Q55" s="5">
        <v>8.8000001907348633</v>
      </c>
      <c r="R55" s="58">
        <f t="shared" si="3"/>
        <v>8.9000002543131504</v>
      </c>
      <c r="S55" s="5">
        <v>9</v>
      </c>
      <c r="T55" s="5">
        <v>9.1000003814697266</v>
      </c>
      <c r="U55" s="5">
        <v>8.8999996185302734</v>
      </c>
      <c r="V55" s="58">
        <f t="shared" si="4"/>
        <v>9</v>
      </c>
    </row>
    <row r="56" spans="1:22" x14ac:dyDescent="0.25">
      <c r="A56" s="4" t="s">
        <v>105</v>
      </c>
      <c r="B56" s="4" t="s">
        <v>108</v>
      </c>
      <c r="C56" s="5">
        <v>8.3000001907348633</v>
      </c>
      <c r="D56" s="5">
        <v>8.1999998092651367</v>
      </c>
      <c r="E56" s="52">
        <v>8.5</v>
      </c>
      <c r="F56" s="58">
        <f t="shared" si="0"/>
        <v>8.3333333333333339</v>
      </c>
      <c r="G56" s="55">
        <v>0</v>
      </c>
      <c r="H56" s="3">
        <v>0</v>
      </c>
      <c r="I56" s="3">
        <v>0</v>
      </c>
      <c r="J56" s="58" t="e">
        <f t="shared" si="1"/>
        <v>#DIV/0!</v>
      </c>
      <c r="K56" s="5">
        <v>8.1499996185302734</v>
      </c>
      <c r="L56" s="5">
        <v>8.0500001907348633</v>
      </c>
      <c r="M56" s="5">
        <v>8.3000001907348633</v>
      </c>
      <c r="N56" s="58">
        <f t="shared" si="2"/>
        <v>8.1666666666666661</v>
      </c>
      <c r="O56" s="3">
        <v>0</v>
      </c>
      <c r="P56" s="3">
        <v>0</v>
      </c>
      <c r="Q56" s="3">
        <v>0</v>
      </c>
      <c r="R56" s="58" t="e">
        <f t="shared" si="3"/>
        <v>#DIV/0!</v>
      </c>
      <c r="S56" s="3">
        <v>0</v>
      </c>
      <c r="T56" s="3">
        <v>0</v>
      </c>
      <c r="U56" s="3">
        <v>0</v>
      </c>
      <c r="V56" s="58" t="e">
        <f t="shared" si="4"/>
        <v>#DIV/0!</v>
      </c>
    </row>
    <row r="57" spans="1:22" x14ac:dyDescent="0.25">
      <c r="A57" s="4" t="s">
        <v>107</v>
      </c>
      <c r="B57" s="4" t="s">
        <v>110</v>
      </c>
      <c r="C57" s="5">
        <v>9.3999996185302734</v>
      </c>
      <c r="D57" s="5">
        <v>8.8999996185302734</v>
      </c>
      <c r="E57" s="52">
        <v>8.3999996185302734</v>
      </c>
      <c r="F57" s="58">
        <f t="shared" si="0"/>
        <v>8.8999996185302734</v>
      </c>
      <c r="G57" s="55">
        <v>0</v>
      </c>
      <c r="H57" s="3">
        <v>0</v>
      </c>
      <c r="I57" s="3">
        <v>0</v>
      </c>
      <c r="J57" s="58" t="e">
        <f t="shared" si="1"/>
        <v>#DIV/0!</v>
      </c>
      <c r="K57" s="5">
        <v>8.1999998092651367</v>
      </c>
      <c r="L57" s="5">
        <v>8.25</v>
      </c>
      <c r="M57" s="5">
        <v>8.3500003814697266</v>
      </c>
      <c r="N57" s="58">
        <f t="shared" si="2"/>
        <v>8.266666730244955</v>
      </c>
      <c r="O57" s="3">
        <v>0</v>
      </c>
      <c r="P57" s="3">
        <v>0</v>
      </c>
      <c r="Q57" s="3">
        <v>0</v>
      </c>
      <c r="R57" s="58" t="e">
        <f t="shared" si="3"/>
        <v>#DIV/0!</v>
      </c>
      <c r="S57" s="3">
        <v>0</v>
      </c>
      <c r="T57" s="3">
        <v>0</v>
      </c>
      <c r="U57" s="3">
        <v>0</v>
      </c>
      <c r="V57" s="58" t="e">
        <f t="shared" si="4"/>
        <v>#DIV/0!</v>
      </c>
    </row>
    <row r="58" spans="1:22" x14ac:dyDescent="0.25">
      <c r="A58" s="4" t="s">
        <v>109</v>
      </c>
      <c r="B58" s="4" t="s">
        <v>112</v>
      </c>
      <c r="C58" s="5">
        <v>8</v>
      </c>
      <c r="D58" s="5">
        <v>8.1999998092651367</v>
      </c>
      <c r="E58" s="52">
        <v>8.3000001907348633</v>
      </c>
      <c r="F58" s="58">
        <f t="shared" si="0"/>
        <v>8.1666666666666661</v>
      </c>
      <c r="G58" s="54">
        <v>8.5749998092651367</v>
      </c>
      <c r="H58" s="5">
        <v>8.5</v>
      </c>
      <c r="I58" s="5">
        <v>8.5</v>
      </c>
      <c r="J58" s="58">
        <f t="shared" si="1"/>
        <v>8.5249999364217128</v>
      </c>
      <c r="K58" s="5">
        <v>7.75</v>
      </c>
      <c r="L58" s="5">
        <v>8</v>
      </c>
      <c r="M58" s="5">
        <v>8.0249996185302734</v>
      </c>
      <c r="N58" s="58">
        <f t="shared" si="2"/>
        <v>7.9249998728434248</v>
      </c>
      <c r="O58" s="3">
        <v>0</v>
      </c>
      <c r="P58" s="3">
        <v>0</v>
      </c>
      <c r="Q58" s="3">
        <v>0</v>
      </c>
      <c r="R58" s="58" t="e">
        <f t="shared" si="3"/>
        <v>#DIV/0!</v>
      </c>
      <c r="S58" s="5">
        <v>8.5499992370605469</v>
      </c>
      <c r="T58" s="5">
        <v>8.75</v>
      </c>
      <c r="U58" s="5">
        <v>8.7999992370605469</v>
      </c>
      <c r="V58" s="58">
        <f t="shared" si="4"/>
        <v>8.6999994913736973</v>
      </c>
    </row>
    <row r="59" spans="1:22" x14ac:dyDescent="0.25">
      <c r="A59" s="4" t="s">
        <v>111</v>
      </c>
      <c r="B59" s="4" t="s">
        <v>114</v>
      </c>
      <c r="C59" s="5">
        <v>8.6000003814697266</v>
      </c>
      <c r="D59" s="5">
        <v>8.6999998092651367</v>
      </c>
      <c r="E59" s="52">
        <v>8.3999996185302734</v>
      </c>
      <c r="F59" s="58">
        <f t="shared" si="0"/>
        <v>8.5666666030883789</v>
      </c>
      <c r="G59" s="54">
        <v>0</v>
      </c>
      <c r="H59" s="5">
        <v>0</v>
      </c>
      <c r="I59" s="5">
        <v>0</v>
      </c>
      <c r="J59" s="58" t="e">
        <f t="shared" si="1"/>
        <v>#DIV/0!</v>
      </c>
      <c r="K59" s="5">
        <v>8.4333333969116211</v>
      </c>
      <c r="L59" s="5">
        <v>8.4666662216186523</v>
      </c>
      <c r="M59" s="5">
        <v>8.7499990463256836</v>
      </c>
      <c r="N59" s="58">
        <f t="shared" si="2"/>
        <v>8.5499995549519863</v>
      </c>
      <c r="O59" s="3">
        <v>0</v>
      </c>
      <c r="P59" s="3">
        <v>0</v>
      </c>
      <c r="Q59" s="3">
        <v>0</v>
      </c>
      <c r="R59" s="58" t="e">
        <f t="shared" si="3"/>
        <v>#DIV/0!</v>
      </c>
      <c r="S59" s="3">
        <v>0</v>
      </c>
      <c r="T59" s="3">
        <v>0</v>
      </c>
      <c r="U59" s="3">
        <v>0</v>
      </c>
      <c r="V59" s="58" t="e">
        <f t="shared" si="4"/>
        <v>#DIV/0!</v>
      </c>
    </row>
    <row r="60" spans="1:22" x14ac:dyDescent="0.25">
      <c r="A60" s="4" t="s">
        <v>113</v>
      </c>
      <c r="B60" s="4" t="s">
        <v>116</v>
      </c>
      <c r="C60" s="5">
        <v>7.9000000953674316</v>
      </c>
      <c r="D60" s="5">
        <v>7.9000000953674316</v>
      </c>
      <c r="E60" s="52">
        <v>8.6000003814697266</v>
      </c>
      <c r="F60" s="58">
        <f t="shared" si="0"/>
        <v>8.1333335240681972</v>
      </c>
      <c r="G60" s="54">
        <v>8.8000001907348633</v>
      </c>
      <c r="H60" s="5">
        <v>8.3000001907348633</v>
      </c>
      <c r="I60" s="5">
        <v>9.3000001907348633</v>
      </c>
      <c r="J60" s="58">
        <f t="shared" si="1"/>
        <v>8.8000001907348633</v>
      </c>
      <c r="K60" s="5">
        <v>7.0500001907348633</v>
      </c>
      <c r="L60" s="5">
        <v>7.2000002861022949</v>
      </c>
      <c r="M60" s="5">
        <v>8.125</v>
      </c>
      <c r="N60" s="58">
        <f t="shared" si="2"/>
        <v>7.4583334922790527</v>
      </c>
      <c r="O60" s="3">
        <v>0</v>
      </c>
      <c r="P60" s="3">
        <v>0</v>
      </c>
      <c r="Q60" s="3">
        <v>0</v>
      </c>
      <c r="R60" s="58" t="e">
        <f t="shared" si="3"/>
        <v>#DIV/0!</v>
      </c>
      <c r="S60" s="3">
        <v>0</v>
      </c>
      <c r="T60" s="3">
        <v>0</v>
      </c>
      <c r="U60" s="3">
        <v>0</v>
      </c>
      <c r="V60" s="58" t="e">
        <f t="shared" si="4"/>
        <v>#DIV/0!</v>
      </c>
    </row>
    <row r="61" spans="1:22" x14ac:dyDescent="0.25">
      <c r="A61" s="4" t="s">
        <v>115</v>
      </c>
      <c r="B61" s="4" t="s">
        <v>118</v>
      </c>
      <c r="C61" s="5">
        <v>8.8000001907348633</v>
      </c>
      <c r="D61" s="5">
        <v>8.6499996185302734</v>
      </c>
      <c r="E61" s="52">
        <v>8.75</v>
      </c>
      <c r="F61" s="58">
        <f t="shared" si="0"/>
        <v>8.733333269755045</v>
      </c>
      <c r="G61" s="55">
        <v>0</v>
      </c>
      <c r="H61" s="3">
        <v>0</v>
      </c>
      <c r="I61" s="3">
        <v>0</v>
      </c>
      <c r="J61" s="58" t="e">
        <f t="shared" si="1"/>
        <v>#DIV/0!</v>
      </c>
      <c r="K61" s="5">
        <v>8.2399997711181641</v>
      </c>
      <c r="L61" s="5">
        <v>8.1599998474121094</v>
      </c>
      <c r="M61" s="5">
        <v>8.3400001525878906</v>
      </c>
      <c r="N61" s="58">
        <f t="shared" si="2"/>
        <v>8.2466665903727208</v>
      </c>
      <c r="O61" s="3">
        <v>0</v>
      </c>
      <c r="P61" s="3">
        <v>0</v>
      </c>
      <c r="Q61" s="3">
        <v>0</v>
      </c>
      <c r="R61" s="58" t="e">
        <f t="shared" si="3"/>
        <v>#DIV/0!</v>
      </c>
      <c r="S61" s="3">
        <v>0</v>
      </c>
      <c r="T61" s="3">
        <v>0</v>
      </c>
      <c r="U61" s="3">
        <v>0</v>
      </c>
      <c r="V61" s="58" t="e">
        <f t="shared" si="4"/>
        <v>#DIV/0!</v>
      </c>
    </row>
    <row r="62" spans="1:22" ht="15.75" thickBot="1" x14ac:dyDescent="0.3">
      <c r="A62" s="4" t="s">
        <v>117</v>
      </c>
      <c r="B62" s="4" t="s">
        <v>119</v>
      </c>
      <c r="C62" s="50">
        <v>8.5</v>
      </c>
      <c r="D62" s="50">
        <v>8.3999996185302734</v>
      </c>
      <c r="E62" s="53">
        <v>8.4499998092651367</v>
      </c>
      <c r="F62" s="59">
        <f t="shared" si="0"/>
        <v>8.4499998092651367</v>
      </c>
      <c r="G62" s="55">
        <v>0</v>
      </c>
      <c r="H62" s="3">
        <v>0</v>
      </c>
      <c r="I62" s="3">
        <v>0</v>
      </c>
      <c r="J62" s="59" t="e">
        <f t="shared" si="1"/>
        <v>#DIV/0!</v>
      </c>
      <c r="K62" s="5">
        <v>8.125</v>
      </c>
      <c r="L62" s="5">
        <v>8.2999992370605469</v>
      </c>
      <c r="M62" s="5">
        <v>8.3250007629394531</v>
      </c>
      <c r="N62" s="59">
        <f t="shared" si="2"/>
        <v>8.25</v>
      </c>
      <c r="O62" s="3">
        <v>0</v>
      </c>
      <c r="P62" s="3">
        <v>0</v>
      </c>
      <c r="Q62" s="3">
        <v>0</v>
      </c>
      <c r="R62" s="59" t="e">
        <f t="shared" si="3"/>
        <v>#DIV/0!</v>
      </c>
      <c r="S62" s="3">
        <v>0</v>
      </c>
      <c r="T62" s="3">
        <v>0</v>
      </c>
      <c r="U62" s="3">
        <v>0</v>
      </c>
      <c r="V62" s="59" t="e">
        <f t="shared" si="4"/>
        <v>#DIV/0!</v>
      </c>
    </row>
    <row r="63" spans="1:22" ht="16.5" thickTop="1" thickBot="1" x14ac:dyDescent="0.3">
      <c r="B63" s="1" t="s">
        <v>120</v>
      </c>
      <c r="C63" s="61">
        <f>AVERAGEIF(C4:C62,"&gt;0")</f>
        <v>8.3621951545157085</v>
      </c>
      <c r="D63" s="62">
        <f>AVERAGEIF(D4:D62,"&gt;0")</f>
        <v>8.4254166603088372</v>
      </c>
      <c r="E63" s="63">
        <f>AVERAGEIF(E4:E62,"&gt;0")</f>
        <v>8.4132113456726074</v>
      </c>
      <c r="F63" s="60">
        <f t="shared" si="0"/>
        <v>8.4002743868323844</v>
      </c>
      <c r="G63" s="61">
        <f>AVERAGEIF(G4:G62,"&gt;0")</f>
        <v>8.8603572164263049</v>
      </c>
      <c r="H63" s="62">
        <f>AVERAGEIF(H4:H62,"&gt;0")</f>
        <v>8.8521428789411267</v>
      </c>
      <c r="I63" s="63">
        <f>AVERAGEIF(I4:I62,"&gt;0")</f>
        <v>8.9307738712855755</v>
      </c>
      <c r="J63" s="60">
        <f t="shared" si="1"/>
        <v>8.8810913222176691</v>
      </c>
      <c r="K63" s="61">
        <f>AVERAGEIF(K4:K62,"&gt;0")</f>
        <v>8.1244165855541564</v>
      </c>
      <c r="L63" s="62">
        <f>AVERAGEIF(L4:L62,"&gt;0")</f>
        <v>8.1516687359128674</v>
      </c>
      <c r="M63" s="63">
        <f>AVERAGEIF(M4:M62,"&gt;0")</f>
        <v>8.1749937241537527</v>
      </c>
      <c r="N63" s="60">
        <f t="shared" si="2"/>
        <v>8.1503596818735904</v>
      </c>
      <c r="O63" s="61">
        <f>AVERAGEIF(O4:O62,"&gt;0")</f>
        <v>9.0500001907348633</v>
      </c>
      <c r="P63" s="62">
        <f>AVERAGEIF(P4:P62,"&gt;0")</f>
        <v>8.75</v>
      </c>
      <c r="Q63" s="63">
        <f>AVERAGEIF(Q4:Q62,"&gt;0")</f>
        <v>8.75</v>
      </c>
      <c r="R63" s="60">
        <f t="shared" si="3"/>
        <v>8.8500000635782872</v>
      </c>
      <c r="S63" s="61">
        <f>AVERAGEIF(S4:S62,"&gt;0")</f>
        <v>8.6499996185302734</v>
      </c>
      <c r="T63" s="62">
        <f>AVERAGEIF(T4:T62,"&gt;0")</f>
        <v>8.9333337148030605</v>
      </c>
      <c r="U63" s="63">
        <f t="shared" ref="U63" si="5">AVERAGEIF(U4:U62,"&gt;0")</f>
        <v>8.9833329518636074</v>
      </c>
      <c r="V63" s="60">
        <f t="shared" si="4"/>
        <v>8.855555428398981</v>
      </c>
    </row>
    <row r="64" spans="1:22" ht="15.75" thickTop="1" x14ac:dyDescent="0.25"/>
  </sheetData>
  <mergeCells count="7">
    <mergeCell ref="O2:R2"/>
    <mergeCell ref="S2:V2"/>
    <mergeCell ref="A2:A3"/>
    <mergeCell ref="B2:B3"/>
    <mergeCell ref="C2:F2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K64"/>
  <sheetViews>
    <sheetView zoomScale="110" zoomScaleNormal="110" workbookViewId="0">
      <pane xSplit="2" ySplit="3" topLeftCell="AB52" activePane="bottomRight" state="frozen"/>
      <selection pane="topRight" activeCell="C1" sqref="C1"/>
      <selection pane="bottomLeft" activeCell="A4" sqref="A4"/>
      <selection pane="bottomRight" activeCell="B59" sqref="B59"/>
    </sheetView>
  </sheetViews>
  <sheetFormatPr baseColWidth="10" defaultColWidth="9.140625" defaultRowHeight="15" x14ac:dyDescent="0.25"/>
  <cols>
    <col min="2" max="2" width="40.85546875" customWidth="1"/>
    <col min="3" max="5" width="16.5703125" style="180" customWidth="1"/>
    <col min="6" max="6" width="16.85546875" style="180" customWidth="1"/>
    <col min="7" max="11" width="16.5703125" style="180" customWidth="1"/>
    <col min="12" max="12" width="16.5703125" style="188" customWidth="1"/>
    <col min="13" max="21" width="16.5703125" style="193" customWidth="1"/>
    <col min="22" max="22" width="16.5703125" style="188" customWidth="1"/>
    <col min="23" max="31" width="16.5703125" style="201" customWidth="1"/>
    <col min="32" max="32" width="16.5703125" style="188" customWidth="1"/>
    <col min="33" max="41" width="16.5703125" style="209" customWidth="1"/>
    <col min="42" max="42" width="16.5703125" style="188" customWidth="1"/>
    <col min="43" max="51" width="16.5703125" style="217" customWidth="1"/>
    <col min="52" max="52" width="16.5703125" style="225" customWidth="1"/>
    <col min="53" max="53" width="6" customWidth="1"/>
    <col min="55" max="55" width="17.28515625" customWidth="1"/>
    <col min="56" max="56" width="15.28515625" customWidth="1"/>
    <col min="58" max="58" width="14.42578125" customWidth="1"/>
    <col min="59" max="59" width="15.28515625" customWidth="1"/>
    <col min="61" max="61" width="15.7109375" customWidth="1"/>
    <col min="62" max="62" width="14" customWidth="1"/>
  </cols>
  <sheetData>
    <row r="1" spans="1:63" ht="15.75" thickBot="1" x14ac:dyDescent="0.3"/>
    <row r="2" spans="1:63" ht="30" customHeight="1" thickTop="1" thickBot="1" x14ac:dyDescent="0.3">
      <c r="A2" s="250" t="s">
        <v>0</v>
      </c>
      <c r="B2" s="250" t="s">
        <v>1</v>
      </c>
      <c r="C2" s="259" t="s">
        <v>254</v>
      </c>
      <c r="D2" s="260"/>
      <c r="E2" s="260"/>
      <c r="F2" s="260"/>
      <c r="G2" s="260"/>
      <c r="H2" s="260"/>
      <c r="I2" s="260"/>
      <c r="J2" s="260"/>
      <c r="K2" s="261"/>
      <c r="L2" s="189"/>
      <c r="M2" s="262" t="s">
        <v>255</v>
      </c>
      <c r="N2" s="263"/>
      <c r="O2" s="263"/>
      <c r="P2" s="263"/>
      <c r="Q2" s="263"/>
      <c r="R2" s="263"/>
      <c r="S2" s="263"/>
      <c r="T2" s="263"/>
      <c r="U2" s="264"/>
      <c r="V2" s="189"/>
      <c r="W2" s="265" t="s">
        <v>256</v>
      </c>
      <c r="X2" s="266"/>
      <c r="Y2" s="266"/>
      <c r="Z2" s="266"/>
      <c r="AA2" s="266"/>
      <c r="AB2" s="266"/>
      <c r="AC2" s="266"/>
      <c r="AD2" s="266"/>
      <c r="AE2" s="267"/>
      <c r="AF2" s="189"/>
      <c r="AG2" s="268" t="s">
        <v>257</v>
      </c>
      <c r="AH2" s="269"/>
      <c r="AI2" s="269"/>
      <c r="AJ2" s="269"/>
      <c r="AK2" s="269"/>
      <c r="AL2" s="269"/>
      <c r="AM2" s="269"/>
      <c r="AN2" s="269"/>
      <c r="AO2" s="270"/>
      <c r="AP2" s="189"/>
      <c r="AQ2" s="271" t="s">
        <v>258</v>
      </c>
      <c r="AR2" s="272"/>
      <c r="AS2" s="272"/>
      <c r="AT2" s="272"/>
      <c r="AU2" s="272"/>
      <c r="AV2" s="272"/>
      <c r="AW2" s="272"/>
      <c r="AX2" s="272"/>
      <c r="AY2" s="273"/>
      <c r="AZ2" s="226"/>
      <c r="BC2" s="254" t="s">
        <v>709</v>
      </c>
      <c r="BD2" s="257"/>
      <c r="BE2" s="257"/>
      <c r="BF2" s="257"/>
      <c r="BG2" s="257"/>
      <c r="BH2" s="257"/>
      <c r="BI2" s="257"/>
      <c r="BJ2" s="257"/>
      <c r="BK2" s="258"/>
    </row>
    <row r="3" spans="1:63" ht="47.25" customHeight="1" thickTop="1" thickBot="1" x14ac:dyDescent="0.3">
      <c r="A3" s="250" t="s">
        <v>0</v>
      </c>
      <c r="B3" s="250" t="s">
        <v>1</v>
      </c>
      <c r="C3" s="181" t="s">
        <v>248</v>
      </c>
      <c r="D3" s="181" t="s">
        <v>249</v>
      </c>
      <c r="E3" s="182" t="s">
        <v>707</v>
      </c>
      <c r="F3" s="181" t="s">
        <v>250</v>
      </c>
      <c r="G3" s="181" t="s">
        <v>251</v>
      </c>
      <c r="H3" s="182" t="s">
        <v>707</v>
      </c>
      <c r="I3" s="181" t="s">
        <v>252</v>
      </c>
      <c r="J3" s="181" t="s">
        <v>253</v>
      </c>
      <c r="K3" s="182" t="s">
        <v>707</v>
      </c>
      <c r="L3" s="190"/>
      <c r="M3" s="194" t="s">
        <v>248</v>
      </c>
      <c r="N3" s="194" t="s">
        <v>249</v>
      </c>
      <c r="O3" s="195" t="s">
        <v>707</v>
      </c>
      <c r="P3" s="194" t="s">
        <v>250</v>
      </c>
      <c r="Q3" s="194" t="s">
        <v>251</v>
      </c>
      <c r="R3" s="195" t="s">
        <v>707</v>
      </c>
      <c r="S3" s="194" t="s">
        <v>252</v>
      </c>
      <c r="T3" s="194" t="s">
        <v>253</v>
      </c>
      <c r="U3" s="195" t="s">
        <v>707</v>
      </c>
      <c r="V3" s="190"/>
      <c r="W3" s="202" t="s">
        <v>248</v>
      </c>
      <c r="X3" s="202" t="s">
        <v>249</v>
      </c>
      <c r="Y3" s="203" t="s">
        <v>707</v>
      </c>
      <c r="Z3" s="202" t="s">
        <v>250</v>
      </c>
      <c r="AA3" s="202" t="s">
        <v>251</v>
      </c>
      <c r="AB3" s="203" t="s">
        <v>707</v>
      </c>
      <c r="AC3" s="202" t="s">
        <v>252</v>
      </c>
      <c r="AD3" s="202" t="s">
        <v>253</v>
      </c>
      <c r="AE3" s="203" t="s">
        <v>707</v>
      </c>
      <c r="AF3" s="190"/>
      <c r="AG3" s="210" t="s">
        <v>248</v>
      </c>
      <c r="AH3" s="210" t="s">
        <v>249</v>
      </c>
      <c r="AI3" s="211" t="s">
        <v>707</v>
      </c>
      <c r="AJ3" s="210" t="s">
        <v>250</v>
      </c>
      <c r="AK3" s="210" t="s">
        <v>251</v>
      </c>
      <c r="AL3" s="211" t="s">
        <v>707</v>
      </c>
      <c r="AM3" s="210" t="s">
        <v>252</v>
      </c>
      <c r="AN3" s="210" t="s">
        <v>253</v>
      </c>
      <c r="AO3" s="211" t="s">
        <v>707</v>
      </c>
      <c r="AP3" s="190"/>
      <c r="AQ3" s="218" t="s">
        <v>248</v>
      </c>
      <c r="AR3" s="218" t="s">
        <v>249</v>
      </c>
      <c r="AS3" s="219" t="s">
        <v>707</v>
      </c>
      <c r="AT3" s="218" t="s">
        <v>250</v>
      </c>
      <c r="AU3" s="218" t="s">
        <v>251</v>
      </c>
      <c r="AV3" s="219" t="s">
        <v>707</v>
      </c>
      <c r="AW3" s="218" t="s">
        <v>252</v>
      </c>
      <c r="AX3" s="218" t="s">
        <v>253</v>
      </c>
      <c r="AY3" s="219" t="s">
        <v>707</v>
      </c>
      <c r="AZ3" s="227"/>
      <c r="BC3" s="11" t="s">
        <v>248</v>
      </c>
      <c r="BD3" s="11" t="s">
        <v>249</v>
      </c>
      <c r="BE3" s="22" t="s">
        <v>707</v>
      </c>
      <c r="BF3" s="11" t="s">
        <v>250</v>
      </c>
      <c r="BG3" s="11" t="s">
        <v>251</v>
      </c>
      <c r="BH3" s="22" t="s">
        <v>707</v>
      </c>
      <c r="BI3" s="11" t="s">
        <v>252</v>
      </c>
      <c r="BJ3" s="11" t="s">
        <v>253</v>
      </c>
      <c r="BK3" s="22" t="s">
        <v>707</v>
      </c>
    </row>
    <row r="4" spans="1:63" ht="15.75" thickTop="1" x14ac:dyDescent="0.25">
      <c r="A4" s="4" t="s">
        <v>2</v>
      </c>
      <c r="B4" s="4" t="s">
        <v>3</v>
      </c>
      <c r="C4" s="183">
        <v>6</v>
      </c>
      <c r="D4" s="183">
        <v>403</v>
      </c>
      <c r="E4" s="184">
        <f>+C4/D4*100</f>
        <v>1.4888337468982631</v>
      </c>
      <c r="F4" s="183">
        <v>0</v>
      </c>
      <c r="G4" s="183">
        <v>371</v>
      </c>
      <c r="H4" s="184">
        <f>+F4/G4*100</f>
        <v>0</v>
      </c>
      <c r="I4" s="183">
        <v>0</v>
      </c>
      <c r="J4" s="183">
        <v>318</v>
      </c>
      <c r="K4" s="184">
        <f>+I4/J4*100</f>
        <v>0</v>
      </c>
      <c r="L4" s="191">
        <f>(E4+H4+K4)/3</f>
        <v>0.49627791563275436</v>
      </c>
      <c r="M4" s="196">
        <v>3</v>
      </c>
      <c r="N4" s="196">
        <v>43</v>
      </c>
      <c r="O4" s="197">
        <f>+M4/N4*100</f>
        <v>6.9767441860465116</v>
      </c>
      <c r="P4" s="196">
        <v>1</v>
      </c>
      <c r="Q4" s="196">
        <v>37</v>
      </c>
      <c r="R4" s="197">
        <f>+P4/Q4*100</f>
        <v>2.7027027027027026</v>
      </c>
      <c r="S4" s="196">
        <v>2</v>
      </c>
      <c r="T4" s="196">
        <v>28</v>
      </c>
      <c r="U4" s="197">
        <f>+S4/T4*100</f>
        <v>7.1428571428571423</v>
      </c>
      <c r="V4" s="191">
        <f>(O4+R4+U4)/3</f>
        <v>5.6074346772021189</v>
      </c>
      <c r="W4" s="204">
        <v>44</v>
      </c>
      <c r="X4" s="204">
        <v>1819</v>
      </c>
      <c r="Y4" s="205">
        <f>+W4/X4*100</f>
        <v>2.4189114898295765</v>
      </c>
      <c r="Z4" s="204">
        <v>65</v>
      </c>
      <c r="AA4" s="204">
        <v>1577</v>
      </c>
      <c r="AB4" s="205">
        <f>+Z4/AA4*100</f>
        <v>4.1217501585288518</v>
      </c>
      <c r="AC4" s="204">
        <v>26</v>
      </c>
      <c r="AD4" s="204">
        <v>1410</v>
      </c>
      <c r="AE4" s="205">
        <f>+AC4/AD4*100</f>
        <v>1.8439716312056738</v>
      </c>
      <c r="AF4" s="191">
        <f>(Y4+AB4+AE4)/3</f>
        <v>2.794877759854701</v>
      </c>
      <c r="AG4" s="212">
        <v>0</v>
      </c>
      <c r="AH4" s="212">
        <v>0</v>
      </c>
      <c r="AI4" s="213" t="e">
        <f t="shared" ref="AI4:AI34" si="0">+AG4/AH4*100</f>
        <v>#DIV/0!</v>
      </c>
      <c r="AJ4" s="212">
        <v>0</v>
      </c>
      <c r="AK4" s="212">
        <v>0</v>
      </c>
      <c r="AL4" s="213" t="e">
        <f t="shared" ref="AL4:AL34" si="1">+AJ4/AK4*100</f>
        <v>#DIV/0!</v>
      </c>
      <c r="AM4" s="212">
        <v>0</v>
      </c>
      <c r="AN4" s="212">
        <v>0</v>
      </c>
      <c r="AO4" s="213" t="e">
        <f t="shared" ref="AO4:AO34" si="2">+AM4/AN4*100</f>
        <v>#DIV/0!</v>
      </c>
      <c r="AP4" s="191" t="e">
        <f>(AI4+AL4+AO4)/3</f>
        <v>#DIV/0!</v>
      </c>
      <c r="AQ4" s="220">
        <v>0</v>
      </c>
      <c r="AR4" s="220">
        <v>0</v>
      </c>
      <c r="AS4" s="221" t="e">
        <f t="shared" ref="AS4:AS34" si="3">+AQ4/AR4*100</f>
        <v>#DIV/0!</v>
      </c>
      <c r="AT4" s="220">
        <v>0</v>
      </c>
      <c r="AU4" s="220">
        <v>0</v>
      </c>
      <c r="AV4" s="221" t="e">
        <f t="shared" ref="AV4:AV34" si="4">+AT4/AU4*100</f>
        <v>#DIV/0!</v>
      </c>
      <c r="AW4" s="220">
        <v>0</v>
      </c>
      <c r="AX4" s="220">
        <v>0</v>
      </c>
      <c r="AY4" s="221" t="e">
        <f t="shared" ref="AY4:AY34" si="5">+AW4/AX4*100</f>
        <v>#DIV/0!</v>
      </c>
      <c r="AZ4" s="228" t="e">
        <f>(AS4+AV4+AY4)/3</f>
        <v>#DIV/0!</v>
      </c>
      <c r="BC4" s="3">
        <f>+C4+M4+W4+AG4+AQ4</f>
        <v>53</v>
      </c>
      <c r="BD4" s="3">
        <f>+D4+N4+X4+AH4+AR4</f>
        <v>2265</v>
      </c>
      <c r="BE4" s="49">
        <f>+BC4/BD4*100</f>
        <v>2.3399558498896247</v>
      </c>
      <c r="BF4" s="3">
        <f>+F4+P4+Z4+AJ4+AT4</f>
        <v>66</v>
      </c>
      <c r="BG4" s="3">
        <f>+G4+Q4+AA4+AK4+AU4</f>
        <v>1985</v>
      </c>
      <c r="BH4" s="49">
        <f t="shared" ref="BH4:BH34" si="6">+BF4/BG4*100</f>
        <v>3.3249370277078083</v>
      </c>
      <c r="BI4" s="3">
        <f>+I4+S4+AC4+AM4+AW4</f>
        <v>28</v>
      </c>
      <c r="BJ4" s="3">
        <f>+J4+T4+AD4+AN4+AX4</f>
        <v>1756</v>
      </c>
      <c r="BK4" s="49">
        <f t="shared" ref="BK4:BK34" si="7">+BI4/BJ4*100</f>
        <v>1.5945330296127564</v>
      </c>
    </row>
    <row r="5" spans="1:63" x14ac:dyDescent="0.25">
      <c r="A5" s="4" t="s">
        <v>4</v>
      </c>
      <c r="B5" s="4" t="s">
        <v>5</v>
      </c>
      <c r="C5" s="183">
        <v>0</v>
      </c>
      <c r="D5" s="183">
        <v>0</v>
      </c>
      <c r="E5" s="184" t="e">
        <f t="shared" ref="E5:E63" si="8">+C5/D5*100</f>
        <v>#DIV/0!</v>
      </c>
      <c r="F5" s="183">
        <v>0</v>
      </c>
      <c r="G5" s="183">
        <v>0</v>
      </c>
      <c r="H5" s="184" t="e">
        <f t="shared" ref="H5:H63" si="9">+F5/G5*100</f>
        <v>#DIV/0!</v>
      </c>
      <c r="I5" s="183">
        <v>0</v>
      </c>
      <c r="J5" s="183">
        <v>0</v>
      </c>
      <c r="K5" s="184" t="e">
        <f t="shared" ref="K5:K63" si="10">+I5/J5*100</f>
        <v>#DIV/0!</v>
      </c>
      <c r="L5" s="191" t="e">
        <f t="shared" ref="L5:L61" si="11">(E5+H5+K5)/3</f>
        <v>#DIV/0!</v>
      </c>
      <c r="M5" s="196">
        <v>0</v>
      </c>
      <c r="N5" s="196">
        <v>0</v>
      </c>
      <c r="O5" s="197" t="e">
        <f t="shared" ref="O5:O63" si="12">+M5/N5*100</f>
        <v>#DIV/0!</v>
      </c>
      <c r="P5" s="196">
        <v>0</v>
      </c>
      <c r="Q5" s="196">
        <v>0</v>
      </c>
      <c r="R5" s="197" t="e">
        <f t="shared" ref="R5:R63" si="13">+P5/Q5*100</f>
        <v>#DIV/0!</v>
      </c>
      <c r="S5" s="196">
        <v>0</v>
      </c>
      <c r="T5" s="196">
        <v>0</v>
      </c>
      <c r="U5" s="197" t="e">
        <f t="shared" ref="U5:U63" si="14">+S5/T5*100</f>
        <v>#DIV/0!</v>
      </c>
      <c r="V5" s="191" t="e">
        <f t="shared" ref="V5:V62" si="15">(O5+R5+U5)/3</f>
        <v>#DIV/0!</v>
      </c>
      <c r="W5" s="204">
        <v>404</v>
      </c>
      <c r="X5" s="204">
        <v>956</v>
      </c>
      <c r="Y5" s="205">
        <f t="shared" ref="Y5:Y63" si="16">+W5/X5*100</f>
        <v>42.25941422594142</v>
      </c>
      <c r="Z5" s="204">
        <v>316</v>
      </c>
      <c r="AA5" s="204">
        <v>808</v>
      </c>
      <c r="AB5" s="205">
        <f t="shared" ref="AB5:AB63" si="17">+Z5/AA5*100</f>
        <v>39.10891089108911</v>
      </c>
      <c r="AC5" s="204">
        <v>299</v>
      </c>
      <c r="AD5" s="204">
        <v>743</v>
      </c>
      <c r="AE5" s="205">
        <f t="shared" ref="AE5:AE63" si="18">+AC5/AD5*100</f>
        <v>40.242261103633915</v>
      </c>
      <c r="AF5" s="191">
        <f t="shared" ref="AF5:AF62" si="19">(Y5+AB5+AE5)/3</f>
        <v>40.536862073554822</v>
      </c>
      <c r="AG5" s="212">
        <v>0</v>
      </c>
      <c r="AH5" s="212">
        <v>0</v>
      </c>
      <c r="AI5" s="213" t="e">
        <f t="shared" si="0"/>
        <v>#DIV/0!</v>
      </c>
      <c r="AJ5" s="212">
        <v>0</v>
      </c>
      <c r="AK5" s="212">
        <v>0</v>
      </c>
      <c r="AL5" s="213" t="e">
        <f t="shared" si="1"/>
        <v>#DIV/0!</v>
      </c>
      <c r="AM5" s="212">
        <v>0</v>
      </c>
      <c r="AN5" s="212">
        <v>0</v>
      </c>
      <c r="AO5" s="213" t="e">
        <f t="shared" si="2"/>
        <v>#DIV/0!</v>
      </c>
      <c r="AP5" s="191" t="e">
        <f t="shared" ref="AP5:AP62" si="20">(AI5+AL5+AO5)/3</f>
        <v>#DIV/0!</v>
      </c>
      <c r="AQ5" s="220">
        <v>0</v>
      </c>
      <c r="AR5" s="220">
        <v>0</v>
      </c>
      <c r="AS5" s="221" t="e">
        <f t="shared" si="3"/>
        <v>#DIV/0!</v>
      </c>
      <c r="AT5" s="220">
        <v>0</v>
      </c>
      <c r="AU5" s="220">
        <v>0</v>
      </c>
      <c r="AV5" s="221" t="e">
        <f t="shared" si="4"/>
        <v>#DIV/0!</v>
      </c>
      <c r="AW5" s="220">
        <v>0</v>
      </c>
      <c r="AX5" s="220">
        <v>0</v>
      </c>
      <c r="AY5" s="221" t="e">
        <f t="shared" si="5"/>
        <v>#DIV/0!</v>
      </c>
      <c r="AZ5" s="228" t="e">
        <f t="shared" ref="AZ5:AZ62" si="21">(AS5+AV5+AY5)/3</f>
        <v>#DIV/0!</v>
      </c>
      <c r="BC5" s="3">
        <f t="shared" ref="BC5:BC62" si="22">+C5+M5+W5+AG5+AQ5</f>
        <v>404</v>
      </c>
      <c r="BD5" s="3">
        <f t="shared" ref="BD5:BD62" si="23">+D5+N5+X5+AH5+AR5</f>
        <v>956</v>
      </c>
      <c r="BE5" s="49">
        <f t="shared" ref="BE5:BE34" si="24">+BC5/BD5*100</f>
        <v>42.25941422594142</v>
      </c>
      <c r="BF5" s="3">
        <f t="shared" ref="BF5:BF62" si="25">+F5+P5+Z5+AJ5+AT5</f>
        <v>316</v>
      </c>
      <c r="BG5" s="3">
        <f t="shared" ref="BG5:BG62" si="26">+G5+Q5+AA5+AK5+AU5</f>
        <v>808</v>
      </c>
      <c r="BH5" s="49">
        <f t="shared" si="6"/>
        <v>39.10891089108911</v>
      </c>
      <c r="BI5" s="3">
        <f t="shared" ref="BI5:BI62" si="27">+I5+S5+AC5+AM5+AW5</f>
        <v>299</v>
      </c>
      <c r="BJ5" s="3">
        <f t="shared" ref="BJ5:BJ62" si="28">+J5+T5+AD5+AN5+AX5</f>
        <v>743</v>
      </c>
      <c r="BK5" s="49">
        <f t="shared" si="7"/>
        <v>40.242261103633915</v>
      </c>
    </row>
    <row r="6" spans="1:63" x14ac:dyDescent="0.25">
      <c r="A6" s="4" t="s">
        <v>6</v>
      </c>
      <c r="B6" s="4" t="s">
        <v>7</v>
      </c>
      <c r="C6" s="183">
        <v>19</v>
      </c>
      <c r="D6" s="183">
        <v>392</v>
      </c>
      <c r="E6" s="184">
        <f t="shared" si="8"/>
        <v>4.8469387755102042</v>
      </c>
      <c r="F6" s="183">
        <v>36</v>
      </c>
      <c r="G6" s="183">
        <v>402</v>
      </c>
      <c r="H6" s="184">
        <f t="shared" si="9"/>
        <v>8.9552238805970141</v>
      </c>
      <c r="I6" s="183">
        <v>29</v>
      </c>
      <c r="J6" s="183">
        <v>346</v>
      </c>
      <c r="K6" s="184">
        <f t="shared" si="10"/>
        <v>8.3815028901734099</v>
      </c>
      <c r="L6" s="191">
        <f t="shared" si="11"/>
        <v>7.3945551820935433</v>
      </c>
      <c r="M6" s="196">
        <v>0</v>
      </c>
      <c r="N6" s="196">
        <v>0</v>
      </c>
      <c r="O6" s="197" t="e">
        <f t="shared" si="12"/>
        <v>#DIV/0!</v>
      </c>
      <c r="P6" s="196">
        <v>0</v>
      </c>
      <c r="Q6" s="196">
        <v>0</v>
      </c>
      <c r="R6" s="197" t="e">
        <f t="shared" si="13"/>
        <v>#DIV/0!</v>
      </c>
      <c r="S6" s="196">
        <v>0</v>
      </c>
      <c r="T6" s="196">
        <v>0</v>
      </c>
      <c r="U6" s="197" t="e">
        <f t="shared" si="14"/>
        <v>#DIV/0!</v>
      </c>
      <c r="V6" s="191" t="e">
        <f t="shared" si="15"/>
        <v>#DIV/0!</v>
      </c>
      <c r="W6" s="204">
        <v>17</v>
      </c>
      <c r="X6" s="204">
        <v>311</v>
      </c>
      <c r="Y6" s="205">
        <f t="shared" si="16"/>
        <v>5.4662379421221869</v>
      </c>
      <c r="Z6" s="204">
        <v>26</v>
      </c>
      <c r="AA6" s="204">
        <v>276</v>
      </c>
      <c r="AB6" s="205">
        <f t="shared" si="17"/>
        <v>9.4202898550724647</v>
      </c>
      <c r="AC6" s="204">
        <v>14</v>
      </c>
      <c r="AD6" s="204">
        <v>219</v>
      </c>
      <c r="AE6" s="205">
        <f t="shared" si="18"/>
        <v>6.3926940639269407</v>
      </c>
      <c r="AF6" s="191">
        <f t="shared" si="19"/>
        <v>7.0930739537071972</v>
      </c>
      <c r="AG6" s="212">
        <v>0</v>
      </c>
      <c r="AH6" s="212">
        <v>0</v>
      </c>
      <c r="AI6" s="213" t="e">
        <f t="shared" si="0"/>
        <v>#DIV/0!</v>
      </c>
      <c r="AJ6" s="212">
        <v>0</v>
      </c>
      <c r="AK6" s="212">
        <v>0</v>
      </c>
      <c r="AL6" s="213" t="e">
        <f t="shared" si="1"/>
        <v>#DIV/0!</v>
      </c>
      <c r="AM6" s="212">
        <v>0</v>
      </c>
      <c r="AN6" s="212">
        <v>0</v>
      </c>
      <c r="AO6" s="213" t="e">
        <f t="shared" si="2"/>
        <v>#DIV/0!</v>
      </c>
      <c r="AP6" s="191" t="e">
        <f t="shared" si="20"/>
        <v>#DIV/0!</v>
      </c>
      <c r="AQ6" s="220">
        <v>0</v>
      </c>
      <c r="AR6" s="220">
        <v>0</v>
      </c>
      <c r="AS6" s="221" t="e">
        <f t="shared" si="3"/>
        <v>#DIV/0!</v>
      </c>
      <c r="AT6" s="220">
        <v>0</v>
      </c>
      <c r="AU6" s="220">
        <v>0</v>
      </c>
      <c r="AV6" s="221" t="e">
        <f t="shared" si="4"/>
        <v>#DIV/0!</v>
      </c>
      <c r="AW6" s="220">
        <v>0</v>
      </c>
      <c r="AX6" s="220">
        <v>0</v>
      </c>
      <c r="AY6" s="221" t="e">
        <f t="shared" si="5"/>
        <v>#DIV/0!</v>
      </c>
      <c r="AZ6" s="228" t="e">
        <f t="shared" si="21"/>
        <v>#DIV/0!</v>
      </c>
      <c r="BC6" s="3">
        <f t="shared" si="22"/>
        <v>36</v>
      </c>
      <c r="BD6" s="3">
        <f t="shared" si="23"/>
        <v>703</v>
      </c>
      <c r="BE6" s="49">
        <f t="shared" si="24"/>
        <v>5.1209103840682788</v>
      </c>
      <c r="BF6" s="3">
        <f t="shared" si="25"/>
        <v>62</v>
      </c>
      <c r="BG6" s="3">
        <f t="shared" si="26"/>
        <v>678</v>
      </c>
      <c r="BH6" s="49">
        <f t="shared" si="6"/>
        <v>9.1445427728613566</v>
      </c>
      <c r="BI6" s="3">
        <f t="shared" si="27"/>
        <v>43</v>
      </c>
      <c r="BJ6" s="3">
        <f t="shared" si="28"/>
        <v>565</v>
      </c>
      <c r="BK6" s="49">
        <f t="shared" si="7"/>
        <v>7.610619469026549</v>
      </c>
    </row>
    <row r="7" spans="1:63" x14ac:dyDescent="0.25">
      <c r="A7" s="4" t="s">
        <v>8</v>
      </c>
      <c r="B7" s="4" t="s">
        <v>9</v>
      </c>
      <c r="C7" s="183">
        <v>0</v>
      </c>
      <c r="D7" s="183">
        <v>0</v>
      </c>
      <c r="E7" s="184" t="e">
        <f t="shared" si="8"/>
        <v>#DIV/0!</v>
      </c>
      <c r="F7" s="183">
        <v>0</v>
      </c>
      <c r="G7" s="183">
        <v>0</v>
      </c>
      <c r="H7" s="184" t="e">
        <f t="shared" si="9"/>
        <v>#DIV/0!</v>
      </c>
      <c r="I7" s="183">
        <v>0</v>
      </c>
      <c r="J7" s="183">
        <v>0</v>
      </c>
      <c r="K7" s="184" t="e">
        <f t="shared" si="10"/>
        <v>#DIV/0!</v>
      </c>
      <c r="L7" s="191" t="e">
        <f t="shared" si="11"/>
        <v>#DIV/0!</v>
      </c>
      <c r="M7" s="196">
        <v>0</v>
      </c>
      <c r="N7" s="196">
        <v>0</v>
      </c>
      <c r="O7" s="197" t="e">
        <f t="shared" si="12"/>
        <v>#DIV/0!</v>
      </c>
      <c r="P7" s="196">
        <v>0</v>
      </c>
      <c r="Q7" s="196">
        <v>0</v>
      </c>
      <c r="R7" s="197" t="e">
        <f t="shared" si="13"/>
        <v>#DIV/0!</v>
      </c>
      <c r="S7" s="196">
        <v>0</v>
      </c>
      <c r="T7" s="196">
        <v>0</v>
      </c>
      <c r="U7" s="197" t="e">
        <f t="shared" si="14"/>
        <v>#DIV/0!</v>
      </c>
      <c r="V7" s="191" t="e">
        <f t="shared" si="15"/>
        <v>#DIV/0!</v>
      </c>
      <c r="W7" s="204">
        <v>25</v>
      </c>
      <c r="X7" s="204">
        <v>400</v>
      </c>
      <c r="Y7" s="205">
        <f t="shared" si="16"/>
        <v>6.25</v>
      </c>
      <c r="Z7" s="204">
        <v>11</v>
      </c>
      <c r="AA7" s="204">
        <v>333</v>
      </c>
      <c r="AB7" s="205">
        <f t="shared" si="17"/>
        <v>3.303303303303303</v>
      </c>
      <c r="AC7" s="204">
        <v>12</v>
      </c>
      <c r="AD7" s="204">
        <v>275</v>
      </c>
      <c r="AE7" s="205">
        <f t="shared" si="18"/>
        <v>4.3636363636363642</v>
      </c>
      <c r="AF7" s="191">
        <f t="shared" si="19"/>
        <v>4.6389798889798888</v>
      </c>
      <c r="AG7" s="212">
        <v>0</v>
      </c>
      <c r="AH7" s="212">
        <v>0</v>
      </c>
      <c r="AI7" s="213" t="e">
        <f t="shared" si="0"/>
        <v>#DIV/0!</v>
      </c>
      <c r="AJ7" s="212">
        <v>0</v>
      </c>
      <c r="AK7" s="212">
        <v>0</v>
      </c>
      <c r="AL7" s="213" t="e">
        <f t="shared" si="1"/>
        <v>#DIV/0!</v>
      </c>
      <c r="AM7" s="212">
        <v>0</v>
      </c>
      <c r="AN7" s="212">
        <v>0</v>
      </c>
      <c r="AO7" s="213" t="e">
        <f t="shared" si="2"/>
        <v>#DIV/0!</v>
      </c>
      <c r="AP7" s="191" t="e">
        <f t="shared" si="20"/>
        <v>#DIV/0!</v>
      </c>
      <c r="AQ7" s="220">
        <v>0</v>
      </c>
      <c r="AR7" s="220">
        <v>0</v>
      </c>
      <c r="AS7" s="221" t="e">
        <f t="shared" si="3"/>
        <v>#DIV/0!</v>
      </c>
      <c r="AT7" s="220">
        <v>0</v>
      </c>
      <c r="AU7" s="220">
        <v>0</v>
      </c>
      <c r="AV7" s="221" t="e">
        <f t="shared" si="4"/>
        <v>#DIV/0!</v>
      </c>
      <c r="AW7" s="220">
        <v>0</v>
      </c>
      <c r="AX7" s="220">
        <v>0</v>
      </c>
      <c r="AY7" s="221" t="e">
        <f t="shared" si="5"/>
        <v>#DIV/0!</v>
      </c>
      <c r="AZ7" s="228" t="e">
        <f t="shared" si="21"/>
        <v>#DIV/0!</v>
      </c>
      <c r="BC7" s="3">
        <f t="shared" si="22"/>
        <v>25</v>
      </c>
      <c r="BD7" s="3">
        <f t="shared" si="23"/>
        <v>400</v>
      </c>
      <c r="BE7" s="49">
        <f t="shared" si="24"/>
        <v>6.25</v>
      </c>
      <c r="BF7" s="3">
        <f t="shared" si="25"/>
        <v>11</v>
      </c>
      <c r="BG7" s="3">
        <f t="shared" si="26"/>
        <v>333</v>
      </c>
      <c r="BH7" s="49">
        <f t="shared" si="6"/>
        <v>3.303303303303303</v>
      </c>
      <c r="BI7" s="3">
        <f t="shared" si="27"/>
        <v>12</v>
      </c>
      <c r="BJ7" s="3">
        <f t="shared" si="28"/>
        <v>275</v>
      </c>
      <c r="BK7" s="49">
        <f t="shared" si="7"/>
        <v>4.3636363636363642</v>
      </c>
    </row>
    <row r="8" spans="1:63" x14ac:dyDescent="0.25">
      <c r="A8" s="4" t="s">
        <v>10</v>
      </c>
      <c r="B8" s="4" t="s">
        <v>11</v>
      </c>
      <c r="C8" s="183">
        <v>0</v>
      </c>
      <c r="D8" s="183">
        <v>78</v>
      </c>
      <c r="E8" s="184">
        <f t="shared" si="8"/>
        <v>0</v>
      </c>
      <c r="F8" s="183">
        <v>5</v>
      </c>
      <c r="G8" s="183">
        <v>56</v>
      </c>
      <c r="H8" s="184">
        <f t="shared" si="9"/>
        <v>8.9285714285714288</v>
      </c>
      <c r="I8" s="183">
        <v>5</v>
      </c>
      <c r="J8" s="183">
        <v>50</v>
      </c>
      <c r="K8" s="184">
        <f t="shared" si="10"/>
        <v>10</v>
      </c>
      <c r="L8" s="191">
        <f t="shared" si="11"/>
        <v>6.3095238095238102</v>
      </c>
      <c r="M8" s="196">
        <v>0</v>
      </c>
      <c r="N8" s="196">
        <v>0</v>
      </c>
      <c r="O8" s="197" t="e">
        <f t="shared" si="12"/>
        <v>#DIV/0!</v>
      </c>
      <c r="P8" s="196">
        <v>0</v>
      </c>
      <c r="Q8" s="196">
        <v>0</v>
      </c>
      <c r="R8" s="197" t="e">
        <f t="shared" si="13"/>
        <v>#DIV/0!</v>
      </c>
      <c r="S8" s="196">
        <v>0</v>
      </c>
      <c r="T8" s="196">
        <v>0</v>
      </c>
      <c r="U8" s="197" t="e">
        <f t="shared" si="14"/>
        <v>#DIV/0!</v>
      </c>
      <c r="V8" s="191" t="e">
        <f t="shared" si="15"/>
        <v>#DIV/0!</v>
      </c>
      <c r="W8" s="204">
        <v>45</v>
      </c>
      <c r="X8" s="204">
        <v>171</v>
      </c>
      <c r="Y8" s="205">
        <f t="shared" si="16"/>
        <v>26.315789473684209</v>
      </c>
      <c r="Z8" s="204">
        <v>20</v>
      </c>
      <c r="AA8" s="204">
        <v>129</v>
      </c>
      <c r="AB8" s="205">
        <f t="shared" si="17"/>
        <v>15.503875968992247</v>
      </c>
      <c r="AC8" s="204">
        <v>10</v>
      </c>
      <c r="AD8" s="204">
        <v>104</v>
      </c>
      <c r="AE8" s="205">
        <f t="shared" si="18"/>
        <v>9.6153846153846168</v>
      </c>
      <c r="AF8" s="191">
        <f t="shared" si="19"/>
        <v>17.145016686020355</v>
      </c>
      <c r="AG8" s="212">
        <v>0</v>
      </c>
      <c r="AH8" s="212">
        <v>0</v>
      </c>
      <c r="AI8" s="213" t="e">
        <f t="shared" si="0"/>
        <v>#DIV/0!</v>
      </c>
      <c r="AJ8" s="212">
        <v>0</v>
      </c>
      <c r="AK8" s="212">
        <v>0</v>
      </c>
      <c r="AL8" s="213" t="e">
        <f t="shared" si="1"/>
        <v>#DIV/0!</v>
      </c>
      <c r="AM8" s="212">
        <v>0</v>
      </c>
      <c r="AN8" s="212">
        <v>0</v>
      </c>
      <c r="AO8" s="213" t="e">
        <f t="shared" si="2"/>
        <v>#DIV/0!</v>
      </c>
      <c r="AP8" s="191" t="e">
        <f t="shared" si="20"/>
        <v>#DIV/0!</v>
      </c>
      <c r="AQ8" s="220">
        <v>0</v>
      </c>
      <c r="AR8" s="220">
        <v>0</v>
      </c>
      <c r="AS8" s="221" t="e">
        <f t="shared" si="3"/>
        <v>#DIV/0!</v>
      </c>
      <c r="AT8" s="220">
        <v>0</v>
      </c>
      <c r="AU8" s="220">
        <v>0</v>
      </c>
      <c r="AV8" s="221" t="e">
        <f t="shared" si="4"/>
        <v>#DIV/0!</v>
      </c>
      <c r="AW8" s="220">
        <v>0</v>
      </c>
      <c r="AX8" s="220">
        <v>0</v>
      </c>
      <c r="AY8" s="221" t="e">
        <f t="shared" si="5"/>
        <v>#DIV/0!</v>
      </c>
      <c r="AZ8" s="228" t="e">
        <f t="shared" si="21"/>
        <v>#DIV/0!</v>
      </c>
      <c r="BC8" s="3">
        <f t="shared" si="22"/>
        <v>45</v>
      </c>
      <c r="BD8" s="3">
        <f t="shared" si="23"/>
        <v>249</v>
      </c>
      <c r="BE8" s="49">
        <f t="shared" si="24"/>
        <v>18.072289156626507</v>
      </c>
      <c r="BF8" s="3">
        <f t="shared" si="25"/>
        <v>25</v>
      </c>
      <c r="BG8" s="3">
        <f t="shared" si="26"/>
        <v>185</v>
      </c>
      <c r="BH8" s="49">
        <f t="shared" si="6"/>
        <v>13.513513513513514</v>
      </c>
      <c r="BI8" s="3">
        <f t="shared" si="27"/>
        <v>15</v>
      </c>
      <c r="BJ8" s="3">
        <f t="shared" si="28"/>
        <v>154</v>
      </c>
      <c r="BK8" s="49">
        <f t="shared" si="7"/>
        <v>9.7402597402597415</v>
      </c>
    </row>
    <row r="9" spans="1:63" x14ac:dyDescent="0.25">
      <c r="A9" s="4" t="s">
        <v>12</v>
      </c>
      <c r="B9" s="4" t="s">
        <v>13</v>
      </c>
      <c r="C9" s="183">
        <v>5</v>
      </c>
      <c r="D9" s="183">
        <v>99</v>
      </c>
      <c r="E9" s="184">
        <f t="shared" si="8"/>
        <v>5.0505050505050502</v>
      </c>
      <c r="F9" s="183">
        <v>4</v>
      </c>
      <c r="G9" s="183">
        <v>108</v>
      </c>
      <c r="H9" s="184">
        <f t="shared" si="9"/>
        <v>3.7037037037037033</v>
      </c>
      <c r="I9" s="183">
        <v>8</v>
      </c>
      <c r="J9" s="183">
        <v>104</v>
      </c>
      <c r="K9" s="184">
        <f t="shared" si="10"/>
        <v>7.6923076923076925</v>
      </c>
      <c r="L9" s="191">
        <f t="shared" si="11"/>
        <v>5.4821721488388162</v>
      </c>
      <c r="M9" s="196">
        <v>0</v>
      </c>
      <c r="N9" s="196">
        <v>0</v>
      </c>
      <c r="O9" s="197" t="e">
        <f t="shared" si="12"/>
        <v>#DIV/0!</v>
      </c>
      <c r="P9" s="196">
        <v>0</v>
      </c>
      <c r="Q9" s="196">
        <v>0</v>
      </c>
      <c r="R9" s="197" t="e">
        <f t="shared" si="13"/>
        <v>#DIV/0!</v>
      </c>
      <c r="S9" s="196">
        <v>0</v>
      </c>
      <c r="T9" s="196">
        <v>0</v>
      </c>
      <c r="U9" s="197" t="e">
        <f t="shared" si="14"/>
        <v>#DIV/0!</v>
      </c>
      <c r="V9" s="191" t="e">
        <f t="shared" si="15"/>
        <v>#DIV/0!</v>
      </c>
      <c r="W9" s="204">
        <v>16</v>
      </c>
      <c r="X9" s="204">
        <v>161</v>
      </c>
      <c r="Y9" s="205">
        <f t="shared" si="16"/>
        <v>9.9378881987577632</v>
      </c>
      <c r="Z9" s="204">
        <v>8</v>
      </c>
      <c r="AA9" s="204">
        <v>148</v>
      </c>
      <c r="AB9" s="205">
        <f t="shared" si="17"/>
        <v>5.4054054054054053</v>
      </c>
      <c r="AC9" s="204">
        <v>7</v>
      </c>
      <c r="AD9" s="204">
        <v>140</v>
      </c>
      <c r="AE9" s="205">
        <f t="shared" si="18"/>
        <v>5</v>
      </c>
      <c r="AF9" s="191">
        <f t="shared" si="19"/>
        <v>6.7810978680543892</v>
      </c>
      <c r="AG9" s="212">
        <v>0</v>
      </c>
      <c r="AH9" s="212">
        <v>0</v>
      </c>
      <c r="AI9" s="213" t="e">
        <f t="shared" si="0"/>
        <v>#DIV/0!</v>
      </c>
      <c r="AJ9" s="212">
        <v>0</v>
      </c>
      <c r="AK9" s="212">
        <v>0</v>
      </c>
      <c r="AL9" s="213" t="e">
        <f t="shared" si="1"/>
        <v>#DIV/0!</v>
      </c>
      <c r="AM9" s="212">
        <v>0</v>
      </c>
      <c r="AN9" s="212">
        <v>0</v>
      </c>
      <c r="AO9" s="213" t="e">
        <f t="shared" si="2"/>
        <v>#DIV/0!</v>
      </c>
      <c r="AP9" s="191" t="e">
        <f t="shared" si="20"/>
        <v>#DIV/0!</v>
      </c>
      <c r="AQ9" s="220">
        <v>0</v>
      </c>
      <c r="AR9" s="220">
        <v>0</v>
      </c>
      <c r="AS9" s="221" t="e">
        <f t="shared" si="3"/>
        <v>#DIV/0!</v>
      </c>
      <c r="AT9" s="220">
        <v>0</v>
      </c>
      <c r="AU9" s="220">
        <v>0</v>
      </c>
      <c r="AV9" s="221" t="e">
        <f t="shared" si="4"/>
        <v>#DIV/0!</v>
      </c>
      <c r="AW9" s="220">
        <v>0</v>
      </c>
      <c r="AX9" s="220">
        <v>0</v>
      </c>
      <c r="AY9" s="221" t="e">
        <f t="shared" si="5"/>
        <v>#DIV/0!</v>
      </c>
      <c r="AZ9" s="228" t="e">
        <f t="shared" si="21"/>
        <v>#DIV/0!</v>
      </c>
      <c r="BC9" s="3">
        <f t="shared" si="22"/>
        <v>21</v>
      </c>
      <c r="BD9" s="3">
        <f t="shared" si="23"/>
        <v>260</v>
      </c>
      <c r="BE9" s="49">
        <f t="shared" si="24"/>
        <v>8.0769230769230766</v>
      </c>
      <c r="BF9" s="3">
        <f t="shared" si="25"/>
        <v>12</v>
      </c>
      <c r="BG9" s="3">
        <f t="shared" si="26"/>
        <v>256</v>
      </c>
      <c r="BH9" s="49">
        <f t="shared" si="6"/>
        <v>4.6875</v>
      </c>
      <c r="BI9" s="3">
        <f t="shared" si="27"/>
        <v>15</v>
      </c>
      <c r="BJ9" s="3">
        <f t="shared" si="28"/>
        <v>244</v>
      </c>
      <c r="BK9" s="49">
        <f t="shared" si="7"/>
        <v>6.1475409836065573</v>
      </c>
    </row>
    <row r="10" spans="1:63" x14ac:dyDescent="0.25">
      <c r="A10" s="4" t="s">
        <v>14</v>
      </c>
      <c r="B10" s="4" t="s">
        <v>15</v>
      </c>
      <c r="C10" s="183">
        <v>90</v>
      </c>
      <c r="D10" s="183">
        <v>610</v>
      </c>
      <c r="E10" s="184">
        <f t="shared" si="8"/>
        <v>14.754098360655737</v>
      </c>
      <c r="F10" s="183">
        <v>120</v>
      </c>
      <c r="G10" s="183">
        <v>474</v>
      </c>
      <c r="H10" s="184">
        <f t="shared" si="9"/>
        <v>25.316455696202532</v>
      </c>
      <c r="I10" s="183">
        <v>122</v>
      </c>
      <c r="J10" s="183">
        <v>371</v>
      </c>
      <c r="K10" s="184">
        <f t="shared" si="10"/>
        <v>32.884097035040433</v>
      </c>
      <c r="L10" s="191">
        <f t="shared" si="11"/>
        <v>24.318217030632905</v>
      </c>
      <c r="M10" s="196">
        <v>0</v>
      </c>
      <c r="N10" s="196">
        <v>0</v>
      </c>
      <c r="O10" s="197" t="e">
        <f t="shared" si="12"/>
        <v>#DIV/0!</v>
      </c>
      <c r="P10" s="196">
        <v>0</v>
      </c>
      <c r="Q10" s="196">
        <v>0</v>
      </c>
      <c r="R10" s="197" t="e">
        <f t="shared" si="13"/>
        <v>#DIV/0!</v>
      </c>
      <c r="S10" s="196">
        <v>0</v>
      </c>
      <c r="T10" s="196">
        <v>0</v>
      </c>
      <c r="U10" s="197" t="e">
        <f t="shared" si="14"/>
        <v>#DIV/0!</v>
      </c>
      <c r="V10" s="191" t="e">
        <f t="shared" si="15"/>
        <v>#DIV/0!</v>
      </c>
      <c r="W10" s="204">
        <v>6</v>
      </c>
      <c r="X10" s="204">
        <v>61</v>
      </c>
      <c r="Y10" s="205">
        <f t="shared" si="16"/>
        <v>9.8360655737704921</v>
      </c>
      <c r="Z10" s="204">
        <v>11</v>
      </c>
      <c r="AA10" s="204">
        <v>49</v>
      </c>
      <c r="AB10" s="205">
        <f t="shared" si="17"/>
        <v>22.448979591836736</v>
      </c>
      <c r="AC10" s="204">
        <v>10</v>
      </c>
      <c r="AD10" s="204">
        <v>42</v>
      </c>
      <c r="AE10" s="205">
        <f t="shared" si="18"/>
        <v>23.809523809523807</v>
      </c>
      <c r="AF10" s="191">
        <f t="shared" si="19"/>
        <v>18.698189658377014</v>
      </c>
      <c r="AG10" s="212">
        <v>0</v>
      </c>
      <c r="AH10" s="212">
        <v>0</v>
      </c>
      <c r="AI10" s="213" t="e">
        <f t="shared" si="0"/>
        <v>#DIV/0!</v>
      </c>
      <c r="AJ10" s="212">
        <v>0</v>
      </c>
      <c r="AK10" s="212">
        <v>0</v>
      </c>
      <c r="AL10" s="213" t="e">
        <f t="shared" si="1"/>
        <v>#DIV/0!</v>
      </c>
      <c r="AM10" s="212">
        <v>0</v>
      </c>
      <c r="AN10" s="212">
        <v>0</v>
      </c>
      <c r="AO10" s="213" t="e">
        <f t="shared" si="2"/>
        <v>#DIV/0!</v>
      </c>
      <c r="AP10" s="191" t="e">
        <f t="shared" si="20"/>
        <v>#DIV/0!</v>
      </c>
      <c r="AQ10" s="220">
        <v>0</v>
      </c>
      <c r="AR10" s="220">
        <v>0</v>
      </c>
      <c r="AS10" s="221" t="e">
        <f t="shared" si="3"/>
        <v>#DIV/0!</v>
      </c>
      <c r="AT10" s="220">
        <v>0</v>
      </c>
      <c r="AU10" s="220">
        <v>0</v>
      </c>
      <c r="AV10" s="221" t="e">
        <f t="shared" si="4"/>
        <v>#DIV/0!</v>
      </c>
      <c r="AW10" s="220">
        <v>0</v>
      </c>
      <c r="AX10" s="220">
        <v>0</v>
      </c>
      <c r="AY10" s="221" t="e">
        <f t="shared" si="5"/>
        <v>#DIV/0!</v>
      </c>
      <c r="AZ10" s="228" t="e">
        <f t="shared" si="21"/>
        <v>#DIV/0!</v>
      </c>
      <c r="BC10" s="3">
        <f t="shared" si="22"/>
        <v>96</v>
      </c>
      <c r="BD10" s="3">
        <f t="shared" si="23"/>
        <v>671</v>
      </c>
      <c r="BE10" s="49">
        <f t="shared" si="24"/>
        <v>14.307004470938898</v>
      </c>
      <c r="BF10" s="3">
        <f t="shared" si="25"/>
        <v>131</v>
      </c>
      <c r="BG10" s="3">
        <f t="shared" si="26"/>
        <v>523</v>
      </c>
      <c r="BH10" s="49">
        <f t="shared" si="6"/>
        <v>25.047801147227531</v>
      </c>
      <c r="BI10" s="3">
        <f t="shared" si="27"/>
        <v>132</v>
      </c>
      <c r="BJ10" s="3">
        <f t="shared" si="28"/>
        <v>413</v>
      </c>
      <c r="BK10" s="49">
        <f t="shared" si="7"/>
        <v>31.961259079903147</v>
      </c>
    </row>
    <row r="11" spans="1:63" x14ac:dyDescent="0.25">
      <c r="A11" s="4" t="s">
        <v>16</v>
      </c>
      <c r="B11" s="4" t="s">
        <v>17</v>
      </c>
      <c r="C11" s="183">
        <v>0</v>
      </c>
      <c r="D11" s="183">
        <v>0</v>
      </c>
      <c r="E11" s="184" t="e">
        <f t="shared" si="8"/>
        <v>#DIV/0!</v>
      </c>
      <c r="F11" s="183">
        <v>0</v>
      </c>
      <c r="G11" s="183">
        <v>0</v>
      </c>
      <c r="H11" s="184" t="e">
        <f t="shared" si="9"/>
        <v>#DIV/0!</v>
      </c>
      <c r="I11" s="183">
        <v>0</v>
      </c>
      <c r="J11" s="183">
        <v>0</v>
      </c>
      <c r="K11" s="184" t="e">
        <f t="shared" si="10"/>
        <v>#DIV/0!</v>
      </c>
      <c r="L11" s="191" t="e">
        <f t="shared" si="11"/>
        <v>#DIV/0!</v>
      </c>
      <c r="M11" s="196">
        <v>0</v>
      </c>
      <c r="N11" s="196">
        <v>0</v>
      </c>
      <c r="O11" s="197" t="e">
        <f t="shared" si="12"/>
        <v>#DIV/0!</v>
      </c>
      <c r="P11" s="196">
        <v>0</v>
      </c>
      <c r="Q11" s="196">
        <v>0</v>
      </c>
      <c r="R11" s="197" t="e">
        <f t="shared" si="13"/>
        <v>#DIV/0!</v>
      </c>
      <c r="S11" s="196">
        <v>0</v>
      </c>
      <c r="T11" s="196">
        <v>0</v>
      </c>
      <c r="U11" s="197" t="e">
        <f t="shared" si="14"/>
        <v>#DIV/0!</v>
      </c>
      <c r="V11" s="191" t="e">
        <f t="shared" si="15"/>
        <v>#DIV/0!</v>
      </c>
      <c r="W11" s="204">
        <v>189</v>
      </c>
      <c r="X11" s="204">
        <v>1055</v>
      </c>
      <c r="Y11" s="205">
        <f t="shared" si="16"/>
        <v>17.914691943127963</v>
      </c>
      <c r="Z11" s="204">
        <v>202</v>
      </c>
      <c r="AA11" s="204">
        <v>1186</v>
      </c>
      <c r="AB11" s="205">
        <f t="shared" si="17"/>
        <v>17.032040472175382</v>
      </c>
      <c r="AC11" s="204">
        <v>170</v>
      </c>
      <c r="AD11" s="204">
        <v>1128</v>
      </c>
      <c r="AE11" s="205">
        <f t="shared" si="18"/>
        <v>15.070921985815602</v>
      </c>
      <c r="AF11" s="191">
        <f t="shared" si="19"/>
        <v>16.67255146703965</v>
      </c>
      <c r="AG11" s="212">
        <v>0</v>
      </c>
      <c r="AH11" s="212">
        <v>0</v>
      </c>
      <c r="AI11" s="213" t="e">
        <f t="shared" si="0"/>
        <v>#DIV/0!</v>
      </c>
      <c r="AJ11" s="212">
        <v>0</v>
      </c>
      <c r="AK11" s="212">
        <v>0</v>
      </c>
      <c r="AL11" s="213" t="e">
        <f t="shared" si="1"/>
        <v>#DIV/0!</v>
      </c>
      <c r="AM11" s="212">
        <v>0</v>
      </c>
      <c r="AN11" s="212">
        <v>0</v>
      </c>
      <c r="AO11" s="213" t="e">
        <f t="shared" si="2"/>
        <v>#DIV/0!</v>
      </c>
      <c r="AP11" s="191" t="e">
        <f t="shared" si="20"/>
        <v>#DIV/0!</v>
      </c>
      <c r="AQ11" s="220">
        <v>0</v>
      </c>
      <c r="AR11" s="220">
        <v>0</v>
      </c>
      <c r="AS11" s="221" t="e">
        <f t="shared" si="3"/>
        <v>#DIV/0!</v>
      </c>
      <c r="AT11" s="220">
        <v>0</v>
      </c>
      <c r="AU11" s="220">
        <v>0</v>
      </c>
      <c r="AV11" s="221" t="e">
        <f t="shared" si="4"/>
        <v>#DIV/0!</v>
      </c>
      <c r="AW11" s="220">
        <v>0</v>
      </c>
      <c r="AX11" s="220">
        <v>0</v>
      </c>
      <c r="AY11" s="221" t="e">
        <f t="shared" si="5"/>
        <v>#DIV/0!</v>
      </c>
      <c r="AZ11" s="228" t="e">
        <f t="shared" si="21"/>
        <v>#DIV/0!</v>
      </c>
      <c r="BC11" s="3">
        <f t="shared" si="22"/>
        <v>189</v>
      </c>
      <c r="BD11" s="3">
        <f t="shared" si="23"/>
        <v>1055</v>
      </c>
      <c r="BE11" s="49">
        <f t="shared" si="24"/>
        <v>17.914691943127963</v>
      </c>
      <c r="BF11" s="3">
        <f t="shared" si="25"/>
        <v>202</v>
      </c>
      <c r="BG11" s="3">
        <f t="shared" si="26"/>
        <v>1186</v>
      </c>
      <c r="BH11" s="49">
        <f t="shared" si="6"/>
        <v>17.032040472175382</v>
      </c>
      <c r="BI11" s="3">
        <f t="shared" si="27"/>
        <v>170</v>
      </c>
      <c r="BJ11" s="3">
        <f t="shared" si="28"/>
        <v>1128</v>
      </c>
      <c r="BK11" s="49">
        <f t="shared" si="7"/>
        <v>15.070921985815602</v>
      </c>
    </row>
    <row r="12" spans="1:63" x14ac:dyDescent="0.25">
      <c r="A12" s="4" t="s">
        <v>18</v>
      </c>
      <c r="B12" s="4" t="s">
        <v>19</v>
      </c>
      <c r="C12" s="183">
        <v>0</v>
      </c>
      <c r="D12" s="183">
        <v>0</v>
      </c>
      <c r="E12" s="184" t="e">
        <f t="shared" si="8"/>
        <v>#DIV/0!</v>
      </c>
      <c r="F12" s="183">
        <v>0</v>
      </c>
      <c r="G12" s="183">
        <v>0</v>
      </c>
      <c r="H12" s="184" t="e">
        <f t="shared" si="9"/>
        <v>#DIV/0!</v>
      </c>
      <c r="I12" s="183">
        <v>0</v>
      </c>
      <c r="J12" s="183">
        <v>0</v>
      </c>
      <c r="K12" s="184" t="e">
        <f t="shared" si="10"/>
        <v>#DIV/0!</v>
      </c>
      <c r="L12" s="191" t="e">
        <f t="shared" si="11"/>
        <v>#DIV/0!</v>
      </c>
      <c r="M12" s="196">
        <v>0</v>
      </c>
      <c r="N12" s="196">
        <v>0</v>
      </c>
      <c r="O12" s="197" t="e">
        <f t="shared" si="12"/>
        <v>#DIV/0!</v>
      </c>
      <c r="P12" s="196">
        <v>0</v>
      </c>
      <c r="Q12" s="196">
        <v>0</v>
      </c>
      <c r="R12" s="197" t="e">
        <f t="shared" si="13"/>
        <v>#DIV/0!</v>
      </c>
      <c r="S12" s="196">
        <v>0</v>
      </c>
      <c r="T12" s="196">
        <v>0</v>
      </c>
      <c r="U12" s="197" t="e">
        <f t="shared" si="14"/>
        <v>#DIV/0!</v>
      </c>
      <c r="V12" s="191" t="e">
        <f t="shared" si="15"/>
        <v>#DIV/0!</v>
      </c>
      <c r="W12" s="204">
        <v>26</v>
      </c>
      <c r="X12" s="204">
        <v>1167</v>
      </c>
      <c r="Y12" s="205">
        <f t="shared" si="16"/>
        <v>2.2279348757497859</v>
      </c>
      <c r="Z12" s="204">
        <v>25</v>
      </c>
      <c r="AA12" s="204">
        <v>1084</v>
      </c>
      <c r="AB12" s="205">
        <f t="shared" si="17"/>
        <v>2.3062730627306274</v>
      </c>
      <c r="AC12" s="204">
        <v>21</v>
      </c>
      <c r="AD12" s="204">
        <v>972</v>
      </c>
      <c r="AE12" s="205">
        <f t="shared" si="18"/>
        <v>2.1604938271604937</v>
      </c>
      <c r="AF12" s="191">
        <f t="shared" si="19"/>
        <v>2.2315672552136356</v>
      </c>
      <c r="AG12" s="212">
        <v>0</v>
      </c>
      <c r="AH12" s="212">
        <v>0</v>
      </c>
      <c r="AI12" s="213" t="e">
        <f t="shared" si="0"/>
        <v>#DIV/0!</v>
      </c>
      <c r="AJ12" s="212">
        <v>0</v>
      </c>
      <c r="AK12" s="212">
        <v>0</v>
      </c>
      <c r="AL12" s="213" t="e">
        <f t="shared" si="1"/>
        <v>#DIV/0!</v>
      </c>
      <c r="AM12" s="212">
        <v>0</v>
      </c>
      <c r="AN12" s="212">
        <v>0</v>
      </c>
      <c r="AO12" s="213" t="e">
        <f t="shared" si="2"/>
        <v>#DIV/0!</v>
      </c>
      <c r="AP12" s="191" t="e">
        <f t="shared" si="20"/>
        <v>#DIV/0!</v>
      </c>
      <c r="AQ12" s="220">
        <v>0</v>
      </c>
      <c r="AR12" s="220">
        <v>0</v>
      </c>
      <c r="AS12" s="221" t="e">
        <f t="shared" si="3"/>
        <v>#DIV/0!</v>
      </c>
      <c r="AT12" s="220">
        <v>0</v>
      </c>
      <c r="AU12" s="220">
        <v>0</v>
      </c>
      <c r="AV12" s="221" t="e">
        <f t="shared" si="4"/>
        <v>#DIV/0!</v>
      </c>
      <c r="AW12" s="220">
        <v>0</v>
      </c>
      <c r="AX12" s="220">
        <v>0</v>
      </c>
      <c r="AY12" s="221" t="e">
        <f t="shared" si="5"/>
        <v>#DIV/0!</v>
      </c>
      <c r="AZ12" s="228" t="e">
        <f t="shared" si="21"/>
        <v>#DIV/0!</v>
      </c>
      <c r="BC12" s="3">
        <f t="shared" si="22"/>
        <v>26</v>
      </c>
      <c r="BD12" s="3">
        <f t="shared" si="23"/>
        <v>1167</v>
      </c>
      <c r="BE12" s="49">
        <f t="shared" si="24"/>
        <v>2.2279348757497859</v>
      </c>
      <c r="BF12" s="3">
        <f t="shared" si="25"/>
        <v>25</v>
      </c>
      <c r="BG12" s="3">
        <f t="shared" si="26"/>
        <v>1084</v>
      </c>
      <c r="BH12" s="49">
        <f t="shared" si="6"/>
        <v>2.3062730627306274</v>
      </c>
      <c r="BI12" s="3">
        <f t="shared" si="27"/>
        <v>21</v>
      </c>
      <c r="BJ12" s="3">
        <f t="shared" si="28"/>
        <v>972</v>
      </c>
      <c r="BK12" s="49">
        <f t="shared" si="7"/>
        <v>2.1604938271604937</v>
      </c>
    </row>
    <row r="13" spans="1:63" x14ac:dyDescent="0.25">
      <c r="A13" s="4" t="s">
        <v>20</v>
      </c>
      <c r="B13" s="4" t="s">
        <v>21</v>
      </c>
      <c r="C13" s="183">
        <v>0</v>
      </c>
      <c r="D13" s="183">
        <v>0</v>
      </c>
      <c r="E13" s="184" t="e">
        <f t="shared" si="8"/>
        <v>#DIV/0!</v>
      </c>
      <c r="F13" s="183">
        <v>0</v>
      </c>
      <c r="G13" s="183">
        <v>0</v>
      </c>
      <c r="H13" s="184" t="e">
        <f t="shared" si="9"/>
        <v>#DIV/0!</v>
      </c>
      <c r="I13" s="183">
        <v>0</v>
      </c>
      <c r="J13" s="183">
        <v>0</v>
      </c>
      <c r="K13" s="184" t="e">
        <f t="shared" si="10"/>
        <v>#DIV/0!</v>
      </c>
      <c r="L13" s="191" t="e">
        <f t="shared" si="11"/>
        <v>#DIV/0!</v>
      </c>
      <c r="M13" s="196">
        <v>0</v>
      </c>
      <c r="N13" s="196">
        <v>0</v>
      </c>
      <c r="O13" s="197" t="e">
        <f t="shared" si="12"/>
        <v>#DIV/0!</v>
      </c>
      <c r="P13" s="196">
        <v>0</v>
      </c>
      <c r="Q13" s="196">
        <v>0</v>
      </c>
      <c r="R13" s="197" t="e">
        <f t="shared" si="13"/>
        <v>#DIV/0!</v>
      </c>
      <c r="S13" s="196">
        <v>0</v>
      </c>
      <c r="T13" s="196">
        <v>0</v>
      </c>
      <c r="U13" s="197" t="e">
        <f t="shared" si="14"/>
        <v>#DIV/0!</v>
      </c>
      <c r="V13" s="191" t="e">
        <f t="shared" si="15"/>
        <v>#DIV/0!</v>
      </c>
      <c r="W13" s="204">
        <v>266</v>
      </c>
      <c r="X13" s="204">
        <v>823</v>
      </c>
      <c r="Y13" s="205">
        <f t="shared" si="16"/>
        <v>32.320777642770352</v>
      </c>
      <c r="Z13" s="204">
        <v>185</v>
      </c>
      <c r="AA13" s="204">
        <v>709</v>
      </c>
      <c r="AB13" s="205">
        <f t="shared" si="17"/>
        <v>26.093088857545837</v>
      </c>
      <c r="AC13" s="204">
        <v>227</v>
      </c>
      <c r="AD13" s="204">
        <v>644</v>
      </c>
      <c r="AE13" s="205">
        <f t="shared" si="18"/>
        <v>35.248447204968947</v>
      </c>
      <c r="AF13" s="191">
        <f t="shared" si="19"/>
        <v>31.220771235095043</v>
      </c>
      <c r="AG13" s="212">
        <v>0</v>
      </c>
      <c r="AH13" s="212">
        <v>0</v>
      </c>
      <c r="AI13" s="213" t="e">
        <f t="shared" si="0"/>
        <v>#DIV/0!</v>
      </c>
      <c r="AJ13" s="212">
        <v>0</v>
      </c>
      <c r="AK13" s="212">
        <v>0</v>
      </c>
      <c r="AL13" s="213" t="e">
        <f t="shared" si="1"/>
        <v>#DIV/0!</v>
      </c>
      <c r="AM13" s="212">
        <v>0</v>
      </c>
      <c r="AN13" s="212">
        <v>0</v>
      </c>
      <c r="AO13" s="213" t="e">
        <f t="shared" si="2"/>
        <v>#DIV/0!</v>
      </c>
      <c r="AP13" s="191" t="e">
        <f t="shared" si="20"/>
        <v>#DIV/0!</v>
      </c>
      <c r="AQ13" s="220">
        <v>0</v>
      </c>
      <c r="AR13" s="220">
        <v>0</v>
      </c>
      <c r="AS13" s="221" t="e">
        <f t="shared" si="3"/>
        <v>#DIV/0!</v>
      </c>
      <c r="AT13" s="220">
        <v>0</v>
      </c>
      <c r="AU13" s="220">
        <v>0</v>
      </c>
      <c r="AV13" s="221" t="e">
        <f t="shared" si="4"/>
        <v>#DIV/0!</v>
      </c>
      <c r="AW13" s="220">
        <v>0</v>
      </c>
      <c r="AX13" s="220">
        <v>0</v>
      </c>
      <c r="AY13" s="221" t="e">
        <f t="shared" si="5"/>
        <v>#DIV/0!</v>
      </c>
      <c r="AZ13" s="228" t="e">
        <f t="shared" si="21"/>
        <v>#DIV/0!</v>
      </c>
      <c r="BC13" s="3">
        <f t="shared" si="22"/>
        <v>266</v>
      </c>
      <c r="BD13" s="3">
        <f t="shared" si="23"/>
        <v>823</v>
      </c>
      <c r="BE13" s="49">
        <f t="shared" si="24"/>
        <v>32.320777642770352</v>
      </c>
      <c r="BF13" s="3">
        <f t="shared" si="25"/>
        <v>185</v>
      </c>
      <c r="BG13" s="3">
        <f t="shared" si="26"/>
        <v>709</v>
      </c>
      <c r="BH13" s="49">
        <f t="shared" si="6"/>
        <v>26.093088857545837</v>
      </c>
      <c r="BI13" s="3">
        <f t="shared" si="27"/>
        <v>227</v>
      </c>
      <c r="BJ13" s="3">
        <f t="shared" si="28"/>
        <v>644</v>
      </c>
      <c r="BK13" s="49">
        <f t="shared" si="7"/>
        <v>35.248447204968947</v>
      </c>
    </row>
    <row r="14" spans="1:63" x14ac:dyDescent="0.25">
      <c r="A14" s="4" t="s">
        <v>22</v>
      </c>
      <c r="B14" s="4" t="s">
        <v>23</v>
      </c>
      <c r="C14" s="183">
        <v>0</v>
      </c>
      <c r="D14" s="183">
        <v>0</v>
      </c>
      <c r="E14" s="184" t="e">
        <f t="shared" si="8"/>
        <v>#DIV/0!</v>
      </c>
      <c r="F14" s="183">
        <v>0</v>
      </c>
      <c r="G14" s="183">
        <v>0</v>
      </c>
      <c r="H14" s="184" t="e">
        <f t="shared" si="9"/>
        <v>#DIV/0!</v>
      </c>
      <c r="I14" s="183">
        <v>0</v>
      </c>
      <c r="J14" s="183">
        <v>0</v>
      </c>
      <c r="K14" s="184" t="e">
        <f t="shared" si="10"/>
        <v>#DIV/0!</v>
      </c>
      <c r="L14" s="191" t="e">
        <f t="shared" si="11"/>
        <v>#DIV/0!</v>
      </c>
      <c r="M14" s="196">
        <v>0</v>
      </c>
      <c r="N14" s="196">
        <v>19</v>
      </c>
      <c r="O14" s="197">
        <f t="shared" si="12"/>
        <v>0</v>
      </c>
      <c r="P14" s="196">
        <v>0</v>
      </c>
      <c r="Q14" s="196">
        <v>22</v>
      </c>
      <c r="R14" s="197">
        <f t="shared" si="13"/>
        <v>0</v>
      </c>
      <c r="S14" s="196">
        <v>0</v>
      </c>
      <c r="T14" s="196">
        <v>22</v>
      </c>
      <c r="U14" s="197">
        <f t="shared" si="14"/>
        <v>0</v>
      </c>
      <c r="V14" s="191">
        <f t="shared" si="15"/>
        <v>0</v>
      </c>
      <c r="W14" s="204">
        <v>26</v>
      </c>
      <c r="X14" s="204">
        <v>1622</v>
      </c>
      <c r="Y14" s="205">
        <f t="shared" si="16"/>
        <v>1.6029593094944512</v>
      </c>
      <c r="Z14" s="204">
        <v>20</v>
      </c>
      <c r="AA14" s="204">
        <v>1793</v>
      </c>
      <c r="AB14" s="205">
        <f t="shared" si="17"/>
        <v>1.1154489682097044</v>
      </c>
      <c r="AC14" s="204">
        <v>17</v>
      </c>
      <c r="AD14" s="204">
        <v>1648</v>
      </c>
      <c r="AE14" s="205">
        <f t="shared" si="18"/>
        <v>1.0315533980582525</v>
      </c>
      <c r="AF14" s="191">
        <f t="shared" si="19"/>
        <v>1.2499872252541362</v>
      </c>
      <c r="AG14" s="212">
        <v>0</v>
      </c>
      <c r="AH14" s="212">
        <v>0</v>
      </c>
      <c r="AI14" s="213" t="e">
        <f t="shared" si="0"/>
        <v>#DIV/0!</v>
      </c>
      <c r="AJ14" s="212">
        <v>0</v>
      </c>
      <c r="AK14" s="212">
        <v>0</v>
      </c>
      <c r="AL14" s="213" t="e">
        <f t="shared" si="1"/>
        <v>#DIV/0!</v>
      </c>
      <c r="AM14" s="212">
        <v>0</v>
      </c>
      <c r="AN14" s="212">
        <v>0</v>
      </c>
      <c r="AO14" s="213" t="e">
        <f t="shared" si="2"/>
        <v>#DIV/0!</v>
      </c>
      <c r="AP14" s="191" t="e">
        <f t="shared" si="20"/>
        <v>#DIV/0!</v>
      </c>
      <c r="AQ14" s="220">
        <v>0</v>
      </c>
      <c r="AR14" s="220">
        <v>0</v>
      </c>
      <c r="AS14" s="221" t="e">
        <f t="shared" si="3"/>
        <v>#DIV/0!</v>
      </c>
      <c r="AT14" s="220">
        <v>0</v>
      </c>
      <c r="AU14" s="220">
        <v>0</v>
      </c>
      <c r="AV14" s="221" t="e">
        <f t="shared" si="4"/>
        <v>#DIV/0!</v>
      </c>
      <c r="AW14" s="220">
        <v>0</v>
      </c>
      <c r="AX14" s="220">
        <v>0</v>
      </c>
      <c r="AY14" s="221" t="e">
        <f t="shared" si="5"/>
        <v>#DIV/0!</v>
      </c>
      <c r="AZ14" s="228" t="e">
        <f t="shared" si="21"/>
        <v>#DIV/0!</v>
      </c>
      <c r="BC14" s="3">
        <f t="shared" si="22"/>
        <v>26</v>
      </c>
      <c r="BD14" s="3">
        <f t="shared" si="23"/>
        <v>1641</v>
      </c>
      <c r="BE14" s="49">
        <f t="shared" si="24"/>
        <v>1.5843997562461913</v>
      </c>
      <c r="BF14" s="3">
        <f t="shared" si="25"/>
        <v>20</v>
      </c>
      <c r="BG14" s="3">
        <f t="shared" si="26"/>
        <v>1815</v>
      </c>
      <c r="BH14" s="49">
        <f t="shared" si="6"/>
        <v>1.1019283746556474</v>
      </c>
      <c r="BI14" s="3">
        <f t="shared" si="27"/>
        <v>17</v>
      </c>
      <c r="BJ14" s="3">
        <f t="shared" si="28"/>
        <v>1670</v>
      </c>
      <c r="BK14" s="49">
        <f t="shared" si="7"/>
        <v>1.0179640718562875</v>
      </c>
    </row>
    <row r="15" spans="1:63" x14ac:dyDescent="0.25">
      <c r="A15" s="4" t="s">
        <v>24</v>
      </c>
      <c r="B15" s="4" t="s">
        <v>25</v>
      </c>
      <c r="C15" s="183">
        <v>18</v>
      </c>
      <c r="D15" s="183">
        <v>93</v>
      </c>
      <c r="E15" s="184">
        <f t="shared" si="8"/>
        <v>19.35483870967742</v>
      </c>
      <c r="F15" s="183">
        <v>9</v>
      </c>
      <c r="G15" s="183">
        <v>78</v>
      </c>
      <c r="H15" s="184">
        <f t="shared" si="9"/>
        <v>11.538461538461538</v>
      </c>
      <c r="I15" s="183">
        <v>5</v>
      </c>
      <c r="J15" s="183">
        <v>57</v>
      </c>
      <c r="K15" s="184">
        <f t="shared" si="10"/>
        <v>8.7719298245614024</v>
      </c>
      <c r="L15" s="191">
        <f t="shared" si="11"/>
        <v>13.221743357566787</v>
      </c>
      <c r="M15" s="196">
        <v>0</v>
      </c>
      <c r="N15" s="196">
        <v>0</v>
      </c>
      <c r="O15" s="197" t="e">
        <f t="shared" si="12"/>
        <v>#DIV/0!</v>
      </c>
      <c r="P15" s="196">
        <v>0</v>
      </c>
      <c r="Q15" s="196">
        <v>0</v>
      </c>
      <c r="R15" s="197" t="e">
        <f t="shared" si="13"/>
        <v>#DIV/0!</v>
      </c>
      <c r="S15" s="196">
        <v>0</v>
      </c>
      <c r="T15" s="196">
        <v>0</v>
      </c>
      <c r="U15" s="197" t="e">
        <f t="shared" si="14"/>
        <v>#DIV/0!</v>
      </c>
      <c r="V15" s="191" t="e">
        <f t="shared" si="15"/>
        <v>#DIV/0!</v>
      </c>
      <c r="W15" s="204">
        <v>72</v>
      </c>
      <c r="X15" s="204">
        <v>695</v>
      </c>
      <c r="Y15" s="205">
        <f t="shared" si="16"/>
        <v>10.359712230215827</v>
      </c>
      <c r="Z15" s="204">
        <v>106</v>
      </c>
      <c r="AA15" s="204">
        <v>609</v>
      </c>
      <c r="AB15" s="205">
        <f t="shared" si="17"/>
        <v>17.405582922824301</v>
      </c>
      <c r="AC15" s="204">
        <v>30</v>
      </c>
      <c r="AD15" s="204">
        <v>473</v>
      </c>
      <c r="AE15" s="205">
        <f t="shared" si="18"/>
        <v>6.3424947145877377</v>
      </c>
      <c r="AF15" s="191">
        <f t="shared" si="19"/>
        <v>11.369263289209288</v>
      </c>
      <c r="AG15" s="212">
        <v>0</v>
      </c>
      <c r="AH15" s="212">
        <v>0</v>
      </c>
      <c r="AI15" s="213" t="e">
        <f t="shared" si="0"/>
        <v>#DIV/0!</v>
      </c>
      <c r="AJ15" s="212">
        <v>0</v>
      </c>
      <c r="AK15" s="212">
        <v>0</v>
      </c>
      <c r="AL15" s="213" t="e">
        <f t="shared" si="1"/>
        <v>#DIV/0!</v>
      </c>
      <c r="AM15" s="212">
        <v>0</v>
      </c>
      <c r="AN15" s="212">
        <v>0</v>
      </c>
      <c r="AO15" s="213" t="e">
        <f t="shared" si="2"/>
        <v>#DIV/0!</v>
      </c>
      <c r="AP15" s="191" t="e">
        <f t="shared" si="20"/>
        <v>#DIV/0!</v>
      </c>
      <c r="AQ15" s="220">
        <v>0</v>
      </c>
      <c r="AR15" s="220">
        <v>0</v>
      </c>
      <c r="AS15" s="221" t="e">
        <f t="shared" si="3"/>
        <v>#DIV/0!</v>
      </c>
      <c r="AT15" s="220">
        <v>0</v>
      </c>
      <c r="AU15" s="220">
        <v>0</v>
      </c>
      <c r="AV15" s="221" t="e">
        <f t="shared" si="4"/>
        <v>#DIV/0!</v>
      </c>
      <c r="AW15" s="220">
        <v>0</v>
      </c>
      <c r="AX15" s="220">
        <v>0</v>
      </c>
      <c r="AY15" s="221" t="e">
        <f t="shared" si="5"/>
        <v>#DIV/0!</v>
      </c>
      <c r="AZ15" s="228" t="e">
        <f t="shared" si="21"/>
        <v>#DIV/0!</v>
      </c>
      <c r="BC15" s="3">
        <f t="shared" si="22"/>
        <v>90</v>
      </c>
      <c r="BD15" s="3">
        <f t="shared" si="23"/>
        <v>788</v>
      </c>
      <c r="BE15" s="49">
        <f t="shared" si="24"/>
        <v>11.421319796954315</v>
      </c>
      <c r="BF15" s="3">
        <f t="shared" si="25"/>
        <v>115</v>
      </c>
      <c r="BG15" s="3">
        <f t="shared" si="26"/>
        <v>687</v>
      </c>
      <c r="BH15" s="49">
        <f t="shared" si="6"/>
        <v>16.739446870451239</v>
      </c>
      <c r="BI15" s="3">
        <f t="shared" si="27"/>
        <v>35</v>
      </c>
      <c r="BJ15" s="3">
        <f t="shared" si="28"/>
        <v>530</v>
      </c>
      <c r="BK15" s="49">
        <f t="shared" si="7"/>
        <v>6.6037735849056602</v>
      </c>
    </row>
    <row r="16" spans="1:63" x14ac:dyDescent="0.25">
      <c r="A16" s="4" t="s">
        <v>26</v>
      </c>
      <c r="B16" s="4" t="s">
        <v>27</v>
      </c>
      <c r="C16" s="183">
        <v>0</v>
      </c>
      <c r="D16" s="183">
        <v>0</v>
      </c>
      <c r="E16" s="184" t="e">
        <f t="shared" si="8"/>
        <v>#DIV/0!</v>
      </c>
      <c r="F16" s="183">
        <v>0</v>
      </c>
      <c r="G16" s="183">
        <v>0</v>
      </c>
      <c r="H16" s="184" t="e">
        <f t="shared" si="9"/>
        <v>#DIV/0!</v>
      </c>
      <c r="I16" s="183">
        <v>0</v>
      </c>
      <c r="J16" s="183">
        <v>0</v>
      </c>
      <c r="K16" s="184" t="e">
        <f t="shared" si="10"/>
        <v>#DIV/0!</v>
      </c>
      <c r="L16" s="191" t="e">
        <f t="shared" si="11"/>
        <v>#DIV/0!</v>
      </c>
      <c r="M16" s="196">
        <v>0</v>
      </c>
      <c r="N16" s="196">
        <v>0</v>
      </c>
      <c r="O16" s="197" t="e">
        <f t="shared" si="12"/>
        <v>#DIV/0!</v>
      </c>
      <c r="P16" s="196">
        <v>0</v>
      </c>
      <c r="Q16" s="196">
        <v>0</v>
      </c>
      <c r="R16" s="197" t="e">
        <f t="shared" si="13"/>
        <v>#DIV/0!</v>
      </c>
      <c r="S16" s="196">
        <v>0</v>
      </c>
      <c r="T16" s="196">
        <v>0</v>
      </c>
      <c r="U16" s="197" t="e">
        <f t="shared" si="14"/>
        <v>#DIV/0!</v>
      </c>
      <c r="V16" s="191" t="e">
        <f t="shared" si="15"/>
        <v>#DIV/0!</v>
      </c>
      <c r="W16" s="204">
        <v>28</v>
      </c>
      <c r="X16" s="204">
        <v>166</v>
      </c>
      <c r="Y16" s="205">
        <f t="shared" si="16"/>
        <v>16.867469879518072</v>
      </c>
      <c r="Z16" s="204">
        <v>26</v>
      </c>
      <c r="AA16" s="204">
        <v>143</v>
      </c>
      <c r="AB16" s="205">
        <f t="shared" si="17"/>
        <v>18.181818181818183</v>
      </c>
      <c r="AC16" s="204">
        <v>19</v>
      </c>
      <c r="AD16" s="204">
        <v>121</v>
      </c>
      <c r="AE16" s="205">
        <f t="shared" si="18"/>
        <v>15.702479338842975</v>
      </c>
      <c r="AF16" s="191">
        <f t="shared" si="19"/>
        <v>16.917255800059745</v>
      </c>
      <c r="AG16" s="212">
        <v>0</v>
      </c>
      <c r="AH16" s="212">
        <v>0</v>
      </c>
      <c r="AI16" s="213" t="e">
        <f t="shared" si="0"/>
        <v>#DIV/0!</v>
      </c>
      <c r="AJ16" s="212">
        <v>0</v>
      </c>
      <c r="AK16" s="212">
        <v>0</v>
      </c>
      <c r="AL16" s="213" t="e">
        <f t="shared" si="1"/>
        <v>#DIV/0!</v>
      </c>
      <c r="AM16" s="212">
        <v>0</v>
      </c>
      <c r="AN16" s="212">
        <v>0</v>
      </c>
      <c r="AO16" s="213" t="e">
        <f t="shared" si="2"/>
        <v>#DIV/0!</v>
      </c>
      <c r="AP16" s="191" t="e">
        <f t="shared" si="20"/>
        <v>#DIV/0!</v>
      </c>
      <c r="AQ16" s="220">
        <v>0</v>
      </c>
      <c r="AR16" s="220">
        <v>0</v>
      </c>
      <c r="AS16" s="221" t="e">
        <f t="shared" si="3"/>
        <v>#DIV/0!</v>
      </c>
      <c r="AT16" s="220">
        <v>0</v>
      </c>
      <c r="AU16" s="220">
        <v>0</v>
      </c>
      <c r="AV16" s="221" t="e">
        <f t="shared" si="4"/>
        <v>#DIV/0!</v>
      </c>
      <c r="AW16" s="220">
        <v>0</v>
      </c>
      <c r="AX16" s="220">
        <v>0</v>
      </c>
      <c r="AY16" s="221" t="e">
        <f t="shared" si="5"/>
        <v>#DIV/0!</v>
      </c>
      <c r="AZ16" s="228" t="e">
        <f t="shared" si="21"/>
        <v>#DIV/0!</v>
      </c>
      <c r="BC16" s="3">
        <f t="shared" si="22"/>
        <v>28</v>
      </c>
      <c r="BD16" s="3">
        <f t="shared" si="23"/>
        <v>166</v>
      </c>
      <c r="BE16" s="49">
        <f t="shared" si="24"/>
        <v>16.867469879518072</v>
      </c>
      <c r="BF16" s="3">
        <f t="shared" si="25"/>
        <v>26</v>
      </c>
      <c r="BG16" s="3">
        <f t="shared" si="26"/>
        <v>143</v>
      </c>
      <c r="BH16" s="49">
        <f t="shared" si="6"/>
        <v>18.181818181818183</v>
      </c>
      <c r="BI16" s="3">
        <f t="shared" si="27"/>
        <v>19</v>
      </c>
      <c r="BJ16" s="3">
        <f t="shared" si="28"/>
        <v>121</v>
      </c>
      <c r="BK16" s="49">
        <f t="shared" si="7"/>
        <v>15.702479338842975</v>
      </c>
    </row>
    <row r="17" spans="1:63" x14ac:dyDescent="0.25">
      <c r="A17" s="4" t="s">
        <v>28</v>
      </c>
      <c r="B17" s="4" t="s">
        <v>29</v>
      </c>
      <c r="C17" s="183">
        <v>0</v>
      </c>
      <c r="D17" s="183">
        <v>0</v>
      </c>
      <c r="E17" s="184" t="e">
        <f t="shared" si="8"/>
        <v>#DIV/0!</v>
      </c>
      <c r="F17" s="183">
        <v>0</v>
      </c>
      <c r="G17" s="183">
        <v>0</v>
      </c>
      <c r="H17" s="184" t="e">
        <f t="shared" si="9"/>
        <v>#DIV/0!</v>
      </c>
      <c r="I17" s="183">
        <v>0</v>
      </c>
      <c r="J17" s="183">
        <v>0</v>
      </c>
      <c r="K17" s="184" t="e">
        <f t="shared" si="10"/>
        <v>#DIV/0!</v>
      </c>
      <c r="L17" s="191" t="e">
        <f t="shared" si="11"/>
        <v>#DIV/0!</v>
      </c>
      <c r="M17" s="196">
        <v>0</v>
      </c>
      <c r="N17" s="196">
        <v>0</v>
      </c>
      <c r="O17" s="197" t="e">
        <f t="shared" si="12"/>
        <v>#DIV/0!</v>
      </c>
      <c r="P17" s="196">
        <v>0</v>
      </c>
      <c r="Q17" s="196">
        <v>0</v>
      </c>
      <c r="R17" s="197" t="e">
        <f t="shared" si="13"/>
        <v>#DIV/0!</v>
      </c>
      <c r="S17" s="196">
        <v>0</v>
      </c>
      <c r="T17" s="196">
        <v>0</v>
      </c>
      <c r="U17" s="197" t="e">
        <f t="shared" si="14"/>
        <v>#DIV/0!</v>
      </c>
      <c r="V17" s="191" t="e">
        <f t="shared" si="15"/>
        <v>#DIV/0!</v>
      </c>
      <c r="W17" s="204">
        <v>12</v>
      </c>
      <c r="X17" s="204">
        <v>372</v>
      </c>
      <c r="Y17" s="205">
        <f t="shared" si="16"/>
        <v>3.225806451612903</v>
      </c>
      <c r="Z17" s="204">
        <v>3</v>
      </c>
      <c r="AA17" s="204">
        <v>316</v>
      </c>
      <c r="AB17" s="205">
        <f t="shared" si="17"/>
        <v>0.949367088607595</v>
      </c>
      <c r="AC17" s="204">
        <v>0</v>
      </c>
      <c r="AD17" s="204">
        <v>281</v>
      </c>
      <c r="AE17" s="205">
        <f t="shared" si="18"/>
        <v>0</v>
      </c>
      <c r="AF17" s="191">
        <f t="shared" si="19"/>
        <v>1.3917245134068326</v>
      </c>
      <c r="AG17" s="212">
        <v>0</v>
      </c>
      <c r="AH17" s="212">
        <v>0</v>
      </c>
      <c r="AI17" s="213" t="e">
        <f t="shared" si="0"/>
        <v>#DIV/0!</v>
      </c>
      <c r="AJ17" s="212">
        <v>0</v>
      </c>
      <c r="AK17" s="212">
        <v>0</v>
      </c>
      <c r="AL17" s="213" t="e">
        <f t="shared" si="1"/>
        <v>#DIV/0!</v>
      </c>
      <c r="AM17" s="212">
        <v>0</v>
      </c>
      <c r="AN17" s="212">
        <v>0</v>
      </c>
      <c r="AO17" s="213" t="e">
        <f t="shared" si="2"/>
        <v>#DIV/0!</v>
      </c>
      <c r="AP17" s="191" t="e">
        <f t="shared" si="20"/>
        <v>#DIV/0!</v>
      </c>
      <c r="AQ17" s="220">
        <v>0</v>
      </c>
      <c r="AR17" s="220">
        <v>0</v>
      </c>
      <c r="AS17" s="221" t="e">
        <f t="shared" si="3"/>
        <v>#DIV/0!</v>
      </c>
      <c r="AT17" s="220">
        <v>0</v>
      </c>
      <c r="AU17" s="220">
        <v>0</v>
      </c>
      <c r="AV17" s="221" t="e">
        <f t="shared" si="4"/>
        <v>#DIV/0!</v>
      </c>
      <c r="AW17" s="220">
        <v>0</v>
      </c>
      <c r="AX17" s="220">
        <v>0</v>
      </c>
      <c r="AY17" s="221" t="e">
        <f t="shared" si="5"/>
        <v>#DIV/0!</v>
      </c>
      <c r="AZ17" s="228" t="e">
        <f t="shared" si="21"/>
        <v>#DIV/0!</v>
      </c>
      <c r="BC17" s="3">
        <f t="shared" si="22"/>
        <v>12</v>
      </c>
      <c r="BD17" s="3">
        <f t="shared" si="23"/>
        <v>372</v>
      </c>
      <c r="BE17" s="49">
        <f t="shared" si="24"/>
        <v>3.225806451612903</v>
      </c>
      <c r="BF17" s="3">
        <f t="shared" si="25"/>
        <v>3</v>
      </c>
      <c r="BG17" s="3">
        <f t="shared" si="26"/>
        <v>316</v>
      </c>
      <c r="BH17" s="49">
        <f t="shared" si="6"/>
        <v>0.949367088607595</v>
      </c>
      <c r="BI17" s="3">
        <f t="shared" si="27"/>
        <v>0</v>
      </c>
      <c r="BJ17" s="3">
        <f t="shared" si="28"/>
        <v>281</v>
      </c>
      <c r="BK17" s="49">
        <f t="shared" si="7"/>
        <v>0</v>
      </c>
    </row>
    <row r="18" spans="1:63" x14ac:dyDescent="0.25">
      <c r="A18" s="4" t="s">
        <v>30</v>
      </c>
      <c r="B18" s="4" t="s">
        <v>31</v>
      </c>
      <c r="C18" s="183">
        <v>23</v>
      </c>
      <c r="D18" s="183">
        <v>128</v>
      </c>
      <c r="E18" s="184">
        <f t="shared" si="8"/>
        <v>17.96875</v>
      </c>
      <c r="F18" s="183">
        <v>9</v>
      </c>
      <c r="G18" s="183">
        <v>121</v>
      </c>
      <c r="H18" s="184">
        <f t="shared" si="9"/>
        <v>7.4380165289256199</v>
      </c>
      <c r="I18" s="183">
        <v>6</v>
      </c>
      <c r="J18" s="183">
        <v>107</v>
      </c>
      <c r="K18" s="184">
        <f t="shared" si="10"/>
        <v>5.6074766355140184</v>
      </c>
      <c r="L18" s="191">
        <f t="shared" si="11"/>
        <v>10.338081054813212</v>
      </c>
      <c r="M18" s="196">
        <v>0</v>
      </c>
      <c r="N18" s="196">
        <v>0</v>
      </c>
      <c r="O18" s="197" t="e">
        <f t="shared" si="12"/>
        <v>#DIV/0!</v>
      </c>
      <c r="P18" s="196">
        <v>0</v>
      </c>
      <c r="Q18" s="196">
        <v>0</v>
      </c>
      <c r="R18" s="197" t="e">
        <f t="shared" si="13"/>
        <v>#DIV/0!</v>
      </c>
      <c r="S18" s="196">
        <v>0</v>
      </c>
      <c r="T18" s="196">
        <v>0</v>
      </c>
      <c r="U18" s="197" t="e">
        <f t="shared" si="14"/>
        <v>#DIV/0!</v>
      </c>
      <c r="V18" s="191" t="e">
        <f t="shared" si="15"/>
        <v>#DIV/0!</v>
      </c>
      <c r="W18" s="204">
        <v>65</v>
      </c>
      <c r="X18" s="204">
        <v>253</v>
      </c>
      <c r="Y18" s="205">
        <f t="shared" si="16"/>
        <v>25.691699604743086</v>
      </c>
      <c r="Z18" s="204">
        <v>30</v>
      </c>
      <c r="AA18" s="204">
        <v>233</v>
      </c>
      <c r="AB18" s="205">
        <f t="shared" si="17"/>
        <v>12.875536480686694</v>
      </c>
      <c r="AC18" s="204">
        <v>20</v>
      </c>
      <c r="AD18" s="204">
        <v>220</v>
      </c>
      <c r="AE18" s="205">
        <f t="shared" si="18"/>
        <v>9.0909090909090917</v>
      </c>
      <c r="AF18" s="191">
        <f t="shared" si="19"/>
        <v>15.88604839211296</v>
      </c>
      <c r="AG18" s="212">
        <v>0</v>
      </c>
      <c r="AH18" s="212">
        <v>0</v>
      </c>
      <c r="AI18" s="213" t="e">
        <f t="shared" si="0"/>
        <v>#DIV/0!</v>
      </c>
      <c r="AJ18" s="212">
        <v>0</v>
      </c>
      <c r="AK18" s="212">
        <v>0</v>
      </c>
      <c r="AL18" s="213" t="e">
        <f t="shared" si="1"/>
        <v>#DIV/0!</v>
      </c>
      <c r="AM18" s="212">
        <v>0</v>
      </c>
      <c r="AN18" s="212">
        <v>0</v>
      </c>
      <c r="AO18" s="213" t="e">
        <f t="shared" si="2"/>
        <v>#DIV/0!</v>
      </c>
      <c r="AP18" s="191" t="e">
        <f t="shared" si="20"/>
        <v>#DIV/0!</v>
      </c>
      <c r="AQ18" s="220">
        <v>0</v>
      </c>
      <c r="AR18" s="220">
        <v>0</v>
      </c>
      <c r="AS18" s="221" t="e">
        <f t="shared" si="3"/>
        <v>#DIV/0!</v>
      </c>
      <c r="AT18" s="220">
        <v>0</v>
      </c>
      <c r="AU18" s="220">
        <v>0</v>
      </c>
      <c r="AV18" s="221" t="e">
        <f t="shared" si="4"/>
        <v>#DIV/0!</v>
      </c>
      <c r="AW18" s="220">
        <v>0</v>
      </c>
      <c r="AX18" s="220">
        <v>0</v>
      </c>
      <c r="AY18" s="221" t="e">
        <f t="shared" si="5"/>
        <v>#DIV/0!</v>
      </c>
      <c r="AZ18" s="228" t="e">
        <f t="shared" si="21"/>
        <v>#DIV/0!</v>
      </c>
      <c r="BC18" s="3">
        <f t="shared" si="22"/>
        <v>88</v>
      </c>
      <c r="BD18" s="3">
        <f t="shared" si="23"/>
        <v>381</v>
      </c>
      <c r="BE18" s="49">
        <f t="shared" si="24"/>
        <v>23.097112860892388</v>
      </c>
      <c r="BF18" s="3">
        <f t="shared" si="25"/>
        <v>39</v>
      </c>
      <c r="BG18" s="3">
        <f t="shared" si="26"/>
        <v>354</v>
      </c>
      <c r="BH18" s="49">
        <f t="shared" si="6"/>
        <v>11.016949152542372</v>
      </c>
      <c r="BI18" s="3">
        <f t="shared" si="27"/>
        <v>26</v>
      </c>
      <c r="BJ18" s="3">
        <f t="shared" si="28"/>
        <v>327</v>
      </c>
      <c r="BK18" s="49">
        <f t="shared" si="7"/>
        <v>7.951070336391437</v>
      </c>
    </row>
    <row r="19" spans="1:63" x14ac:dyDescent="0.25">
      <c r="A19" s="4" t="s">
        <v>32</v>
      </c>
      <c r="B19" s="4" t="s">
        <v>33</v>
      </c>
      <c r="C19" s="183">
        <v>3</v>
      </c>
      <c r="D19" s="183">
        <v>27</v>
      </c>
      <c r="E19" s="184">
        <f t="shared" si="8"/>
        <v>11.111111111111111</v>
      </c>
      <c r="F19" s="183">
        <v>1</v>
      </c>
      <c r="G19" s="183">
        <v>20</v>
      </c>
      <c r="H19" s="184">
        <f t="shared" si="9"/>
        <v>5</v>
      </c>
      <c r="I19" s="183">
        <v>0</v>
      </c>
      <c r="J19" s="183">
        <v>19</v>
      </c>
      <c r="K19" s="184">
        <f t="shared" si="10"/>
        <v>0</v>
      </c>
      <c r="L19" s="191">
        <f t="shared" si="11"/>
        <v>5.3703703703703702</v>
      </c>
      <c r="M19" s="196">
        <v>0</v>
      </c>
      <c r="N19" s="196">
        <v>0</v>
      </c>
      <c r="O19" s="197" t="e">
        <f t="shared" si="12"/>
        <v>#DIV/0!</v>
      </c>
      <c r="P19" s="196">
        <v>0</v>
      </c>
      <c r="Q19" s="196">
        <v>0</v>
      </c>
      <c r="R19" s="197" t="e">
        <f t="shared" si="13"/>
        <v>#DIV/0!</v>
      </c>
      <c r="S19" s="196">
        <v>0</v>
      </c>
      <c r="T19" s="196">
        <v>0</v>
      </c>
      <c r="U19" s="197" t="e">
        <f t="shared" si="14"/>
        <v>#DIV/0!</v>
      </c>
      <c r="V19" s="191" t="e">
        <f t="shared" si="15"/>
        <v>#DIV/0!</v>
      </c>
      <c r="W19" s="204">
        <v>4</v>
      </c>
      <c r="X19" s="204">
        <v>63</v>
      </c>
      <c r="Y19" s="205">
        <f t="shared" si="16"/>
        <v>6.3492063492063489</v>
      </c>
      <c r="Z19" s="204">
        <v>0</v>
      </c>
      <c r="AA19" s="204">
        <v>57</v>
      </c>
      <c r="AB19" s="205">
        <f t="shared" si="17"/>
        <v>0</v>
      </c>
      <c r="AC19" s="204">
        <v>2</v>
      </c>
      <c r="AD19" s="204">
        <v>57</v>
      </c>
      <c r="AE19" s="205">
        <f t="shared" si="18"/>
        <v>3.5087719298245612</v>
      </c>
      <c r="AF19" s="191">
        <f t="shared" si="19"/>
        <v>3.28599275967697</v>
      </c>
      <c r="AG19" s="212">
        <v>0</v>
      </c>
      <c r="AH19" s="212">
        <v>0</v>
      </c>
      <c r="AI19" s="213" t="e">
        <f t="shared" si="0"/>
        <v>#DIV/0!</v>
      </c>
      <c r="AJ19" s="212">
        <v>0</v>
      </c>
      <c r="AK19" s="212">
        <v>0</v>
      </c>
      <c r="AL19" s="213" t="e">
        <f t="shared" si="1"/>
        <v>#DIV/0!</v>
      </c>
      <c r="AM19" s="212">
        <v>0</v>
      </c>
      <c r="AN19" s="212">
        <v>0</v>
      </c>
      <c r="AO19" s="213" t="e">
        <f t="shared" si="2"/>
        <v>#DIV/0!</v>
      </c>
      <c r="AP19" s="191" t="e">
        <f t="shared" si="20"/>
        <v>#DIV/0!</v>
      </c>
      <c r="AQ19" s="220">
        <v>0</v>
      </c>
      <c r="AR19" s="220">
        <v>0</v>
      </c>
      <c r="AS19" s="221" t="e">
        <f t="shared" si="3"/>
        <v>#DIV/0!</v>
      </c>
      <c r="AT19" s="220">
        <v>0</v>
      </c>
      <c r="AU19" s="220">
        <v>0</v>
      </c>
      <c r="AV19" s="221" t="e">
        <f t="shared" si="4"/>
        <v>#DIV/0!</v>
      </c>
      <c r="AW19" s="220">
        <v>0</v>
      </c>
      <c r="AX19" s="220">
        <v>0</v>
      </c>
      <c r="AY19" s="221" t="e">
        <f t="shared" si="5"/>
        <v>#DIV/0!</v>
      </c>
      <c r="AZ19" s="228" t="e">
        <f t="shared" si="21"/>
        <v>#DIV/0!</v>
      </c>
      <c r="BC19" s="3">
        <f t="shared" si="22"/>
        <v>7</v>
      </c>
      <c r="BD19" s="3">
        <f t="shared" si="23"/>
        <v>90</v>
      </c>
      <c r="BE19" s="49">
        <f t="shared" si="24"/>
        <v>7.7777777777777777</v>
      </c>
      <c r="BF19" s="3">
        <f t="shared" si="25"/>
        <v>1</v>
      </c>
      <c r="BG19" s="3">
        <f t="shared" si="26"/>
        <v>77</v>
      </c>
      <c r="BH19" s="49">
        <f t="shared" si="6"/>
        <v>1.2987012987012987</v>
      </c>
      <c r="BI19" s="3">
        <f t="shared" si="27"/>
        <v>2</v>
      </c>
      <c r="BJ19" s="3">
        <f t="shared" si="28"/>
        <v>76</v>
      </c>
      <c r="BK19" s="49">
        <f t="shared" si="7"/>
        <v>2.6315789473684208</v>
      </c>
    </row>
    <row r="20" spans="1:63" x14ac:dyDescent="0.25">
      <c r="A20" s="4" t="s">
        <v>34</v>
      </c>
      <c r="B20" s="4" t="s">
        <v>35</v>
      </c>
      <c r="C20" s="183">
        <v>62</v>
      </c>
      <c r="D20" s="183">
        <v>304</v>
      </c>
      <c r="E20" s="184">
        <f t="shared" si="8"/>
        <v>20.394736842105264</v>
      </c>
      <c r="F20" s="183">
        <v>59</v>
      </c>
      <c r="G20" s="183">
        <v>225</v>
      </c>
      <c r="H20" s="184">
        <f t="shared" si="9"/>
        <v>26.222222222222225</v>
      </c>
      <c r="I20" s="183">
        <v>25</v>
      </c>
      <c r="J20" s="183">
        <v>205</v>
      </c>
      <c r="K20" s="184">
        <f t="shared" si="10"/>
        <v>12.195121951219512</v>
      </c>
      <c r="L20" s="191">
        <f t="shared" si="11"/>
        <v>19.604027005182335</v>
      </c>
      <c r="M20" s="196">
        <v>0</v>
      </c>
      <c r="N20" s="196">
        <v>0</v>
      </c>
      <c r="O20" s="197" t="e">
        <f t="shared" si="12"/>
        <v>#DIV/0!</v>
      </c>
      <c r="P20" s="196">
        <v>0</v>
      </c>
      <c r="Q20" s="196">
        <v>0</v>
      </c>
      <c r="R20" s="197" t="e">
        <f t="shared" si="13"/>
        <v>#DIV/0!</v>
      </c>
      <c r="S20" s="196">
        <v>0</v>
      </c>
      <c r="T20" s="196">
        <v>0</v>
      </c>
      <c r="U20" s="197" t="e">
        <f t="shared" si="14"/>
        <v>#DIV/0!</v>
      </c>
      <c r="V20" s="191" t="e">
        <f t="shared" si="15"/>
        <v>#DIV/0!</v>
      </c>
      <c r="W20" s="204">
        <v>489</v>
      </c>
      <c r="X20" s="204">
        <v>906</v>
      </c>
      <c r="Y20" s="205">
        <f t="shared" si="16"/>
        <v>53.973509933774835</v>
      </c>
      <c r="Z20" s="204">
        <v>118</v>
      </c>
      <c r="AA20" s="204">
        <v>883</v>
      </c>
      <c r="AB20" s="205">
        <f t="shared" si="17"/>
        <v>13.363533408833522</v>
      </c>
      <c r="AC20" s="204">
        <v>276</v>
      </c>
      <c r="AD20" s="204">
        <v>784</v>
      </c>
      <c r="AE20" s="205">
        <f t="shared" si="18"/>
        <v>35.204081632653065</v>
      </c>
      <c r="AF20" s="191">
        <f t="shared" si="19"/>
        <v>34.180374991753808</v>
      </c>
      <c r="AG20" s="212">
        <v>0</v>
      </c>
      <c r="AH20" s="212">
        <v>0</v>
      </c>
      <c r="AI20" s="213" t="e">
        <f t="shared" si="0"/>
        <v>#DIV/0!</v>
      </c>
      <c r="AJ20" s="212">
        <v>0</v>
      </c>
      <c r="AK20" s="212">
        <v>0</v>
      </c>
      <c r="AL20" s="213" t="e">
        <f t="shared" si="1"/>
        <v>#DIV/0!</v>
      </c>
      <c r="AM20" s="212">
        <v>0</v>
      </c>
      <c r="AN20" s="212">
        <v>0</v>
      </c>
      <c r="AO20" s="213" t="e">
        <f t="shared" si="2"/>
        <v>#DIV/0!</v>
      </c>
      <c r="AP20" s="191" t="e">
        <f t="shared" si="20"/>
        <v>#DIV/0!</v>
      </c>
      <c r="AQ20" s="220">
        <v>0</v>
      </c>
      <c r="AR20" s="220">
        <v>0</v>
      </c>
      <c r="AS20" s="221" t="e">
        <f t="shared" si="3"/>
        <v>#DIV/0!</v>
      </c>
      <c r="AT20" s="220">
        <v>0</v>
      </c>
      <c r="AU20" s="220">
        <v>0</v>
      </c>
      <c r="AV20" s="221" t="e">
        <f t="shared" si="4"/>
        <v>#DIV/0!</v>
      </c>
      <c r="AW20" s="220">
        <v>0</v>
      </c>
      <c r="AX20" s="220">
        <v>0</v>
      </c>
      <c r="AY20" s="221" t="e">
        <f t="shared" si="5"/>
        <v>#DIV/0!</v>
      </c>
      <c r="AZ20" s="228" t="e">
        <f t="shared" si="21"/>
        <v>#DIV/0!</v>
      </c>
      <c r="BC20" s="3">
        <f t="shared" si="22"/>
        <v>551</v>
      </c>
      <c r="BD20" s="3">
        <f t="shared" si="23"/>
        <v>1210</v>
      </c>
      <c r="BE20" s="49">
        <f t="shared" si="24"/>
        <v>45.537190082644628</v>
      </c>
      <c r="BF20" s="3">
        <f t="shared" si="25"/>
        <v>177</v>
      </c>
      <c r="BG20" s="3">
        <f t="shared" si="26"/>
        <v>1108</v>
      </c>
      <c r="BH20" s="49">
        <f t="shared" si="6"/>
        <v>15.974729241877256</v>
      </c>
      <c r="BI20" s="3">
        <f t="shared" si="27"/>
        <v>301</v>
      </c>
      <c r="BJ20" s="3">
        <f t="shared" si="28"/>
        <v>989</v>
      </c>
      <c r="BK20" s="49">
        <f t="shared" si="7"/>
        <v>30.434782608695656</v>
      </c>
    </row>
    <row r="21" spans="1:63" x14ac:dyDescent="0.25">
      <c r="A21" s="4" t="s">
        <v>36</v>
      </c>
      <c r="B21" s="4" t="s">
        <v>37</v>
      </c>
      <c r="C21" s="183">
        <v>91</v>
      </c>
      <c r="D21" s="183">
        <v>548</v>
      </c>
      <c r="E21" s="184">
        <f t="shared" si="8"/>
        <v>16.605839416058394</v>
      </c>
      <c r="F21" s="183">
        <v>73</v>
      </c>
      <c r="G21" s="183">
        <v>457</v>
      </c>
      <c r="H21" s="184">
        <f t="shared" si="9"/>
        <v>15.973741794310722</v>
      </c>
      <c r="I21" s="183">
        <v>71</v>
      </c>
      <c r="J21" s="183">
        <v>449</v>
      </c>
      <c r="K21" s="184">
        <f t="shared" si="10"/>
        <v>15.812917594654788</v>
      </c>
      <c r="L21" s="191">
        <f t="shared" si="11"/>
        <v>16.13083293500797</v>
      </c>
      <c r="M21" s="196">
        <v>0</v>
      </c>
      <c r="N21" s="196">
        <v>0</v>
      </c>
      <c r="O21" s="197" t="e">
        <f t="shared" si="12"/>
        <v>#DIV/0!</v>
      </c>
      <c r="P21" s="196">
        <v>0</v>
      </c>
      <c r="Q21" s="196">
        <v>0</v>
      </c>
      <c r="R21" s="197" t="e">
        <f t="shared" si="13"/>
        <v>#DIV/0!</v>
      </c>
      <c r="S21" s="196">
        <v>0</v>
      </c>
      <c r="T21" s="196">
        <v>0</v>
      </c>
      <c r="U21" s="197" t="e">
        <f t="shared" si="14"/>
        <v>#DIV/0!</v>
      </c>
      <c r="V21" s="191" t="e">
        <f t="shared" si="15"/>
        <v>#DIV/0!</v>
      </c>
      <c r="W21" s="204">
        <v>142</v>
      </c>
      <c r="X21" s="204">
        <v>511</v>
      </c>
      <c r="Y21" s="205">
        <f t="shared" si="16"/>
        <v>27.788649706457925</v>
      </c>
      <c r="Z21" s="204">
        <v>148</v>
      </c>
      <c r="AA21" s="204">
        <v>441</v>
      </c>
      <c r="AB21" s="205">
        <f t="shared" si="17"/>
        <v>33.560090702947846</v>
      </c>
      <c r="AC21" s="204">
        <v>80</v>
      </c>
      <c r="AD21" s="204">
        <v>408</v>
      </c>
      <c r="AE21" s="205">
        <f t="shared" si="18"/>
        <v>19.607843137254903</v>
      </c>
      <c r="AF21" s="191">
        <f t="shared" si="19"/>
        <v>26.985527848886893</v>
      </c>
      <c r="AG21" s="212">
        <v>0</v>
      </c>
      <c r="AH21" s="212">
        <v>0</v>
      </c>
      <c r="AI21" s="213" t="e">
        <f t="shared" si="0"/>
        <v>#DIV/0!</v>
      </c>
      <c r="AJ21" s="212">
        <v>0</v>
      </c>
      <c r="AK21" s="212">
        <v>0</v>
      </c>
      <c r="AL21" s="213" t="e">
        <f t="shared" si="1"/>
        <v>#DIV/0!</v>
      </c>
      <c r="AM21" s="212">
        <v>0</v>
      </c>
      <c r="AN21" s="212">
        <v>0</v>
      </c>
      <c r="AO21" s="213" t="e">
        <f t="shared" si="2"/>
        <v>#DIV/0!</v>
      </c>
      <c r="AP21" s="191" t="e">
        <f t="shared" si="20"/>
        <v>#DIV/0!</v>
      </c>
      <c r="AQ21" s="220">
        <v>0</v>
      </c>
      <c r="AR21" s="220">
        <v>0</v>
      </c>
      <c r="AS21" s="221" t="e">
        <f t="shared" si="3"/>
        <v>#DIV/0!</v>
      </c>
      <c r="AT21" s="220">
        <v>0</v>
      </c>
      <c r="AU21" s="220">
        <v>0</v>
      </c>
      <c r="AV21" s="221" t="e">
        <f t="shared" si="4"/>
        <v>#DIV/0!</v>
      </c>
      <c r="AW21" s="220">
        <v>0</v>
      </c>
      <c r="AX21" s="220">
        <v>0</v>
      </c>
      <c r="AY21" s="221" t="e">
        <f t="shared" si="5"/>
        <v>#DIV/0!</v>
      </c>
      <c r="AZ21" s="228" t="e">
        <f t="shared" si="21"/>
        <v>#DIV/0!</v>
      </c>
      <c r="BC21" s="3">
        <f t="shared" si="22"/>
        <v>233</v>
      </c>
      <c r="BD21" s="3">
        <f t="shared" si="23"/>
        <v>1059</v>
      </c>
      <c r="BE21" s="49">
        <f t="shared" si="24"/>
        <v>22.001888574126536</v>
      </c>
      <c r="BF21" s="3">
        <f t="shared" si="25"/>
        <v>221</v>
      </c>
      <c r="BG21" s="3">
        <f t="shared" si="26"/>
        <v>898</v>
      </c>
      <c r="BH21" s="49">
        <f t="shared" si="6"/>
        <v>24.610244988864142</v>
      </c>
      <c r="BI21" s="3">
        <f t="shared" si="27"/>
        <v>151</v>
      </c>
      <c r="BJ21" s="3">
        <f t="shared" si="28"/>
        <v>857</v>
      </c>
      <c r="BK21" s="49">
        <f t="shared" si="7"/>
        <v>17.6196032672112</v>
      </c>
    </row>
    <row r="22" spans="1:63" x14ac:dyDescent="0.25">
      <c r="A22" s="4" t="s">
        <v>38</v>
      </c>
      <c r="B22" s="4" t="s">
        <v>39</v>
      </c>
      <c r="C22" s="183">
        <v>40</v>
      </c>
      <c r="D22" s="183">
        <v>483</v>
      </c>
      <c r="E22" s="184">
        <f t="shared" si="8"/>
        <v>8.2815734989648035</v>
      </c>
      <c r="F22" s="183">
        <v>63</v>
      </c>
      <c r="G22" s="183">
        <v>427</v>
      </c>
      <c r="H22" s="184">
        <f t="shared" si="9"/>
        <v>14.754098360655737</v>
      </c>
      <c r="I22" s="183">
        <v>56</v>
      </c>
      <c r="J22" s="183">
        <v>398</v>
      </c>
      <c r="K22" s="184">
        <f t="shared" si="10"/>
        <v>14.07035175879397</v>
      </c>
      <c r="L22" s="191">
        <f t="shared" si="11"/>
        <v>12.368674539471504</v>
      </c>
      <c r="M22" s="196">
        <v>10</v>
      </c>
      <c r="N22" s="196">
        <v>303</v>
      </c>
      <c r="O22" s="197">
        <f t="shared" si="12"/>
        <v>3.3003300330032999</v>
      </c>
      <c r="P22" s="196">
        <v>4</v>
      </c>
      <c r="Q22" s="196">
        <v>297</v>
      </c>
      <c r="R22" s="197">
        <f t="shared" si="13"/>
        <v>1.3468013468013467</v>
      </c>
      <c r="S22" s="196">
        <v>9</v>
      </c>
      <c r="T22" s="196">
        <v>256</v>
      </c>
      <c r="U22" s="197">
        <f t="shared" si="14"/>
        <v>3.515625</v>
      </c>
      <c r="V22" s="191">
        <f t="shared" si="15"/>
        <v>2.7209187932682153</v>
      </c>
      <c r="W22" s="204">
        <v>243</v>
      </c>
      <c r="X22" s="204">
        <v>1384</v>
      </c>
      <c r="Y22" s="205">
        <f t="shared" si="16"/>
        <v>17.557803468208093</v>
      </c>
      <c r="Z22" s="204">
        <v>382</v>
      </c>
      <c r="AA22" s="204">
        <v>1558</v>
      </c>
      <c r="AB22" s="205">
        <f t="shared" si="17"/>
        <v>24.518613607188701</v>
      </c>
      <c r="AC22" s="204">
        <v>339</v>
      </c>
      <c r="AD22" s="204">
        <v>1361</v>
      </c>
      <c r="AE22" s="205">
        <f t="shared" si="18"/>
        <v>24.908155767817782</v>
      </c>
      <c r="AF22" s="191">
        <f t="shared" si="19"/>
        <v>22.328190947738193</v>
      </c>
      <c r="AG22" s="212">
        <v>0</v>
      </c>
      <c r="AH22" s="212">
        <v>0</v>
      </c>
      <c r="AI22" s="213" t="e">
        <f t="shared" si="0"/>
        <v>#DIV/0!</v>
      </c>
      <c r="AJ22" s="212">
        <v>0</v>
      </c>
      <c r="AK22" s="212">
        <v>0</v>
      </c>
      <c r="AL22" s="213" t="e">
        <f t="shared" si="1"/>
        <v>#DIV/0!</v>
      </c>
      <c r="AM22" s="212">
        <v>0</v>
      </c>
      <c r="AN22" s="212">
        <v>0</v>
      </c>
      <c r="AO22" s="213" t="e">
        <f t="shared" si="2"/>
        <v>#DIV/0!</v>
      </c>
      <c r="AP22" s="191" t="e">
        <f t="shared" si="20"/>
        <v>#DIV/0!</v>
      </c>
      <c r="AQ22" s="220">
        <v>0</v>
      </c>
      <c r="AR22" s="220">
        <v>0</v>
      </c>
      <c r="AS22" s="221" t="e">
        <f t="shared" si="3"/>
        <v>#DIV/0!</v>
      </c>
      <c r="AT22" s="220">
        <v>0</v>
      </c>
      <c r="AU22" s="220">
        <v>0</v>
      </c>
      <c r="AV22" s="221" t="e">
        <f t="shared" si="4"/>
        <v>#DIV/0!</v>
      </c>
      <c r="AW22" s="220">
        <v>0</v>
      </c>
      <c r="AX22" s="220">
        <v>0</v>
      </c>
      <c r="AY22" s="221" t="e">
        <f t="shared" si="5"/>
        <v>#DIV/0!</v>
      </c>
      <c r="AZ22" s="228" t="e">
        <f t="shared" si="21"/>
        <v>#DIV/0!</v>
      </c>
      <c r="BC22" s="3">
        <f t="shared" si="22"/>
        <v>293</v>
      </c>
      <c r="BD22" s="3">
        <f t="shared" si="23"/>
        <v>2170</v>
      </c>
      <c r="BE22" s="49">
        <f t="shared" si="24"/>
        <v>13.502304147465438</v>
      </c>
      <c r="BF22" s="3">
        <f t="shared" si="25"/>
        <v>449</v>
      </c>
      <c r="BG22" s="3">
        <f t="shared" si="26"/>
        <v>2282</v>
      </c>
      <c r="BH22" s="49">
        <f t="shared" si="6"/>
        <v>19.675723049956179</v>
      </c>
      <c r="BI22" s="3">
        <f t="shared" si="27"/>
        <v>404</v>
      </c>
      <c r="BJ22" s="3">
        <f t="shared" si="28"/>
        <v>2015</v>
      </c>
      <c r="BK22" s="49">
        <f t="shared" si="7"/>
        <v>20.049627791563278</v>
      </c>
    </row>
    <row r="23" spans="1:63" x14ac:dyDescent="0.25">
      <c r="A23" s="4" t="s">
        <v>40</v>
      </c>
      <c r="B23" s="4" t="s">
        <v>42</v>
      </c>
      <c r="C23" s="183">
        <v>0</v>
      </c>
      <c r="D23" s="183">
        <v>0</v>
      </c>
      <c r="E23" s="184" t="e">
        <f t="shared" si="8"/>
        <v>#DIV/0!</v>
      </c>
      <c r="F23" s="183">
        <v>0</v>
      </c>
      <c r="G23" s="183">
        <v>0</v>
      </c>
      <c r="H23" s="184" t="e">
        <f t="shared" si="9"/>
        <v>#DIV/0!</v>
      </c>
      <c r="I23" s="183">
        <v>0</v>
      </c>
      <c r="J23" s="183">
        <v>0</v>
      </c>
      <c r="K23" s="184" t="e">
        <f t="shared" si="10"/>
        <v>#DIV/0!</v>
      </c>
      <c r="L23" s="191" t="e">
        <f t="shared" si="11"/>
        <v>#DIV/0!</v>
      </c>
      <c r="M23" s="196">
        <v>0</v>
      </c>
      <c r="N23" s="196">
        <v>10</v>
      </c>
      <c r="O23" s="197">
        <f t="shared" si="12"/>
        <v>0</v>
      </c>
      <c r="P23" s="196">
        <v>0</v>
      </c>
      <c r="Q23" s="196">
        <v>18</v>
      </c>
      <c r="R23" s="197">
        <f t="shared" si="13"/>
        <v>0</v>
      </c>
      <c r="S23" s="196">
        <v>0</v>
      </c>
      <c r="T23" s="196">
        <v>18</v>
      </c>
      <c r="U23" s="197">
        <f t="shared" si="14"/>
        <v>0</v>
      </c>
      <c r="V23" s="191">
        <f t="shared" si="15"/>
        <v>0</v>
      </c>
      <c r="W23" s="204">
        <v>301</v>
      </c>
      <c r="X23" s="204">
        <v>2005</v>
      </c>
      <c r="Y23" s="205">
        <f t="shared" si="16"/>
        <v>15.012468827930176</v>
      </c>
      <c r="Z23" s="204">
        <v>257</v>
      </c>
      <c r="AA23" s="204">
        <v>1690</v>
      </c>
      <c r="AB23" s="205">
        <f t="shared" si="17"/>
        <v>15.207100591715978</v>
      </c>
      <c r="AC23" s="204">
        <v>297</v>
      </c>
      <c r="AD23" s="204">
        <v>1565</v>
      </c>
      <c r="AE23" s="205">
        <f t="shared" si="18"/>
        <v>18.977635782747605</v>
      </c>
      <c r="AF23" s="191">
        <f t="shared" si="19"/>
        <v>16.399068400797919</v>
      </c>
      <c r="AG23" s="212">
        <v>0</v>
      </c>
      <c r="AH23" s="212">
        <v>0</v>
      </c>
      <c r="AI23" s="213" t="e">
        <f t="shared" si="0"/>
        <v>#DIV/0!</v>
      </c>
      <c r="AJ23" s="212">
        <v>0</v>
      </c>
      <c r="AK23" s="212">
        <v>0</v>
      </c>
      <c r="AL23" s="213" t="e">
        <f t="shared" si="1"/>
        <v>#DIV/0!</v>
      </c>
      <c r="AM23" s="212">
        <v>0</v>
      </c>
      <c r="AN23" s="212">
        <v>0</v>
      </c>
      <c r="AO23" s="213" t="e">
        <f t="shared" si="2"/>
        <v>#DIV/0!</v>
      </c>
      <c r="AP23" s="191" t="e">
        <f t="shared" si="20"/>
        <v>#DIV/0!</v>
      </c>
      <c r="AQ23" s="220">
        <v>0</v>
      </c>
      <c r="AR23" s="220">
        <v>0</v>
      </c>
      <c r="AS23" s="221" t="e">
        <f t="shared" si="3"/>
        <v>#DIV/0!</v>
      </c>
      <c r="AT23" s="220">
        <v>0</v>
      </c>
      <c r="AU23" s="220">
        <v>0</v>
      </c>
      <c r="AV23" s="221" t="e">
        <f t="shared" si="4"/>
        <v>#DIV/0!</v>
      </c>
      <c r="AW23" s="220">
        <v>0</v>
      </c>
      <c r="AX23" s="220">
        <v>0</v>
      </c>
      <c r="AY23" s="221" t="e">
        <f t="shared" si="5"/>
        <v>#DIV/0!</v>
      </c>
      <c r="AZ23" s="228" t="e">
        <f t="shared" si="21"/>
        <v>#DIV/0!</v>
      </c>
      <c r="BC23" s="3">
        <f t="shared" si="22"/>
        <v>301</v>
      </c>
      <c r="BD23" s="3">
        <f t="shared" si="23"/>
        <v>2015</v>
      </c>
      <c r="BE23" s="49">
        <f t="shared" si="24"/>
        <v>14.937965260545905</v>
      </c>
      <c r="BF23" s="3">
        <f t="shared" si="25"/>
        <v>257</v>
      </c>
      <c r="BG23" s="3">
        <f t="shared" si="26"/>
        <v>1708</v>
      </c>
      <c r="BH23" s="49">
        <f t="shared" si="6"/>
        <v>15.046838407494146</v>
      </c>
      <c r="BI23" s="3">
        <f t="shared" si="27"/>
        <v>297</v>
      </c>
      <c r="BJ23" s="3">
        <f t="shared" si="28"/>
        <v>1583</v>
      </c>
      <c r="BK23" s="49">
        <f t="shared" si="7"/>
        <v>18.761844598862918</v>
      </c>
    </row>
    <row r="24" spans="1:63" x14ac:dyDescent="0.25">
      <c r="A24" s="4" t="s">
        <v>41</v>
      </c>
      <c r="B24" s="4" t="s">
        <v>44</v>
      </c>
      <c r="C24" s="183">
        <v>0</v>
      </c>
      <c r="D24" s="183">
        <v>0</v>
      </c>
      <c r="E24" s="184" t="e">
        <f t="shared" si="8"/>
        <v>#DIV/0!</v>
      </c>
      <c r="F24" s="183">
        <v>0</v>
      </c>
      <c r="G24" s="183">
        <v>0</v>
      </c>
      <c r="H24" s="184" t="e">
        <f t="shared" si="9"/>
        <v>#DIV/0!</v>
      </c>
      <c r="I24" s="183">
        <v>0</v>
      </c>
      <c r="J24" s="183">
        <v>0</v>
      </c>
      <c r="K24" s="184" t="e">
        <f t="shared" si="10"/>
        <v>#DIV/0!</v>
      </c>
      <c r="L24" s="191" t="e">
        <f t="shared" si="11"/>
        <v>#DIV/0!</v>
      </c>
      <c r="M24" s="196">
        <v>0</v>
      </c>
      <c r="N24" s="196">
        <v>0</v>
      </c>
      <c r="O24" s="197" t="e">
        <f t="shared" si="12"/>
        <v>#DIV/0!</v>
      </c>
      <c r="P24" s="196">
        <v>0</v>
      </c>
      <c r="Q24" s="196">
        <v>0</v>
      </c>
      <c r="R24" s="197" t="e">
        <f t="shared" si="13"/>
        <v>#DIV/0!</v>
      </c>
      <c r="S24" s="196">
        <v>0</v>
      </c>
      <c r="T24" s="196">
        <v>0</v>
      </c>
      <c r="U24" s="197" t="e">
        <f t="shared" si="14"/>
        <v>#DIV/0!</v>
      </c>
      <c r="V24" s="191" t="e">
        <f t="shared" si="15"/>
        <v>#DIV/0!</v>
      </c>
      <c r="W24" s="204">
        <v>20</v>
      </c>
      <c r="X24" s="204">
        <v>103</v>
      </c>
      <c r="Y24" s="205">
        <f t="shared" si="16"/>
        <v>19.417475728155338</v>
      </c>
      <c r="Z24" s="204">
        <v>6</v>
      </c>
      <c r="AA24" s="204">
        <v>67</v>
      </c>
      <c r="AB24" s="205">
        <f t="shared" si="17"/>
        <v>8.9552238805970141</v>
      </c>
      <c r="AC24" s="204">
        <v>1</v>
      </c>
      <c r="AD24" s="204">
        <v>58</v>
      </c>
      <c r="AE24" s="205">
        <f t="shared" si="18"/>
        <v>1.7241379310344827</v>
      </c>
      <c r="AF24" s="191">
        <f t="shared" si="19"/>
        <v>10.032279179928945</v>
      </c>
      <c r="AG24" s="212">
        <v>0</v>
      </c>
      <c r="AH24" s="212">
        <v>0</v>
      </c>
      <c r="AI24" s="213" t="e">
        <f t="shared" si="0"/>
        <v>#DIV/0!</v>
      </c>
      <c r="AJ24" s="212">
        <v>0</v>
      </c>
      <c r="AK24" s="212">
        <v>0</v>
      </c>
      <c r="AL24" s="213" t="e">
        <f t="shared" si="1"/>
        <v>#DIV/0!</v>
      </c>
      <c r="AM24" s="212">
        <v>0</v>
      </c>
      <c r="AN24" s="212">
        <v>0</v>
      </c>
      <c r="AO24" s="213" t="e">
        <f t="shared" si="2"/>
        <v>#DIV/0!</v>
      </c>
      <c r="AP24" s="191" t="e">
        <f t="shared" si="20"/>
        <v>#DIV/0!</v>
      </c>
      <c r="AQ24" s="220">
        <v>0</v>
      </c>
      <c r="AR24" s="220">
        <v>0</v>
      </c>
      <c r="AS24" s="221" t="e">
        <f t="shared" si="3"/>
        <v>#DIV/0!</v>
      </c>
      <c r="AT24" s="220">
        <v>0</v>
      </c>
      <c r="AU24" s="220">
        <v>0</v>
      </c>
      <c r="AV24" s="221" t="e">
        <f t="shared" si="4"/>
        <v>#DIV/0!</v>
      </c>
      <c r="AW24" s="220">
        <v>0</v>
      </c>
      <c r="AX24" s="220">
        <v>0</v>
      </c>
      <c r="AY24" s="221" t="e">
        <f t="shared" si="5"/>
        <v>#DIV/0!</v>
      </c>
      <c r="AZ24" s="228" t="e">
        <f t="shared" si="21"/>
        <v>#DIV/0!</v>
      </c>
      <c r="BC24" s="3">
        <f t="shared" si="22"/>
        <v>20</v>
      </c>
      <c r="BD24" s="3">
        <f t="shared" si="23"/>
        <v>103</v>
      </c>
      <c r="BE24" s="49">
        <f t="shared" si="24"/>
        <v>19.417475728155338</v>
      </c>
      <c r="BF24" s="3">
        <f t="shared" si="25"/>
        <v>6</v>
      </c>
      <c r="BG24" s="3">
        <f t="shared" si="26"/>
        <v>67</v>
      </c>
      <c r="BH24" s="49">
        <f t="shared" si="6"/>
        <v>8.9552238805970141</v>
      </c>
      <c r="BI24" s="3">
        <f t="shared" si="27"/>
        <v>1</v>
      </c>
      <c r="BJ24" s="3">
        <f t="shared" si="28"/>
        <v>58</v>
      </c>
      <c r="BK24" s="49">
        <f t="shared" si="7"/>
        <v>1.7241379310344827</v>
      </c>
    </row>
    <row r="25" spans="1:63" x14ac:dyDescent="0.25">
      <c r="A25" s="4" t="s">
        <v>43</v>
      </c>
      <c r="B25" s="4" t="s">
        <v>46</v>
      </c>
      <c r="C25" s="183">
        <v>9</v>
      </c>
      <c r="D25" s="183">
        <v>306</v>
      </c>
      <c r="E25" s="184">
        <f t="shared" si="8"/>
        <v>2.9411764705882351</v>
      </c>
      <c r="F25" s="183">
        <v>9</v>
      </c>
      <c r="G25" s="183">
        <v>284</v>
      </c>
      <c r="H25" s="184">
        <f t="shared" si="9"/>
        <v>3.169014084507042</v>
      </c>
      <c r="I25" s="183">
        <v>6</v>
      </c>
      <c r="J25" s="183">
        <v>230</v>
      </c>
      <c r="K25" s="184">
        <f t="shared" si="10"/>
        <v>2.6086956521739131</v>
      </c>
      <c r="L25" s="191">
        <f t="shared" si="11"/>
        <v>2.9062954024230634</v>
      </c>
      <c r="M25" s="196">
        <v>0</v>
      </c>
      <c r="N25" s="196">
        <v>44</v>
      </c>
      <c r="O25" s="197">
        <f t="shared" si="12"/>
        <v>0</v>
      </c>
      <c r="P25" s="196">
        <v>0</v>
      </c>
      <c r="Q25" s="196">
        <v>42</v>
      </c>
      <c r="R25" s="197">
        <f t="shared" si="13"/>
        <v>0</v>
      </c>
      <c r="S25" s="196">
        <v>0</v>
      </c>
      <c r="T25" s="196">
        <v>45</v>
      </c>
      <c r="U25" s="197">
        <f t="shared" si="14"/>
        <v>0</v>
      </c>
      <c r="V25" s="191">
        <f t="shared" si="15"/>
        <v>0</v>
      </c>
      <c r="W25" s="204">
        <v>110</v>
      </c>
      <c r="X25" s="204">
        <v>1092</v>
      </c>
      <c r="Y25" s="205">
        <f t="shared" si="16"/>
        <v>10.073260073260073</v>
      </c>
      <c r="Z25" s="204">
        <v>65</v>
      </c>
      <c r="AA25" s="204">
        <v>883</v>
      </c>
      <c r="AB25" s="205">
        <f t="shared" si="17"/>
        <v>7.3612684031710076</v>
      </c>
      <c r="AC25" s="204">
        <v>43</v>
      </c>
      <c r="AD25" s="204">
        <v>820</v>
      </c>
      <c r="AE25" s="205">
        <f t="shared" si="18"/>
        <v>5.2439024390243905</v>
      </c>
      <c r="AF25" s="191">
        <f t="shared" si="19"/>
        <v>7.5594769718184907</v>
      </c>
      <c r="AG25" s="212">
        <v>0</v>
      </c>
      <c r="AH25" s="212">
        <v>0</v>
      </c>
      <c r="AI25" s="213" t="e">
        <f t="shared" si="0"/>
        <v>#DIV/0!</v>
      </c>
      <c r="AJ25" s="212">
        <v>0</v>
      </c>
      <c r="AK25" s="212">
        <v>0</v>
      </c>
      <c r="AL25" s="213" t="e">
        <f t="shared" si="1"/>
        <v>#DIV/0!</v>
      </c>
      <c r="AM25" s="212">
        <v>0</v>
      </c>
      <c r="AN25" s="212">
        <v>0</v>
      </c>
      <c r="AO25" s="213" t="e">
        <f t="shared" si="2"/>
        <v>#DIV/0!</v>
      </c>
      <c r="AP25" s="191" t="e">
        <f t="shared" si="20"/>
        <v>#DIV/0!</v>
      </c>
      <c r="AQ25" s="220">
        <v>0</v>
      </c>
      <c r="AR25" s="220">
        <v>0</v>
      </c>
      <c r="AS25" s="221" t="e">
        <f t="shared" si="3"/>
        <v>#DIV/0!</v>
      </c>
      <c r="AT25" s="220">
        <v>0</v>
      </c>
      <c r="AU25" s="220">
        <v>0</v>
      </c>
      <c r="AV25" s="221" t="e">
        <f t="shared" si="4"/>
        <v>#DIV/0!</v>
      </c>
      <c r="AW25" s="220">
        <v>0</v>
      </c>
      <c r="AX25" s="220">
        <v>0</v>
      </c>
      <c r="AY25" s="221" t="e">
        <f t="shared" si="5"/>
        <v>#DIV/0!</v>
      </c>
      <c r="AZ25" s="228" t="e">
        <f t="shared" si="21"/>
        <v>#DIV/0!</v>
      </c>
      <c r="BC25" s="3">
        <f t="shared" si="22"/>
        <v>119</v>
      </c>
      <c r="BD25" s="3">
        <f t="shared" si="23"/>
        <v>1442</v>
      </c>
      <c r="BE25" s="49">
        <f t="shared" si="24"/>
        <v>8.2524271844660202</v>
      </c>
      <c r="BF25" s="3">
        <f t="shared" si="25"/>
        <v>74</v>
      </c>
      <c r="BG25" s="3">
        <f t="shared" si="26"/>
        <v>1209</v>
      </c>
      <c r="BH25" s="49">
        <f t="shared" si="6"/>
        <v>6.1207609594706369</v>
      </c>
      <c r="BI25" s="3">
        <f t="shared" si="27"/>
        <v>49</v>
      </c>
      <c r="BJ25" s="3">
        <f t="shared" si="28"/>
        <v>1095</v>
      </c>
      <c r="BK25" s="49">
        <f t="shared" si="7"/>
        <v>4.474885844748858</v>
      </c>
    </row>
    <row r="26" spans="1:63" x14ac:dyDescent="0.25">
      <c r="A26" s="4" t="s">
        <v>45</v>
      </c>
      <c r="B26" s="4" t="s">
        <v>48</v>
      </c>
      <c r="C26" s="183">
        <v>9</v>
      </c>
      <c r="D26" s="183">
        <v>350</v>
      </c>
      <c r="E26" s="184">
        <f t="shared" si="8"/>
        <v>2.5714285714285712</v>
      </c>
      <c r="F26" s="183">
        <v>11</v>
      </c>
      <c r="G26" s="183">
        <v>322</v>
      </c>
      <c r="H26" s="184">
        <f t="shared" si="9"/>
        <v>3.4161490683229814</v>
      </c>
      <c r="I26" s="183">
        <v>9</v>
      </c>
      <c r="J26" s="183">
        <v>279</v>
      </c>
      <c r="K26" s="184">
        <f t="shared" si="10"/>
        <v>3.225806451612903</v>
      </c>
      <c r="L26" s="191">
        <f t="shared" si="11"/>
        <v>3.071128030454819</v>
      </c>
      <c r="M26" s="196">
        <v>0</v>
      </c>
      <c r="N26" s="196">
        <v>0</v>
      </c>
      <c r="O26" s="197" t="e">
        <f t="shared" si="12"/>
        <v>#DIV/0!</v>
      </c>
      <c r="P26" s="196">
        <v>0</v>
      </c>
      <c r="Q26" s="196">
        <v>0</v>
      </c>
      <c r="R26" s="197" t="e">
        <f t="shared" si="13"/>
        <v>#DIV/0!</v>
      </c>
      <c r="S26" s="196">
        <v>0</v>
      </c>
      <c r="T26" s="196">
        <v>0</v>
      </c>
      <c r="U26" s="197" t="e">
        <f t="shared" si="14"/>
        <v>#DIV/0!</v>
      </c>
      <c r="V26" s="191" t="e">
        <f t="shared" si="15"/>
        <v>#DIV/0!</v>
      </c>
      <c r="W26" s="204">
        <v>41</v>
      </c>
      <c r="X26" s="204">
        <v>1109</v>
      </c>
      <c r="Y26" s="205">
        <f t="shared" si="16"/>
        <v>3.6970243462578898</v>
      </c>
      <c r="Z26" s="204">
        <v>32</v>
      </c>
      <c r="AA26" s="204">
        <v>872</v>
      </c>
      <c r="AB26" s="205">
        <f t="shared" si="17"/>
        <v>3.669724770642202</v>
      </c>
      <c r="AC26" s="204">
        <v>52</v>
      </c>
      <c r="AD26" s="204">
        <v>818</v>
      </c>
      <c r="AE26" s="205">
        <f t="shared" si="18"/>
        <v>6.3569682151589246</v>
      </c>
      <c r="AF26" s="191">
        <f t="shared" si="19"/>
        <v>4.5745724440196724</v>
      </c>
      <c r="AG26" s="212">
        <v>0</v>
      </c>
      <c r="AH26" s="212">
        <v>0</v>
      </c>
      <c r="AI26" s="213" t="e">
        <f t="shared" si="0"/>
        <v>#DIV/0!</v>
      </c>
      <c r="AJ26" s="212">
        <v>0</v>
      </c>
      <c r="AK26" s="212">
        <v>0</v>
      </c>
      <c r="AL26" s="213" t="e">
        <f t="shared" si="1"/>
        <v>#DIV/0!</v>
      </c>
      <c r="AM26" s="212">
        <v>0</v>
      </c>
      <c r="AN26" s="212">
        <v>0</v>
      </c>
      <c r="AO26" s="213" t="e">
        <f t="shared" si="2"/>
        <v>#DIV/0!</v>
      </c>
      <c r="AP26" s="191" t="e">
        <f t="shared" si="20"/>
        <v>#DIV/0!</v>
      </c>
      <c r="AQ26" s="220">
        <v>0</v>
      </c>
      <c r="AR26" s="220">
        <v>0</v>
      </c>
      <c r="AS26" s="221" t="e">
        <f t="shared" si="3"/>
        <v>#DIV/0!</v>
      </c>
      <c r="AT26" s="220">
        <v>0</v>
      </c>
      <c r="AU26" s="220">
        <v>0</v>
      </c>
      <c r="AV26" s="221" t="e">
        <f t="shared" si="4"/>
        <v>#DIV/0!</v>
      </c>
      <c r="AW26" s="220">
        <v>0</v>
      </c>
      <c r="AX26" s="220">
        <v>0</v>
      </c>
      <c r="AY26" s="221" t="e">
        <f t="shared" si="5"/>
        <v>#DIV/0!</v>
      </c>
      <c r="AZ26" s="228" t="e">
        <f t="shared" si="21"/>
        <v>#DIV/0!</v>
      </c>
      <c r="BC26" s="3">
        <f t="shared" si="22"/>
        <v>50</v>
      </c>
      <c r="BD26" s="3">
        <f t="shared" si="23"/>
        <v>1459</v>
      </c>
      <c r="BE26" s="49">
        <f t="shared" si="24"/>
        <v>3.4270047978067169</v>
      </c>
      <c r="BF26" s="3">
        <f t="shared" si="25"/>
        <v>43</v>
      </c>
      <c r="BG26" s="3">
        <f t="shared" si="26"/>
        <v>1194</v>
      </c>
      <c r="BH26" s="49">
        <f t="shared" si="6"/>
        <v>3.6013400335008376</v>
      </c>
      <c r="BI26" s="3">
        <f t="shared" si="27"/>
        <v>61</v>
      </c>
      <c r="BJ26" s="3">
        <f t="shared" si="28"/>
        <v>1097</v>
      </c>
      <c r="BK26" s="49">
        <f t="shared" si="7"/>
        <v>5.560619872379216</v>
      </c>
    </row>
    <row r="27" spans="1:63" x14ac:dyDescent="0.25">
      <c r="A27" s="4" t="s">
        <v>47</v>
      </c>
      <c r="B27" s="4" t="s">
        <v>50</v>
      </c>
      <c r="C27" s="183">
        <v>258</v>
      </c>
      <c r="D27" s="183">
        <v>566</v>
      </c>
      <c r="E27" s="184">
        <f t="shared" si="8"/>
        <v>45.583038869257955</v>
      </c>
      <c r="F27" s="183">
        <v>207</v>
      </c>
      <c r="G27" s="183">
        <v>489</v>
      </c>
      <c r="H27" s="184">
        <f t="shared" si="9"/>
        <v>42.331288343558285</v>
      </c>
      <c r="I27" s="183">
        <v>190</v>
      </c>
      <c r="J27" s="183">
        <v>437</v>
      </c>
      <c r="K27" s="184">
        <f t="shared" si="10"/>
        <v>43.478260869565219</v>
      </c>
      <c r="L27" s="191">
        <f t="shared" si="11"/>
        <v>43.797529360793817</v>
      </c>
      <c r="M27" s="196">
        <v>0</v>
      </c>
      <c r="N27" s="196">
        <v>46</v>
      </c>
      <c r="O27" s="197">
        <f t="shared" si="12"/>
        <v>0</v>
      </c>
      <c r="P27" s="196">
        <v>0</v>
      </c>
      <c r="Q27" s="196">
        <v>75</v>
      </c>
      <c r="R27" s="197">
        <f t="shared" si="13"/>
        <v>0</v>
      </c>
      <c r="S27" s="196">
        <v>0</v>
      </c>
      <c r="T27" s="196">
        <v>65</v>
      </c>
      <c r="U27" s="197">
        <f t="shared" si="14"/>
        <v>0</v>
      </c>
      <c r="V27" s="191">
        <f t="shared" si="15"/>
        <v>0</v>
      </c>
      <c r="W27" s="204">
        <v>1123</v>
      </c>
      <c r="X27" s="204">
        <v>1924</v>
      </c>
      <c r="Y27" s="205">
        <f t="shared" si="16"/>
        <v>58.367983367983371</v>
      </c>
      <c r="Z27" s="204">
        <v>1068</v>
      </c>
      <c r="AA27" s="204">
        <v>1782</v>
      </c>
      <c r="AB27" s="205">
        <f t="shared" si="17"/>
        <v>59.932659932659938</v>
      </c>
      <c r="AC27" s="204">
        <v>965</v>
      </c>
      <c r="AD27" s="204">
        <v>1539</v>
      </c>
      <c r="AE27" s="205">
        <f t="shared" si="18"/>
        <v>62.70305393112411</v>
      </c>
      <c r="AF27" s="191">
        <f t="shared" si="19"/>
        <v>60.334565743922475</v>
      </c>
      <c r="AG27" s="212">
        <v>0</v>
      </c>
      <c r="AH27" s="212">
        <v>0</v>
      </c>
      <c r="AI27" s="213" t="e">
        <f t="shared" si="0"/>
        <v>#DIV/0!</v>
      </c>
      <c r="AJ27" s="212">
        <v>0</v>
      </c>
      <c r="AK27" s="212">
        <v>0</v>
      </c>
      <c r="AL27" s="213" t="e">
        <f t="shared" si="1"/>
        <v>#DIV/0!</v>
      </c>
      <c r="AM27" s="212">
        <v>0</v>
      </c>
      <c r="AN27" s="212">
        <v>0</v>
      </c>
      <c r="AO27" s="213" t="e">
        <f t="shared" si="2"/>
        <v>#DIV/0!</v>
      </c>
      <c r="AP27" s="191" t="e">
        <f t="shared" si="20"/>
        <v>#DIV/0!</v>
      </c>
      <c r="AQ27" s="220">
        <v>0</v>
      </c>
      <c r="AR27" s="220">
        <v>0</v>
      </c>
      <c r="AS27" s="221" t="e">
        <f t="shared" si="3"/>
        <v>#DIV/0!</v>
      </c>
      <c r="AT27" s="220">
        <v>0</v>
      </c>
      <c r="AU27" s="220">
        <v>0</v>
      </c>
      <c r="AV27" s="221" t="e">
        <f t="shared" si="4"/>
        <v>#DIV/0!</v>
      </c>
      <c r="AW27" s="220">
        <v>0</v>
      </c>
      <c r="AX27" s="220">
        <v>0</v>
      </c>
      <c r="AY27" s="221" t="e">
        <f t="shared" si="5"/>
        <v>#DIV/0!</v>
      </c>
      <c r="AZ27" s="228" t="e">
        <f t="shared" si="21"/>
        <v>#DIV/0!</v>
      </c>
      <c r="BC27" s="3">
        <f t="shared" si="22"/>
        <v>1381</v>
      </c>
      <c r="BD27" s="3">
        <f t="shared" si="23"/>
        <v>2536</v>
      </c>
      <c r="BE27" s="49">
        <f t="shared" si="24"/>
        <v>54.455835962145102</v>
      </c>
      <c r="BF27" s="3">
        <f t="shared" si="25"/>
        <v>1275</v>
      </c>
      <c r="BG27" s="3">
        <f t="shared" si="26"/>
        <v>2346</v>
      </c>
      <c r="BH27" s="49">
        <f t="shared" si="6"/>
        <v>54.347826086956516</v>
      </c>
      <c r="BI27" s="3">
        <f t="shared" si="27"/>
        <v>1155</v>
      </c>
      <c r="BJ27" s="3">
        <f t="shared" si="28"/>
        <v>2041</v>
      </c>
      <c r="BK27" s="49">
        <f t="shared" si="7"/>
        <v>56.589906908378254</v>
      </c>
    </row>
    <row r="28" spans="1:63" x14ac:dyDescent="0.25">
      <c r="A28" s="4" t="s">
        <v>49</v>
      </c>
      <c r="B28" s="4" t="s">
        <v>52</v>
      </c>
      <c r="C28" s="183">
        <v>4</v>
      </c>
      <c r="D28" s="183">
        <v>334</v>
      </c>
      <c r="E28" s="184">
        <f t="shared" si="8"/>
        <v>1.1976047904191618</v>
      </c>
      <c r="F28" s="183">
        <v>16</v>
      </c>
      <c r="G28" s="183">
        <v>399</v>
      </c>
      <c r="H28" s="184">
        <f t="shared" si="9"/>
        <v>4.0100250626566414</v>
      </c>
      <c r="I28" s="183">
        <v>8</v>
      </c>
      <c r="J28" s="183">
        <v>322</v>
      </c>
      <c r="K28" s="184">
        <f t="shared" si="10"/>
        <v>2.4844720496894408</v>
      </c>
      <c r="L28" s="191">
        <f t="shared" si="11"/>
        <v>2.5640339675884145</v>
      </c>
      <c r="M28" s="196">
        <v>0</v>
      </c>
      <c r="N28" s="196">
        <v>0</v>
      </c>
      <c r="O28" s="197" t="e">
        <f t="shared" si="12"/>
        <v>#DIV/0!</v>
      </c>
      <c r="P28" s="196">
        <v>0</v>
      </c>
      <c r="Q28" s="196">
        <v>0</v>
      </c>
      <c r="R28" s="197" t="e">
        <f t="shared" si="13"/>
        <v>#DIV/0!</v>
      </c>
      <c r="S28" s="196">
        <v>0</v>
      </c>
      <c r="T28" s="196">
        <v>0</v>
      </c>
      <c r="U28" s="197" t="e">
        <f t="shared" si="14"/>
        <v>#DIV/0!</v>
      </c>
      <c r="V28" s="191" t="e">
        <f t="shared" si="15"/>
        <v>#DIV/0!</v>
      </c>
      <c r="W28" s="204">
        <v>0</v>
      </c>
      <c r="X28" s="204">
        <v>161</v>
      </c>
      <c r="Y28" s="205">
        <f t="shared" si="16"/>
        <v>0</v>
      </c>
      <c r="Z28" s="204">
        <v>0</v>
      </c>
      <c r="AA28" s="204">
        <v>0</v>
      </c>
      <c r="AB28" s="205" t="e">
        <f t="shared" si="17"/>
        <v>#DIV/0!</v>
      </c>
      <c r="AC28" s="204">
        <v>0</v>
      </c>
      <c r="AD28" s="204">
        <v>0</v>
      </c>
      <c r="AE28" s="205" t="e">
        <f t="shared" si="18"/>
        <v>#DIV/0!</v>
      </c>
      <c r="AF28" s="191" t="e">
        <f t="shared" si="19"/>
        <v>#DIV/0!</v>
      </c>
      <c r="AG28" s="212">
        <v>0</v>
      </c>
      <c r="AH28" s="212">
        <v>0</v>
      </c>
      <c r="AI28" s="213" t="e">
        <f t="shared" si="0"/>
        <v>#DIV/0!</v>
      </c>
      <c r="AJ28" s="212">
        <v>0</v>
      </c>
      <c r="AK28" s="212">
        <v>0</v>
      </c>
      <c r="AL28" s="213" t="e">
        <f t="shared" si="1"/>
        <v>#DIV/0!</v>
      </c>
      <c r="AM28" s="212">
        <v>0</v>
      </c>
      <c r="AN28" s="212">
        <v>0</v>
      </c>
      <c r="AO28" s="213" t="e">
        <f t="shared" si="2"/>
        <v>#DIV/0!</v>
      </c>
      <c r="AP28" s="191" t="e">
        <f t="shared" si="20"/>
        <v>#DIV/0!</v>
      </c>
      <c r="AQ28" s="220">
        <v>0</v>
      </c>
      <c r="AR28" s="220">
        <v>0</v>
      </c>
      <c r="AS28" s="221" t="e">
        <f t="shared" si="3"/>
        <v>#DIV/0!</v>
      </c>
      <c r="AT28" s="220">
        <v>0</v>
      </c>
      <c r="AU28" s="220">
        <v>0</v>
      </c>
      <c r="AV28" s="221" t="e">
        <f t="shared" si="4"/>
        <v>#DIV/0!</v>
      </c>
      <c r="AW28" s="220">
        <v>0</v>
      </c>
      <c r="AX28" s="220">
        <v>0</v>
      </c>
      <c r="AY28" s="221" t="e">
        <f t="shared" si="5"/>
        <v>#DIV/0!</v>
      </c>
      <c r="AZ28" s="228" t="e">
        <f t="shared" si="21"/>
        <v>#DIV/0!</v>
      </c>
      <c r="BC28" s="3">
        <f t="shared" si="22"/>
        <v>4</v>
      </c>
      <c r="BD28" s="3">
        <f t="shared" si="23"/>
        <v>495</v>
      </c>
      <c r="BE28" s="49">
        <f t="shared" si="24"/>
        <v>0.80808080808080807</v>
      </c>
      <c r="BF28" s="3">
        <f t="shared" si="25"/>
        <v>16</v>
      </c>
      <c r="BG28" s="3">
        <f t="shared" si="26"/>
        <v>399</v>
      </c>
      <c r="BH28" s="49">
        <f t="shared" si="6"/>
        <v>4.0100250626566414</v>
      </c>
      <c r="BI28" s="3">
        <f t="shared" si="27"/>
        <v>8</v>
      </c>
      <c r="BJ28" s="3">
        <f t="shared" si="28"/>
        <v>322</v>
      </c>
      <c r="BK28" s="49">
        <f t="shared" si="7"/>
        <v>2.4844720496894408</v>
      </c>
    </row>
    <row r="29" spans="1:63" x14ac:dyDescent="0.25">
      <c r="A29" s="4" t="s">
        <v>51</v>
      </c>
      <c r="B29" s="4" t="s">
        <v>54</v>
      </c>
      <c r="C29" s="183">
        <v>13</v>
      </c>
      <c r="D29" s="183">
        <v>98</v>
      </c>
      <c r="E29" s="184">
        <f t="shared" si="8"/>
        <v>13.26530612244898</v>
      </c>
      <c r="F29" s="183">
        <v>0</v>
      </c>
      <c r="G29" s="183">
        <v>405</v>
      </c>
      <c r="H29" s="184">
        <f t="shared" si="9"/>
        <v>0</v>
      </c>
      <c r="I29" s="183">
        <v>0</v>
      </c>
      <c r="J29" s="183">
        <v>405</v>
      </c>
      <c r="K29" s="184">
        <f t="shared" si="10"/>
        <v>0</v>
      </c>
      <c r="L29" s="191">
        <f t="shared" si="11"/>
        <v>4.4217687074829932</v>
      </c>
      <c r="M29" s="196">
        <v>0</v>
      </c>
      <c r="N29" s="196">
        <v>0</v>
      </c>
      <c r="O29" s="197" t="e">
        <f t="shared" si="12"/>
        <v>#DIV/0!</v>
      </c>
      <c r="P29" s="196">
        <v>0</v>
      </c>
      <c r="Q29" s="196">
        <v>0</v>
      </c>
      <c r="R29" s="197" t="e">
        <f t="shared" si="13"/>
        <v>#DIV/0!</v>
      </c>
      <c r="S29" s="196">
        <v>0</v>
      </c>
      <c r="T29" s="196">
        <v>0</v>
      </c>
      <c r="U29" s="197" t="e">
        <f t="shared" si="14"/>
        <v>#DIV/0!</v>
      </c>
      <c r="V29" s="191" t="e">
        <f t="shared" si="15"/>
        <v>#DIV/0!</v>
      </c>
      <c r="W29" s="204">
        <v>13</v>
      </c>
      <c r="X29" s="204">
        <v>320</v>
      </c>
      <c r="Y29" s="205">
        <f t="shared" si="16"/>
        <v>4.0625</v>
      </c>
      <c r="Z29" s="204">
        <v>0</v>
      </c>
      <c r="AA29" s="204">
        <v>405</v>
      </c>
      <c r="AB29" s="205">
        <f t="shared" si="17"/>
        <v>0</v>
      </c>
      <c r="AC29" s="204">
        <v>0</v>
      </c>
      <c r="AD29" s="204">
        <v>405</v>
      </c>
      <c r="AE29" s="205">
        <f t="shared" si="18"/>
        <v>0</v>
      </c>
      <c r="AF29" s="191">
        <f t="shared" si="19"/>
        <v>1.3541666666666667</v>
      </c>
      <c r="AG29" s="212">
        <v>0</v>
      </c>
      <c r="AH29" s="212">
        <v>0</v>
      </c>
      <c r="AI29" s="213" t="e">
        <f t="shared" si="0"/>
        <v>#DIV/0!</v>
      </c>
      <c r="AJ29" s="212">
        <v>0</v>
      </c>
      <c r="AK29" s="212">
        <v>0</v>
      </c>
      <c r="AL29" s="213" t="e">
        <f t="shared" si="1"/>
        <v>#DIV/0!</v>
      </c>
      <c r="AM29" s="212">
        <v>0</v>
      </c>
      <c r="AN29" s="212">
        <v>0</v>
      </c>
      <c r="AO29" s="213" t="e">
        <f t="shared" si="2"/>
        <v>#DIV/0!</v>
      </c>
      <c r="AP29" s="191" t="e">
        <f t="shared" si="20"/>
        <v>#DIV/0!</v>
      </c>
      <c r="AQ29" s="220">
        <v>0</v>
      </c>
      <c r="AR29" s="220">
        <v>0</v>
      </c>
      <c r="AS29" s="221" t="e">
        <f t="shared" si="3"/>
        <v>#DIV/0!</v>
      </c>
      <c r="AT29" s="220">
        <v>0</v>
      </c>
      <c r="AU29" s="220">
        <v>0</v>
      </c>
      <c r="AV29" s="221" t="e">
        <f t="shared" si="4"/>
        <v>#DIV/0!</v>
      </c>
      <c r="AW29" s="220">
        <v>0</v>
      </c>
      <c r="AX29" s="220">
        <v>0</v>
      </c>
      <c r="AY29" s="221" t="e">
        <f t="shared" si="5"/>
        <v>#DIV/0!</v>
      </c>
      <c r="AZ29" s="228" t="e">
        <f t="shared" si="21"/>
        <v>#DIV/0!</v>
      </c>
      <c r="BC29" s="3">
        <f t="shared" si="22"/>
        <v>26</v>
      </c>
      <c r="BD29" s="3">
        <f t="shared" si="23"/>
        <v>418</v>
      </c>
      <c r="BE29" s="49">
        <f t="shared" si="24"/>
        <v>6.2200956937799043</v>
      </c>
      <c r="BF29" s="3">
        <f t="shared" si="25"/>
        <v>0</v>
      </c>
      <c r="BG29" s="3">
        <f t="shared" si="26"/>
        <v>810</v>
      </c>
      <c r="BH29" s="49">
        <f t="shared" si="6"/>
        <v>0</v>
      </c>
      <c r="BI29" s="3">
        <f t="shared" si="27"/>
        <v>0</v>
      </c>
      <c r="BJ29" s="3">
        <f t="shared" si="28"/>
        <v>810</v>
      </c>
      <c r="BK29" s="49">
        <f t="shared" si="7"/>
        <v>0</v>
      </c>
    </row>
    <row r="30" spans="1:63" x14ac:dyDescent="0.25">
      <c r="A30" s="4" t="s">
        <v>53</v>
      </c>
      <c r="B30" s="4" t="s">
        <v>56</v>
      </c>
      <c r="C30" s="183">
        <v>0</v>
      </c>
      <c r="D30" s="183">
        <v>0</v>
      </c>
      <c r="E30" s="184" t="e">
        <f t="shared" si="8"/>
        <v>#DIV/0!</v>
      </c>
      <c r="F30" s="183">
        <v>0</v>
      </c>
      <c r="G30" s="183">
        <v>0</v>
      </c>
      <c r="H30" s="184" t="e">
        <f t="shared" si="9"/>
        <v>#DIV/0!</v>
      </c>
      <c r="I30" s="183">
        <v>0</v>
      </c>
      <c r="J30" s="183">
        <v>0</v>
      </c>
      <c r="K30" s="184" t="e">
        <f t="shared" si="10"/>
        <v>#DIV/0!</v>
      </c>
      <c r="L30" s="191" t="e">
        <f t="shared" si="11"/>
        <v>#DIV/0!</v>
      </c>
      <c r="M30" s="196">
        <v>0</v>
      </c>
      <c r="N30" s="196">
        <v>0</v>
      </c>
      <c r="O30" s="197" t="e">
        <f t="shared" si="12"/>
        <v>#DIV/0!</v>
      </c>
      <c r="P30" s="196">
        <v>0</v>
      </c>
      <c r="Q30" s="196">
        <v>0</v>
      </c>
      <c r="R30" s="197" t="e">
        <f t="shared" si="13"/>
        <v>#DIV/0!</v>
      </c>
      <c r="S30" s="196">
        <v>0</v>
      </c>
      <c r="T30" s="196">
        <v>0</v>
      </c>
      <c r="U30" s="197" t="e">
        <f t="shared" si="14"/>
        <v>#DIV/0!</v>
      </c>
      <c r="V30" s="191" t="e">
        <f t="shared" si="15"/>
        <v>#DIV/0!</v>
      </c>
      <c r="W30" s="204">
        <v>163</v>
      </c>
      <c r="X30" s="204">
        <v>1076</v>
      </c>
      <c r="Y30" s="205">
        <f t="shared" si="16"/>
        <v>15.148698884758364</v>
      </c>
      <c r="Z30" s="204">
        <v>89</v>
      </c>
      <c r="AA30" s="204">
        <v>1040</v>
      </c>
      <c r="AB30" s="205">
        <f t="shared" si="17"/>
        <v>8.5576923076923084</v>
      </c>
      <c r="AC30" s="204">
        <v>103</v>
      </c>
      <c r="AD30" s="204">
        <v>981</v>
      </c>
      <c r="AE30" s="205">
        <f t="shared" si="18"/>
        <v>10.499490316004078</v>
      </c>
      <c r="AF30" s="191">
        <f t="shared" si="19"/>
        <v>11.40196050281825</v>
      </c>
      <c r="AG30" s="212">
        <v>0</v>
      </c>
      <c r="AH30" s="212">
        <v>0</v>
      </c>
      <c r="AI30" s="213" t="e">
        <f t="shared" si="0"/>
        <v>#DIV/0!</v>
      </c>
      <c r="AJ30" s="212">
        <v>0</v>
      </c>
      <c r="AK30" s="212">
        <v>0</v>
      </c>
      <c r="AL30" s="213" t="e">
        <f t="shared" si="1"/>
        <v>#DIV/0!</v>
      </c>
      <c r="AM30" s="212">
        <v>0</v>
      </c>
      <c r="AN30" s="212">
        <v>0</v>
      </c>
      <c r="AO30" s="213" t="e">
        <f t="shared" si="2"/>
        <v>#DIV/0!</v>
      </c>
      <c r="AP30" s="191" t="e">
        <f t="shared" si="20"/>
        <v>#DIV/0!</v>
      </c>
      <c r="AQ30" s="220">
        <v>0</v>
      </c>
      <c r="AR30" s="220">
        <v>0</v>
      </c>
      <c r="AS30" s="221" t="e">
        <f t="shared" si="3"/>
        <v>#DIV/0!</v>
      </c>
      <c r="AT30" s="220">
        <v>0</v>
      </c>
      <c r="AU30" s="220">
        <v>0</v>
      </c>
      <c r="AV30" s="221" t="e">
        <f t="shared" si="4"/>
        <v>#DIV/0!</v>
      </c>
      <c r="AW30" s="220">
        <v>0</v>
      </c>
      <c r="AX30" s="220">
        <v>0</v>
      </c>
      <c r="AY30" s="221" t="e">
        <f t="shared" si="5"/>
        <v>#DIV/0!</v>
      </c>
      <c r="AZ30" s="228" t="e">
        <f t="shared" si="21"/>
        <v>#DIV/0!</v>
      </c>
      <c r="BC30" s="3">
        <f t="shared" si="22"/>
        <v>163</v>
      </c>
      <c r="BD30" s="3">
        <f t="shared" si="23"/>
        <v>1076</v>
      </c>
      <c r="BE30" s="49">
        <f t="shared" si="24"/>
        <v>15.148698884758364</v>
      </c>
      <c r="BF30" s="3">
        <f t="shared" si="25"/>
        <v>89</v>
      </c>
      <c r="BG30" s="3">
        <f t="shared" si="26"/>
        <v>1040</v>
      </c>
      <c r="BH30" s="49">
        <f t="shared" si="6"/>
        <v>8.5576923076923084</v>
      </c>
      <c r="BI30" s="3">
        <f t="shared" si="27"/>
        <v>103</v>
      </c>
      <c r="BJ30" s="3">
        <f t="shared" si="28"/>
        <v>981</v>
      </c>
      <c r="BK30" s="49">
        <f t="shared" si="7"/>
        <v>10.499490316004078</v>
      </c>
    </row>
    <row r="31" spans="1:63" x14ac:dyDescent="0.25">
      <c r="A31" s="4" t="s">
        <v>55</v>
      </c>
      <c r="B31" s="4" t="s">
        <v>58</v>
      </c>
      <c r="C31" s="183">
        <v>0</v>
      </c>
      <c r="D31" s="183">
        <v>0</v>
      </c>
      <c r="E31" s="184" t="e">
        <f t="shared" si="8"/>
        <v>#DIV/0!</v>
      </c>
      <c r="F31" s="183">
        <v>0</v>
      </c>
      <c r="G31" s="183">
        <v>0</v>
      </c>
      <c r="H31" s="184" t="e">
        <f t="shared" si="9"/>
        <v>#DIV/0!</v>
      </c>
      <c r="I31" s="183">
        <v>0</v>
      </c>
      <c r="J31" s="183">
        <v>0</v>
      </c>
      <c r="K31" s="184" t="e">
        <f t="shared" si="10"/>
        <v>#DIV/0!</v>
      </c>
      <c r="L31" s="191" t="e">
        <f t="shared" si="11"/>
        <v>#DIV/0!</v>
      </c>
      <c r="M31" s="196">
        <v>0</v>
      </c>
      <c r="N31" s="196">
        <v>0</v>
      </c>
      <c r="O31" s="197" t="e">
        <f t="shared" si="12"/>
        <v>#DIV/0!</v>
      </c>
      <c r="P31" s="196">
        <v>0</v>
      </c>
      <c r="Q31" s="196">
        <v>0</v>
      </c>
      <c r="R31" s="197" t="e">
        <f t="shared" si="13"/>
        <v>#DIV/0!</v>
      </c>
      <c r="S31" s="196">
        <v>0</v>
      </c>
      <c r="T31" s="196">
        <v>0</v>
      </c>
      <c r="U31" s="197" t="e">
        <f t="shared" si="14"/>
        <v>#DIV/0!</v>
      </c>
      <c r="V31" s="191" t="e">
        <f t="shared" si="15"/>
        <v>#DIV/0!</v>
      </c>
      <c r="W31" s="204">
        <v>37</v>
      </c>
      <c r="X31" s="204">
        <v>313</v>
      </c>
      <c r="Y31" s="205">
        <f t="shared" si="16"/>
        <v>11.821086261980831</v>
      </c>
      <c r="Z31" s="204">
        <v>134</v>
      </c>
      <c r="AA31" s="204">
        <v>268</v>
      </c>
      <c r="AB31" s="205">
        <f t="shared" si="17"/>
        <v>50</v>
      </c>
      <c r="AC31" s="204">
        <v>53</v>
      </c>
      <c r="AD31" s="204">
        <v>223</v>
      </c>
      <c r="AE31" s="205">
        <f t="shared" si="18"/>
        <v>23.766816143497756</v>
      </c>
      <c r="AF31" s="191">
        <f t="shared" si="19"/>
        <v>28.529300801826196</v>
      </c>
      <c r="AG31" s="212">
        <v>0</v>
      </c>
      <c r="AH31" s="212">
        <v>0</v>
      </c>
      <c r="AI31" s="213" t="e">
        <f t="shared" si="0"/>
        <v>#DIV/0!</v>
      </c>
      <c r="AJ31" s="212">
        <v>0</v>
      </c>
      <c r="AK31" s="212">
        <v>0</v>
      </c>
      <c r="AL31" s="213" t="e">
        <f t="shared" si="1"/>
        <v>#DIV/0!</v>
      </c>
      <c r="AM31" s="212">
        <v>0</v>
      </c>
      <c r="AN31" s="212">
        <v>0</v>
      </c>
      <c r="AO31" s="213" t="e">
        <f t="shared" si="2"/>
        <v>#DIV/0!</v>
      </c>
      <c r="AP31" s="191" t="e">
        <f t="shared" si="20"/>
        <v>#DIV/0!</v>
      </c>
      <c r="AQ31" s="220">
        <v>0</v>
      </c>
      <c r="AR31" s="220">
        <v>0</v>
      </c>
      <c r="AS31" s="221" t="e">
        <f t="shared" si="3"/>
        <v>#DIV/0!</v>
      </c>
      <c r="AT31" s="220">
        <v>0</v>
      </c>
      <c r="AU31" s="220">
        <v>0</v>
      </c>
      <c r="AV31" s="221" t="e">
        <f t="shared" si="4"/>
        <v>#DIV/0!</v>
      </c>
      <c r="AW31" s="220">
        <v>0</v>
      </c>
      <c r="AX31" s="220">
        <v>0</v>
      </c>
      <c r="AY31" s="221" t="e">
        <f t="shared" si="5"/>
        <v>#DIV/0!</v>
      </c>
      <c r="AZ31" s="228" t="e">
        <f t="shared" si="21"/>
        <v>#DIV/0!</v>
      </c>
      <c r="BC31" s="3">
        <f t="shared" si="22"/>
        <v>37</v>
      </c>
      <c r="BD31" s="3">
        <f t="shared" si="23"/>
        <v>313</v>
      </c>
      <c r="BE31" s="49">
        <f t="shared" si="24"/>
        <v>11.821086261980831</v>
      </c>
      <c r="BF31" s="3">
        <f t="shared" si="25"/>
        <v>134</v>
      </c>
      <c r="BG31" s="3">
        <f t="shared" si="26"/>
        <v>268</v>
      </c>
      <c r="BH31" s="49">
        <f t="shared" si="6"/>
        <v>50</v>
      </c>
      <c r="BI31" s="3">
        <f t="shared" si="27"/>
        <v>53</v>
      </c>
      <c r="BJ31" s="3">
        <f t="shared" si="28"/>
        <v>223</v>
      </c>
      <c r="BK31" s="49">
        <f t="shared" si="7"/>
        <v>23.766816143497756</v>
      </c>
    </row>
    <row r="32" spans="1:63" x14ac:dyDescent="0.25">
      <c r="A32" s="4" t="s">
        <v>57</v>
      </c>
      <c r="B32" s="4" t="s">
        <v>60</v>
      </c>
      <c r="C32" s="183">
        <v>2</v>
      </c>
      <c r="D32" s="183">
        <v>105</v>
      </c>
      <c r="E32" s="184">
        <f t="shared" si="8"/>
        <v>1.9047619047619049</v>
      </c>
      <c r="F32" s="183">
        <v>5</v>
      </c>
      <c r="G32" s="183">
        <v>103</v>
      </c>
      <c r="H32" s="184">
        <f t="shared" si="9"/>
        <v>4.8543689320388346</v>
      </c>
      <c r="I32" s="183">
        <v>3</v>
      </c>
      <c r="J32" s="183">
        <v>98</v>
      </c>
      <c r="K32" s="184">
        <f t="shared" si="10"/>
        <v>3.0612244897959182</v>
      </c>
      <c r="L32" s="191">
        <f t="shared" si="11"/>
        <v>3.2734517755322194</v>
      </c>
      <c r="M32" s="196">
        <v>0</v>
      </c>
      <c r="N32" s="196">
        <v>0</v>
      </c>
      <c r="O32" s="197" t="e">
        <f t="shared" si="12"/>
        <v>#DIV/0!</v>
      </c>
      <c r="P32" s="196">
        <v>0</v>
      </c>
      <c r="Q32" s="196">
        <v>0</v>
      </c>
      <c r="R32" s="197" t="e">
        <f t="shared" si="13"/>
        <v>#DIV/0!</v>
      </c>
      <c r="S32" s="196">
        <v>0</v>
      </c>
      <c r="T32" s="196">
        <v>0</v>
      </c>
      <c r="U32" s="197" t="e">
        <f t="shared" si="14"/>
        <v>#DIV/0!</v>
      </c>
      <c r="V32" s="191" t="e">
        <f t="shared" si="15"/>
        <v>#DIV/0!</v>
      </c>
      <c r="W32" s="204">
        <v>16</v>
      </c>
      <c r="X32" s="204">
        <v>214</v>
      </c>
      <c r="Y32" s="205">
        <f t="shared" si="16"/>
        <v>7.4766355140186906</v>
      </c>
      <c r="Z32" s="204">
        <v>12</v>
      </c>
      <c r="AA32" s="204">
        <v>198</v>
      </c>
      <c r="AB32" s="205">
        <f t="shared" si="17"/>
        <v>6.0606060606060606</v>
      </c>
      <c r="AC32" s="204">
        <v>13</v>
      </c>
      <c r="AD32" s="204">
        <v>186</v>
      </c>
      <c r="AE32" s="205">
        <f t="shared" si="18"/>
        <v>6.9892473118279561</v>
      </c>
      <c r="AF32" s="191">
        <f t="shared" si="19"/>
        <v>6.8421629621509021</v>
      </c>
      <c r="AG32" s="212">
        <v>0</v>
      </c>
      <c r="AH32" s="212">
        <v>0</v>
      </c>
      <c r="AI32" s="213" t="e">
        <f t="shared" si="0"/>
        <v>#DIV/0!</v>
      </c>
      <c r="AJ32" s="212">
        <v>0</v>
      </c>
      <c r="AK32" s="212">
        <v>0</v>
      </c>
      <c r="AL32" s="213" t="e">
        <f t="shared" si="1"/>
        <v>#DIV/0!</v>
      </c>
      <c r="AM32" s="212">
        <v>0</v>
      </c>
      <c r="AN32" s="212">
        <v>0</v>
      </c>
      <c r="AO32" s="213" t="e">
        <f t="shared" si="2"/>
        <v>#DIV/0!</v>
      </c>
      <c r="AP32" s="191" t="e">
        <f t="shared" si="20"/>
        <v>#DIV/0!</v>
      </c>
      <c r="AQ32" s="220">
        <v>0</v>
      </c>
      <c r="AR32" s="220">
        <v>0</v>
      </c>
      <c r="AS32" s="221" t="e">
        <f t="shared" si="3"/>
        <v>#DIV/0!</v>
      </c>
      <c r="AT32" s="220">
        <v>0</v>
      </c>
      <c r="AU32" s="220">
        <v>0</v>
      </c>
      <c r="AV32" s="221" t="e">
        <f t="shared" si="4"/>
        <v>#DIV/0!</v>
      </c>
      <c r="AW32" s="220">
        <v>0</v>
      </c>
      <c r="AX32" s="220">
        <v>0</v>
      </c>
      <c r="AY32" s="221" t="e">
        <f t="shared" si="5"/>
        <v>#DIV/0!</v>
      </c>
      <c r="AZ32" s="228" t="e">
        <f t="shared" si="21"/>
        <v>#DIV/0!</v>
      </c>
      <c r="BC32" s="3">
        <f t="shared" si="22"/>
        <v>18</v>
      </c>
      <c r="BD32" s="3">
        <f t="shared" si="23"/>
        <v>319</v>
      </c>
      <c r="BE32" s="49">
        <f t="shared" si="24"/>
        <v>5.6426332288401255</v>
      </c>
      <c r="BF32" s="3">
        <f t="shared" si="25"/>
        <v>17</v>
      </c>
      <c r="BG32" s="3">
        <f t="shared" si="26"/>
        <v>301</v>
      </c>
      <c r="BH32" s="49">
        <f t="shared" si="6"/>
        <v>5.6478405315614619</v>
      </c>
      <c r="BI32" s="3">
        <f t="shared" si="27"/>
        <v>16</v>
      </c>
      <c r="BJ32" s="3">
        <f t="shared" si="28"/>
        <v>284</v>
      </c>
      <c r="BK32" s="49">
        <f t="shared" si="7"/>
        <v>5.6338028169014089</v>
      </c>
    </row>
    <row r="33" spans="1:63" x14ac:dyDescent="0.25">
      <c r="A33" s="4" t="s">
        <v>59</v>
      </c>
      <c r="B33" s="4" t="s">
        <v>62</v>
      </c>
      <c r="C33" s="183">
        <v>10</v>
      </c>
      <c r="D33" s="183">
        <v>274</v>
      </c>
      <c r="E33" s="184">
        <f t="shared" si="8"/>
        <v>3.6496350364963499</v>
      </c>
      <c r="F33" s="183">
        <v>10</v>
      </c>
      <c r="G33" s="183">
        <v>285</v>
      </c>
      <c r="H33" s="184">
        <f t="shared" si="9"/>
        <v>3.5087719298245612</v>
      </c>
      <c r="I33" s="183">
        <v>19</v>
      </c>
      <c r="J33" s="183">
        <v>245</v>
      </c>
      <c r="K33" s="184">
        <f t="shared" si="10"/>
        <v>7.7551020408163263</v>
      </c>
      <c r="L33" s="191">
        <f t="shared" si="11"/>
        <v>4.9711696690457456</v>
      </c>
      <c r="M33" s="196">
        <v>0</v>
      </c>
      <c r="N33" s="196">
        <v>0</v>
      </c>
      <c r="O33" s="197" t="e">
        <f t="shared" si="12"/>
        <v>#DIV/0!</v>
      </c>
      <c r="P33" s="196">
        <v>0</v>
      </c>
      <c r="Q33" s="196">
        <v>0</v>
      </c>
      <c r="R33" s="197" t="e">
        <f t="shared" si="13"/>
        <v>#DIV/0!</v>
      </c>
      <c r="S33" s="196">
        <v>0</v>
      </c>
      <c r="T33" s="196">
        <v>0</v>
      </c>
      <c r="U33" s="197" t="e">
        <f t="shared" si="14"/>
        <v>#DIV/0!</v>
      </c>
      <c r="V33" s="191" t="e">
        <f t="shared" si="15"/>
        <v>#DIV/0!</v>
      </c>
      <c r="W33" s="204">
        <v>5</v>
      </c>
      <c r="X33" s="204">
        <v>272</v>
      </c>
      <c r="Y33" s="205">
        <f t="shared" si="16"/>
        <v>1.8382352941176472</v>
      </c>
      <c r="Z33" s="204">
        <v>7</v>
      </c>
      <c r="AA33" s="204">
        <v>330</v>
      </c>
      <c r="AB33" s="205">
        <f t="shared" si="17"/>
        <v>2.1212121212121215</v>
      </c>
      <c r="AC33" s="204">
        <v>4</v>
      </c>
      <c r="AD33" s="204">
        <v>295</v>
      </c>
      <c r="AE33" s="205">
        <f t="shared" si="18"/>
        <v>1.3559322033898304</v>
      </c>
      <c r="AF33" s="191">
        <f t="shared" si="19"/>
        <v>1.7717932062398665</v>
      </c>
      <c r="AG33" s="212">
        <v>0</v>
      </c>
      <c r="AH33" s="212">
        <v>0</v>
      </c>
      <c r="AI33" s="213" t="e">
        <f t="shared" si="0"/>
        <v>#DIV/0!</v>
      </c>
      <c r="AJ33" s="212">
        <v>0</v>
      </c>
      <c r="AK33" s="212">
        <v>0</v>
      </c>
      <c r="AL33" s="213" t="e">
        <f t="shared" si="1"/>
        <v>#DIV/0!</v>
      </c>
      <c r="AM33" s="212">
        <v>0</v>
      </c>
      <c r="AN33" s="212">
        <v>0</v>
      </c>
      <c r="AO33" s="213" t="e">
        <f t="shared" si="2"/>
        <v>#DIV/0!</v>
      </c>
      <c r="AP33" s="191" t="e">
        <f t="shared" si="20"/>
        <v>#DIV/0!</v>
      </c>
      <c r="AQ33" s="220">
        <v>0</v>
      </c>
      <c r="AR33" s="220">
        <v>0</v>
      </c>
      <c r="AS33" s="221" t="e">
        <f t="shared" si="3"/>
        <v>#DIV/0!</v>
      </c>
      <c r="AT33" s="220">
        <v>0</v>
      </c>
      <c r="AU33" s="220">
        <v>0</v>
      </c>
      <c r="AV33" s="221" t="e">
        <f t="shared" si="4"/>
        <v>#DIV/0!</v>
      </c>
      <c r="AW33" s="220">
        <v>0</v>
      </c>
      <c r="AX33" s="220">
        <v>0</v>
      </c>
      <c r="AY33" s="221" t="e">
        <f t="shared" si="5"/>
        <v>#DIV/0!</v>
      </c>
      <c r="AZ33" s="228" t="e">
        <f t="shared" si="21"/>
        <v>#DIV/0!</v>
      </c>
      <c r="BC33" s="3">
        <f t="shared" si="22"/>
        <v>15</v>
      </c>
      <c r="BD33" s="3">
        <f t="shared" si="23"/>
        <v>546</v>
      </c>
      <c r="BE33" s="49">
        <f t="shared" si="24"/>
        <v>2.7472527472527473</v>
      </c>
      <c r="BF33" s="3">
        <f t="shared" si="25"/>
        <v>17</v>
      </c>
      <c r="BG33" s="3">
        <f t="shared" si="26"/>
        <v>615</v>
      </c>
      <c r="BH33" s="49">
        <f t="shared" si="6"/>
        <v>2.7642276422764227</v>
      </c>
      <c r="BI33" s="3">
        <f t="shared" si="27"/>
        <v>23</v>
      </c>
      <c r="BJ33" s="3">
        <f t="shared" si="28"/>
        <v>540</v>
      </c>
      <c r="BK33" s="49">
        <f t="shared" si="7"/>
        <v>4.2592592592592595</v>
      </c>
    </row>
    <row r="34" spans="1:63" x14ac:dyDescent="0.25">
      <c r="A34" s="4" t="s">
        <v>61</v>
      </c>
      <c r="B34" s="4" t="s">
        <v>64</v>
      </c>
      <c r="C34" s="183">
        <v>19</v>
      </c>
      <c r="D34" s="183">
        <v>789</v>
      </c>
      <c r="E34" s="184">
        <f t="shared" si="8"/>
        <v>2.4081115335868186</v>
      </c>
      <c r="F34" s="183">
        <v>21</v>
      </c>
      <c r="G34" s="183">
        <v>668</v>
      </c>
      <c r="H34" s="184">
        <f t="shared" si="9"/>
        <v>3.1437125748502992</v>
      </c>
      <c r="I34" s="183">
        <v>9</v>
      </c>
      <c r="J34" s="183">
        <v>721</v>
      </c>
      <c r="K34" s="184">
        <f t="shared" si="10"/>
        <v>1.248266296809986</v>
      </c>
      <c r="L34" s="191">
        <f t="shared" si="11"/>
        <v>2.2666968017490348</v>
      </c>
      <c r="M34" s="196">
        <v>0</v>
      </c>
      <c r="N34" s="196">
        <v>36</v>
      </c>
      <c r="O34" s="197">
        <f t="shared" si="12"/>
        <v>0</v>
      </c>
      <c r="P34" s="196">
        <v>2</v>
      </c>
      <c r="Q34" s="196">
        <v>32</v>
      </c>
      <c r="R34" s="197">
        <f t="shared" si="13"/>
        <v>6.25</v>
      </c>
      <c r="S34" s="196">
        <v>1</v>
      </c>
      <c r="T34" s="196">
        <v>31</v>
      </c>
      <c r="U34" s="197">
        <f t="shared" si="14"/>
        <v>3.225806451612903</v>
      </c>
      <c r="V34" s="191">
        <f t="shared" si="15"/>
        <v>3.1586021505376345</v>
      </c>
      <c r="W34" s="204">
        <v>45</v>
      </c>
      <c r="X34" s="204">
        <v>1202</v>
      </c>
      <c r="Y34" s="205">
        <f t="shared" si="16"/>
        <v>3.7437603993344428</v>
      </c>
      <c r="Z34" s="204">
        <v>119</v>
      </c>
      <c r="AA34" s="204">
        <v>1016</v>
      </c>
      <c r="AB34" s="205">
        <f t="shared" si="17"/>
        <v>11.71259842519685</v>
      </c>
      <c r="AC34" s="204">
        <v>31</v>
      </c>
      <c r="AD34" s="204">
        <v>1059</v>
      </c>
      <c r="AE34" s="205">
        <f t="shared" si="18"/>
        <v>2.9272898961284231</v>
      </c>
      <c r="AF34" s="191">
        <f t="shared" si="19"/>
        <v>6.1278829068865717</v>
      </c>
      <c r="AG34" s="212">
        <v>0</v>
      </c>
      <c r="AH34" s="212">
        <v>0</v>
      </c>
      <c r="AI34" s="213" t="e">
        <f t="shared" si="0"/>
        <v>#DIV/0!</v>
      </c>
      <c r="AJ34" s="212">
        <v>0</v>
      </c>
      <c r="AK34" s="212">
        <v>0</v>
      </c>
      <c r="AL34" s="213" t="e">
        <f t="shared" si="1"/>
        <v>#DIV/0!</v>
      </c>
      <c r="AM34" s="212">
        <v>0</v>
      </c>
      <c r="AN34" s="212">
        <v>0</v>
      </c>
      <c r="AO34" s="213" t="e">
        <f t="shared" si="2"/>
        <v>#DIV/0!</v>
      </c>
      <c r="AP34" s="191" t="e">
        <f t="shared" si="20"/>
        <v>#DIV/0!</v>
      </c>
      <c r="AQ34" s="220">
        <v>0</v>
      </c>
      <c r="AR34" s="220">
        <v>0</v>
      </c>
      <c r="AS34" s="221" t="e">
        <f t="shared" si="3"/>
        <v>#DIV/0!</v>
      </c>
      <c r="AT34" s="220">
        <v>0</v>
      </c>
      <c r="AU34" s="220">
        <v>0</v>
      </c>
      <c r="AV34" s="221" t="e">
        <f t="shared" si="4"/>
        <v>#DIV/0!</v>
      </c>
      <c r="AW34" s="220">
        <v>0</v>
      </c>
      <c r="AX34" s="220">
        <v>0</v>
      </c>
      <c r="AY34" s="221" t="e">
        <f t="shared" si="5"/>
        <v>#DIV/0!</v>
      </c>
      <c r="AZ34" s="228" t="e">
        <f t="shared" si="21"/>
        <v>#DIV/0!</v>
      </c>
      <c r="BC34" s="3">
        <f t="shared" si="22"/>
        <v>64</v>
      </c>
      <c r="BD34" s="3">
        <f t="shared" si="23"/>
        <v>2027</v>
      </c>
      <c r="BE34" s="49">
        <f t="shared" si="24"/>
        <v>3.1573754316724227</v>
      </c>
      <c r="BF34" s="3">
        <f t="shared" si="25"/>
        <v>142</v>
      </c>
      <c r="BG34" s="3">
        <f t="shared" si="26"/>
        <v>1716</v>
      </c>
      <c r="BH34" s="49">
        <f t="shared" si="6"/>
        <v>8.2750582750582744</v>
      </c>
      <c r="BI34" s="3">
        <f t="shared" si="27"/>
        <v>41</v>
      </c>
      <c r="BJ34" s="3">
        <f t="shared" si="28"/>
        <v>1811</v>
      </c>
      <c r="BK34" s="49">
        <f t="shared" si="7"/>
        <v>2.2639425731639977</v>
      </c>
    </row>
    <row r="35" spans="1:63" x14ac:dyDescent="0.25">
      <c r="A35" s="4" t="s">
        <v>63</v>
      </c>
      <c r="B35" s="4" t="s">
        <v>66</v>
      </c>
      <c r="C35" s="183">
        <v>32</v>
      </c>
      <c r="D35" s="183">
        <v>273</v>
      </c>
      <c r="E35" s="184">
        <f t="shared" si="8"/>
        <v>11.721611721611721</v>
      </c>
      <c r="F35" s="183">
        <v>26</v>
      </c>
      <c r="G35" s="183">
        <v>205</v>
      </c>
      <c r="H35" s="184">
        <f t="shared" si="9"/>
        <v>12.682926829268293</v>
      </c>
      <c r="I35" s="183">
        <v>35</v>
      </c>
      <c r="J35" s="183">
        <v>171</v>
      </c>
      <c r="K35" s="184">
        <f t="shared" si="10"/>
        <v>20.467836257309941</v>
      </c>
      <c r="L35" s="191">
        <f t="shared" si="11"/>
        <v>14.957458269396652</v>
      </c>
      <c r="M35" s="196">
        <v>0</v>
      </c>
      <c r="N35" s="196">
        <v>0</v>
      </c>
      <c r="O35" s="197" t="e">
        <f t="shared" si="12"/>
        <v>#DIV/0!</v>
      </c>
      <c r="P35" s="196">
        <v>0</v>
      </c>
      <c r="Q35" s="196">
        <v>0</v>
      </c>
      <c r="R35" s="197" t="e">
        <f t="shared" si="13"/>
        <v>#DIV/0!</v>
      </c>
      <c r="S35" s="196">
        <v>0</v>
      </c>
      <c r="T35" s="196">
        <v>0</v>
      </c>
      <c r="U35" s="197" t="e">
        <f t="shared" si="14"/>
        <v>#DIV/0!</v>
      </c>
      <c r="V35" s="191" t="e">
        <f t="shared" si="15"/>
        <v>#DIV/0!</v>
      </c>
      <c r="W35" s="204">
        <v>50</v>
      </c>
      <c r="X35" s="204">
        <v>372</v>
      </c>
      <c r="Y35" s="205">
        <f t="shared" si="16"/>
        <v>13.440860215053762</v>
      </c>
      <c r="Z35" s="204">
        <v>50</v>
      </c>
      <c r="AA35" s="204">
        <v>293</v>
      </c>
      <c r="AB35" s="205">
        <f t="shared" si="17"/>
        <v>17.064846416382252</v>
      </c>
      <c r="AC35" s="204">
        <v>70</v>
      </c>
      <c r="AD35" s="204">
        <v>213</v>
      </c>
      <c r="AE35" s="205">
        <f t="shared" si="18"/>
        <v>32.863849765258216</v>
      </c>
      <c r="AF35" s="191">
        <f t="shared" si="19"/>
        <v>21.123185465564742</v>
      </c>
      <c r="AG35" s="212">
        <v>0</v>
      </c>
      <c r="AH35" s="212">
        <v>0</v>
      </c>
      <c r="AI35" s="213" t="e">
        <f t="shared" ref="AI35:AI63" si="29">+AG35/AH35*100</f>
        <v>#DIV/0!</v>
      </c>
      <c r="AJ35" s="212">
        <v>0</v>
      </c>
      <c r="AK35" s="212">
        <v>0</v>
      </c>
      <c r="AL35" s="213" t="e">
        <f t="shared" ref="AL35:AL63" si="30">+AJ35/AK35*100</f>
        <v>#DIV/0!</v>
      </c>
      <c r="AM35" s="212">
        <v>0</v>
      </c>
      <c r="AN35" s="212">
        <v>0</v>
      </c>
      <c r="AO35" s="213" t="e">
        <f t="shared" ref="AO35:AO63" si="31">+AM35/AN35*100</f>
        <v>#DIV/0!</v>
      </c>
      <c r="AP35" s="191" t="e">
        <f t="shared" si="20"/>
        <v>#DIV/0!</v>
      </c>
      <c r="AQ35" s="220">
        <v>0</v>
      </c>
      <c r="AR35" s="220">
        <v>0</v>
      </c>
      <c r="AS35" s="221" t="e">
        <f t="shared" ref="AS35:AS63" si="32">+AQ35/AR35*100</f>
        <v>#DIV/0!</v>
      </c>
      <c r="AT35" s="220">
        <v>0</v>
      </c>
      <c r="AU35" s="220">
        <v>0</v>
      </c>
      <c r="AV35" s="221" t="e">
        <f t="shared" ref="AV35:AV63" si="33">+AT35/AU35*100</f>
        <v>#DIV/0!</v>
      </c>
      <c r="AW35" s="220">
        <v>0</v>
      </c>
      <c r="AX35" s="220">
        <v>0</v>
      </c>
      <c r="AY35" s="221" t="e">
        <f t="shared" ref="AY35:AY63" si="34">+AW35/AX35*100</f>
        <v>#DIV/0!</v>
      </c>
      <c r="AZ35" s="228" t="e">
        <f t="shared" si="21"/>
        <v>#DIV/0!</v>
      </c>
      <c r="BC35" s="3">
        <f t="shared" si="22"/>
        <v>82</v>
      </c>
      <c r="BD35" s="3">
        <f t="shared" si="23"/>
        <v>645</v>
      </c>
      <c r="BE35" s="49">
        <f t="shared" ref="BE35:BE63" si="35">+BC35/BD35*100</f>
        <v>12.713178294573643</v>
      </c>
      <c r="BF35" s="3">
        <f t="shared" si="25"/>
        <v>76</v>
      </c>
      <c r="BG35" s="3">
        <f t="shared" si="26"/>
        <v>498</v>
      </c>
      <c r="BH35" s="49">
        <f t="shared" ref="BH35:BH63" si="36">+BF35/BG35*100</f>
        <v>15.261044176706829</v>
      </c>
      <c r="BI35" s="3">
        <f t="shared" si="27"/>
        <v>105</v>
      </c>
      <c r="BJ35" s="3">
        <f t="shared" si="28"/>
        <v>384</v>
      </c>
      <c r="BK35" s="49">
        <f t="shared" ref="BK35:BK63" si="37">+BI35/BJ35*100</f>
        <v>27.34375</v>
      </c>
    </row>
    <row r="36" spans="1:63" x14ac:dyDescent="0.25">
      <c r="A36" s="4" t="s">
        <v>65</v>
      </c>
      <c r="B36" s="4" t="s">
        <v>68</v>
      </c>
      <c r="C36" s="183">
        <v>0</v>
      </c>
      <c r="D36" s="183">
        <v>0</v>
      </c>
      <c r="E36" s="184" t="e">
        <f t="shared" si="8"/>
        <v>#DIV/0!</v>
      </c>
      <c r="F36" s="183">
        <v>0</v>
      </c>
      <c r="G36" s="183">
        <v>0</v>
      </c>
      <c r="H36" s="184" t="e">
        <f t="shared" si="9"/>
        <v>#DIV/0!</v>
      </c>
      <c r="I36" s="183">
        <v>0</v>
      </c>
      <c r="J36" s="183">
        <v>0</v>
      </c>
      <c r="K36" s="184" t="e">
        <f t="shared" si="10"/>
        <v>#DIV/0!</v>
      </c>
      <c r="L36" s="191" t="e">
        <f t="shared" si="11"/>
        <v>#DIV/0!</v>
      </c>
      <c r="M36" s="196">
        <v>0</v>
      </c>
      <c r="N36" s="196">
        <v>0</v>
      </c>
      <c r="O36" s="197" t="e">
        <f t="shared" si="12"/>
        <v>#DIV/0!</v>
      </c>
      <c r="P36" s="196">
        <v>0</v>
      </c>
      <c r="Q36" s="196">
        <v>0</v>
      </c>
      <c r="R36" s="197" t="e">
        <f t="shared" si="13"/>
        <v>#DIV/0!</v>
      </c>
      <c r="S36" s="196">
        <v>0</v>
      </c>
      <c r="T36" s="196">
        <v>0</v>
      </c>
      <c r="U36" s="197" t="e">
        <f t="shared" si="14"/>
        <v>#DIV/0!</v>
      </c>
      <c r="V36" s="191" t="e">
        <f t="shared" si="15"/>
        <v>#DIV/0!</v>
      </c>
      <c r="W36" s="204">
        <v>0</v>
      </c>
      <c r="X36" s="204">
        <v>0</v>
      </c>
      <c r="Y36" s="205" t="e">
        <f t="shared" si="16"/>
        <v>#DIV/0!</v>
      </c>
      <c r="Z36" s="204">
        <v>0</v>
      </c>
      <c r="AA36" s="204">
        <v>66</v>
      </c>
      <c r="AB36" s="205">
        <f t="shared" si="17"/>
        <v>0</v>
      </c>
      <c r="AC36" s="204">
        <v>0</v>
      </c>
      <c r="AD36" s="204">
        <v>49</v>
      </c>
      <c r="AE36" s="205">
        <f t="shared" si="18"/>
        <v>0</v>
      </c>
      <c r="AF36" s="191" t="e">
        <f t="shared" si="19"/>
        <v>#DIV/0!</v>
      </c>
      <c r="AG36" s="212">
        <v>0</v>
      </c>
      <c r="AH36" s="212">
        <v>0</v>
      </c>
      <c r="AI36" s="213" t="e">
        <f t="shared" si="29"/>
        <v>#DIV/0!</v>
      </c>
      <c r="AJ36" s="212">
        <v>0</v>
      </c>
      <c r="AK36" s="212">
        <v>0</v>
      </c>
      <c r="AL36" s="213" t="e">
        <f t="shared" si="30"/>
        <v>#DIV/0!</v>
      </c>
      <c r="AM36" s="212">
        <v>0</v>
      </c>
      <c r="AN36" s="212">
        <v>0</v>
      </c>
      <c r="AO36" s="213" t="e">
        <f t="shared" si="31"/>
        <v>#DIV/0!</v>
      </c>
      <c r="AP36" s="191" t="e">
        <f t="shared" si="20"/>
        <v>#DIV/0!</v>
      </c>
      <c r="AQ36" s="220">
        <v>0</v>
      </c>
      <c r="AR36" s="220">
        <v>0</v>
      </c>
      <c r="AS36" s="221" t="e">
        <f t="shared" si="32"/>
        <v>#DIV/0!</v>
      </c>
      <c r="AT36" s="220">
        <v>0</v>
      </c>
      <c r="AU36" s="220">
        <v>0</v>
      </c>
      <c r="AV36" s="221" t="e">
        <f t="shared" si="33"/>
        <v>#DIV/0!</v>
      </c>
      <c r="AW36" s="220">
        <v>0</v>
      </c>
      <c r="AX36" s="220">
        <v>0</v>
      </c>
      <c r="AY36" s="221" t="e">
        <f t="shared" si="34"/>
        <v>#DIV/0!</v>
      </c>
      <c r="AZ36" s="228" t="e">
        <f t="shared" si="21"/>
        <v>#DIV/0!</v>
      </c>
      <c r="BC36" s="3">
        <f t="shared" si="22"/>
        <v>0</v>
      </c>
      <c r="BD36" s="3">
        <f t="shared" si="23"/>
        <v>0</v>
      </c>
      <c r="BE36" s="49" t="e">
        <f t="shared" si="35"/>
        <v>#DIV/0!</v>
      </c>
      <c r="BF36" s="3">
        <f t="shared" si="25"/>
        <v>0</v>
      </c>
      <c r="BG36" s="3">
        <f t="shared" si="26"/>
        <v>66</v>
      </c>
      <c r="BH36" s="49">
        <f t="shared" si="36"/>
        <v>0</v>
      </c>
      <c r="BI36" s="3">
        <f t="shared" si="27"/>
        <v>0</v>
      </c>
      <c r="BJ36" s="3">
        <f t="shared" si="28"/>
        <v>49</v>
      </c>
      <c r="BK36" s="49">
        <f t="shared" si="37"/>
        <v>0</v>
      </c>
    </row>
    <row r="37" spans="1:63" x14ac:dyDescent="0.25">
      <c r="A37" s="4" t="s">
        <v>67</v>
      </c>
      <c r="B37" s="4" t="s">
        <v>70</v>
      </c>
      <c r="C37" s="183">
        <v>0</v>
      </c>
      <c r="D37" s="183">
        <v>98</v>
      </c>
      <c r="E37" s="184">
        <f t="shared" si="8"/>
        <v>0</v>
      </c>
      <c r="F37" s="183">
        <v>0</v>
      </c>
      <c r="G37" s="183">
        <v>0</v>
      </c>
      <c r="H37" s="184" t="e">
        <f t="shared" si="9"/>
        <v>#DIV/0!</v>
      </c>
      <c r="I37" s="183">
        <v>0</v>
      </c>
      <c r="J37" s="183">
        <v>0</v>
      </c>
      <c r="K37" s="184" t="e">
        <f t="shared" si="10"/>
        <v>#DIV/0!</v>
      </c>
      <c r="L37" s="191" t="e">
        <f t="shared" si="11"/>
        <v>#DIV/0!</v>
      </c>
      <c r="M37" s="196">
        <v>0</v>
      </c>
      <c r="N37" s="196">
        <v>0</v>
      </c>
      <c r="O37" s="197" t="e">
        <f t="shared" si="12"/>
        <v>#DIV/0!</v>
      </c>
      <c r="P37" s="196">
        <v>0</v>
      </c>
      <c r="Q37" s="196">
        <v>0</v>
      </c>
      <c r="R37" s="197" t="e">
        <f t="shared" si="13"/>
        <v>#DIV/0!</v>
      </c>
      <c r="S37" s="196">
        <v>0</v>
      </c>
      <c r="T37" s="196">
        <v>0</v>
      </c>
      <c r="U37" s="197" t="e">
        <f t="shared" si="14"/>
        <v>#DIV/0!</v>
      </c>
      <c r="V37" s="191" t="e">
        <f t="shared" si="15"/>
        <v>#DIV/0!</v>
      </c>
      <c r="W37" s="204">
        <v>0</v>
      </c>
      <c r="X37" s="204">
        <v>147</v>
      </c>
      <c r="Y37" s="205">
        <f t="shared" si="16"/>
        <v>0</v>
      </c>
      <c r="Z37" s="204">
        <v>0</v>
      </c>
      <c r="AA37" s="204">
        <v>0</v>
      </c>
      <c r="AB37" s="205" t="e">
        <f t="shared" si="17"/>
        <v>#DIV/0!</v>
      </c>
      <c r="AC37" s="204">
        <v>0</v>
      </c>
      <c r="AD37" s="204">
        <v>0</v>
      </c>
      <c r="AE37" s="205" t="e">
        <f t="shared" si="18"/>
        <v>#DIV/0!</v>
      </c>
      <c r="AF37" s="191" t="e">
        <f t="shared" si="19"/>
        <v>#DIV/0!</v>
      </c>
      <c r="AG37" s="212">
        <v>0</v>
      </c>
      <c r="AH37" s="212">
        <v>0</v>
      </c>
      <c r="AI37" s="213" t="e">
        <f t="shared" si="29"/>
        <v>#DIV/0!</v>
      </c>
      <c r="AJ37" s="212">
        <v>0</v>
      </c>
      <c r="AK37" s="212">
        <v>0</v>
      </c>
      <c r="AL37" s="213" t="e">
        <f t="shared" si="30"/>
        <v>#DIV/0!</v>
      </c>
      <c r="AM37" s="212">
        <v>0</v>
      </c>
      <c r="AN37" s="212">
        <v>0</v>
      </c>
      <c r="AO37" s="213" t="e">
        <f t="shared" si="31"/>
        <v>#DIV/0!</v>
      </c>
      <c r="AP37" s="191" t="e">
        <f t="shared" si="20"/>
        <v>#DIV/0!</v>
      </c>
      <c r="AQ37" s="220">
        <v>0</v>
      </c>
      <c r="AR37" s="220">
        <v>0</v>
      </c>
      <c r="AS37" s="221" t="e">
        <f t="shared" si="32"/>
        <v>#DIV/0!</v>
      </c>
      <c r="AT37" s="220">
        <v>0</v>
      </c>
      <c r="AU37" s="220">
        <v>0</v>
      </c>
      <c r="AV37" s="221" t="e">
        <f t="shared" si="33"/>
        <v>#DIV/0!</v>
      </c>
      <c r="AW37" s="220">
        <v>0</v>
      </c>
      <c r="AX37" s="220">
        <v>0</v>
      </c>
      <c r="AY37" s="221" t="e">
        <f t="shared" si="34"/>
        <v>#DIV/0!</v>
      </c>
      <c r="AZ37" s="228" t="e">
        <f t="shared" si="21"/>
        <v>#DIV/0!</v>
      </c>
      <c r="BC37" s="3">
        <f t="shared" si="22"/>
        <v>0</v>
      </c>
      <c r="BD37" s="3">
        <f t="shared" si="23"/>
        <v>245</v>
      </c>
      <c r="BE37" s="49">
        <f t="shared" si="35"/>
        <v>0</v>
      </c>
      <c r="BF37" s="3">
        <f t="shared" si="25"/>
        <v>0</v>
      </c>
      <c r="BG37" s="3">
        <f t="shared" si="26"/>
        <v>0</v>
      </c>
      <c r="BH37" s="49" t="e">
        <f t="shared" si="36"/>
        <v>#DIV/0!</v>
      </c>
      <c r="BI37" s="3">
        <f t="shared" si="27"/>
        <v>0</v>
      </c>
      <c r="BJ37" s="3">
        <f t="shared" si="28"/>
        <v>0</v>
      </c>
      <c r="BK37" s="49" t="e">
        <f t="shared" si="37"/>
        <v>#DIV/0!</v>
      </c>
    </row>
    <row r="38" spans="1:63" x14ac:dyDescent="0.25">
      <c r="A38" s="4" t="s">
        <v>69</v>
      </c>
      <c r="B38" s="4" t="s">
        <v>72</v>
      </c>
      <c r="C38" s="183">
        <v>297</v>
      </c>
      <c r="D38" s="183">
        <v>1005</v>
      </c>
      <c r="E38" s="184">
        <f t="shared" si="8"/>
        <v>29.552238805970148</v>
      </c>
      <c r="F38" s="183">
        <v>319</v>
      </c>
      <c r="G38" s="183">
        <v>1086</v>
      </c>
      <c r="H38" s="184">
        <f t="shared" si="9"/>
        <v>29.373848987108659</v>
      </c>
      <c r="I38" s="183">
        <v>79</v>
      </c>
      <c r="J38" s="183">
        <v>1025</v>
      </c>
      <c r="K38" s="184">
        <f t="shared" si="10"/>
        <v>7.7073170731707314</v>
      </c>
      <c r="L38" s="191">
        <f t="shared" si="11"/>
        <v>22.211134955416512</v>
      </c>
      <c r="M38" s="196">
        <v>0</v>
      </c>
      <c r="N38" s="196">
        <v>70</v>
      </c>
      <c r="O38" s="197">
        <f t="shared" si="12"/>
        <v>0</v>
      </c>
      <c r="P38" s="196">
        <v>0</v>
      </c>
      <c r="Q38" s="196">
        <v>66</v>
      </c>
      <c r="R38" s="197">
        <f t="shared" si="13"/>
        <v>0</v>
      </c>
      <c r="S38" s="196">
        <v>0</v>
      </c>
      <c r="T38" s="196">
        <v>61</v>
      </c>
      <c r="U38" s="197">
        <f t="shared" si="14"/>
        <v>0</v>
      </c>
      <c r="V38" s="191">
        <f t="shared" si="15"/>
        <v>0</v>
      </c>
      <c r="W38" s="204">
        <v>1242</v>
      </c>
      <c r="X38" s="204">
        <v>2837</v>
      </c>
      <c r="Y38" s="205">
        <f t="shared" si="16"/>
        <v>43.778639407825167</v>
      </c>
      <c r="Z38" s="204">
        <v>1314</v>
      </c>
      <c r="AA38" s="204">
        <v>2774</v>
      </c>
      <c r="AB38" s="205">
        <f t="shared" si="17"/>
        <v>47.368421052631575</v>
      </c>
      <c r="AC38" s="204">
        <v>1156</v>
      </c>
      <c r="AD38" s="204">
        <v>2521</v>
      </c>
      <c r="AE38" s="205">
        <f t="shared" si="18"/>
        <v>45.854819516065056</v>
      </c>
      <c r="AF38" s="191">
        <f t="shared" si="19"/>
        <v>45.667293325507266</v>
      </c>
      <c r="AG38" s="212">
        <v>0</v>
      </c>
      <c r="AH38" s="212">
        <v>5</v>
      </c>
      <c r="AI38" s="213">
        <f t="shared" si="29"/>
        <v>0</v>
      </c>
      <c r="AJ38" s="212">
        <v>0</v>
      </c>
      <c r="AK38" s="212">
        <v>5</v>
      </c>
      <c r="AL38" s="213">
        <f t="shared" si="30"/>
        <v>0</v>
      </c>
      <c r="AM38" s="212">
        <v>0</v>
      </c>
      <c r="AN38" s="212">
        <v>4</v>
      </c>
      <c r="AO38" s="213">
        <f t="shared" si="31"/>
        <v>0</v>
      </c>
      <c r="AP38" s="191">
        <f t="shared" si="20"/>
        <v>0</v>
      </c>
      <c r="AQ38" s="220">
        <v>0</v>
      </c>
      <c r="AR38" s="220">
        <v>0</v>
      </c>
      <c r="AS38" s="221" t="e">
        <f t="shared" si="32"/>
        <v>#DIV/0!</v>
      </c>
      <c r="AT38" s="220">
        <v>0</v>
      </c>
      <c r="AU38" s="220">
        <v>0</v>
      </c>
      <c r="AV38" s="221" t="e">
        <f t="shared" si="33"/>
        <v>#DIV/0!</v>
      </c>
      <c r="AW38" s="220">
        <v>0</v>
      </c>
      <c r="AX38" s="220">
        <v>0</v>
      </c>
      <c r="AY38" s="221" t="e">
        <f t="shared" si="34"/>
        <v>#DIV/0!</v>
      </c>
      <c r="AZ38" s="228" t="e">
        <f t="shared" si="21"/>
        <v>#DIV/0!</v>
      </c>
      <c r="BC38" s="3">
        <f t="shared" si="22"/>
        <v>1539</v>
      </c>
      <c r="BD38" s="3">
        <f t="shared" si="23"/>
        <v>3917</v>
      </c>
      <c r="BE38" s="49">
        <f t="shared" si="35"/>
        <v>39.290273168241001</v>
      </c>
      <c r="BF38" s="3">
        <f t="shared" si="25"/>
        <v>1633</v>
      </c>
      <c r="BG38" s="3">
        <f t="shared" si="26"/>
        <v>3931</v>
      </c>
      <c r="BH38" s="49">
        <f t="shared" si="36"/>
        <v>41.541592470109386</v>
      </c>
      <c r="BI38" s="3">
        <f t="shared" si="27"/>
        <v>1235</v>
      </c>
      <c r="BJ38" s="3">
        <f t="shared" si="28"/>
        <v>3611</v>
      </c>
      <c r="BK38" s="49">
        <f t="shared" si="37"/>
        <v>34.201052340072003</v>
      </c>
    </row>
    <row r="39" spans="1:63" x14ac:dyDescent="0.25">
      <c r="A39" s="4" t="s">
        <v>71</v>
      </c>
      <c r="B39" s="4" t="s">
        <v>74</v>
      </c>
      <c r="C39" s="183">
        <v>0</v>
      </c>
      <c r="D39" s="183">
        <v>374</v>
      </c>
      <c r="E39" s="184">
        <f t="shared" si="8"/>
        <v>0</v>
      </c>
      <c r="F39" s="183">
        <v>2</v>
      </c>
      <c r="G39" s="183">
        <v>319</v>
      </c>
      <c r="H39" s="184">
        <f t="shared" si="9"/>
        <v>0.62695924764890276</v>
      </c>
      <c r="I39" s="183">
        <v>7</v>
      </c>
      <c r="J39" s="183">
        <v>295</v>
      </c>
      <c r="K39" s="184">
        <f t="shared" si="10"/>
        <v>2.3728813559322033</v>
      </c>
      <c r="L39" s="191">
        <f t="shared" si="11"/>
        <v>0.99994686786036857</v>
      </c>
      <c r="M39" s="196">
        <v>0</v>
      </c>
      <c r="N39" s="196">
        <v>0</v>
      </c>
      <c r="O39" s="197" t="e">
        <f t="shared" si="12"/>
        <v>#DIV/0!</v>
      </c>
      <c r="P39" s="196">
        <v>0</v>
      </c>
      <c r="Q39" s="196">
        <v>0</v>
      </c>
      <c r="R39" s="197" t="e">
        <f t="shared" si="13"/>
        <v>#DIV/0!</v>
      </c>
      <c r="S39" s="196">
        <v>0</v>
      </c>
      <c r="T39" s="196">
        <v>0</v>
      </c>
      <c r="U39" s="197" t="e">
        <f t="shared" si="14"/>
        <v>#DIV/0!</v>
      </c>
      <c r="V39" s="191" t="e">
        <f t="shared" si="15"/>
        <v>#DIV/0!</v>
      </c>
      <c r="W39" s="204">
        <v>2</v>
      </c>
      <c r="X39" s="204">
        <v>480</v>
      </c>
      <c r="Y39" s="205">
        <f t="shared" si="16"/>
        <v>0.41666666666666669</v>
      </c>
      <c r="Z39" s="204">
        <v>0</v>
      </c>
      <c r="AA39" s="204">
        <v>407</v>
      </c>
      <c r="AB39" s="205">
        <f t="shared" si="17"/>
        <v>0</v>
      </c>
      <c r="AC39" s="204">
        <v>10</v>
      </c>
      <c r="AD39" s="204">
        <v>373</v>
      </c>
      <c r="AE39" s="205">
        <f t="shared" si="18"/>
        <v>2.6809651474530831</v>
      </c>
      <c r="AF39" s="191">
        <f t="shared" si="19"/>
        <v>1.0325439380399166</v>
      </c>
      <c r="AG39" s="212">
        <v>0</v>
      </c>
      <c r="AH39" s="212">
        <v>0</v>
      </c>
      <c r="AI39" s="213" t="e">
        <f t="shared" si="29"/>
        <v>#DIV/0!</v>
      </c>
      <c r="AJ39" s="212">
        <v>0</v>
      </c>
      <c r="AK39" s="212">
        <v>0</v>
      </c>
      <c r="AL39" s="213" t="e">
        <f t="shared" si="30"/>
        <v>#DIV/0!</v>
      </c>
      <c r="AM39" s="212">
        <v>0</v>
      </c>
      <c r="AN39" s="212">
        <v>0</v>
      </c>
      <c r="AO39" s="213" t="e">
        <f t="shared" si="31"/>
        <v>#DIV/0!</v>
      </c>
      <c r="AP39" s="191" t="e">
        <f t="shared" si="20"/>
        <v>#DIV/0!</v>
      </c>
      <c r="AQ39" s="220">
        <v>0</v>
      </c>
      <c r="AR39" s="220">
        <v>0</v>
      </c>
      <c r="AS39" s="221" t="e">
        <f t="shared" si="32"/>
        <v>#DIV/0!</v>
      </c>
      <c r="AT39" s="220">
        <v>0</v>
      </c>
      <c r="AU39" s="220">
        <v>0</v>
      </c>
      <c r="AV39" s="221" t="e">
        <f t="shared" si="33"/>
        <v>#DIV/0!</v>
      </c>
      <c r="AW39" s="220">
        <v>0</v>
      </c>
      <c r="AX39" s="220">
        <v>0</v>
      </c>
      <c r="AY39" s="221" t="e">
        <f t="shared" si="34"/>
        <v>#DIV/0!</v>
      </c>
      <c r="AZ39" s="228" t="e">
        <f t="shared" si="21"/>
        <v>#DIV/0!</v>
      </c>
      <c r="BC39" s="3">
        <f t="shared" si="22"/>
        <v>2</v>
      </c>
      <c r="BD39" s="3">
        <f t="shared" si="23"/>
        <v>854</v>
      </c>
      <c r="BE39" s="49">
        <f t="shared" si="35"/>
        <v>0.23419203747072601</v>
      </c>
      <c r="BF39" s="3">
        <f t="shared" si="25"/>
        <v>2</v>
      </c>
      <c r="BG39" s="3">
        <f t="shared" si="26"/>
        <v>726</v>
      </c>
      <c r="BH39" s="49">
        <f t="shared" si="36"/>
        <v>0.27548209366391185</v>
      </c>
      <c r="BI39" s="3">
        <f t="shared" si="27"/>
        <v>17</v>
      </c>
      <c r="BJ39" s="3">
        <f t="shared" si="28"/>
        <v>668</v>
      </c>
      <c r="BK39" s="49">
        <f t="shared" si="37"/>
        <v>2.5449101796407185</v>
      </c>
    </row>
    <row r="40" spans="1:63" x14ac:dyDescent="0.25">
      <c r="A40" s="4" t="s">
        <v>73</v>
      </c>
      <c r="B40" s="4" t="s">
        <v>76</v>
      </c>
      <c r="C40" s="183">
        <v>0</v>
      </c>
      <c r="D40" s="183">
        <v>111</v>
      </c>
      <c r="E40" s="184">
        <f t="shared" si="8"/>
        <v>0</v>
      </c>
      <c r="F40" s="183">
        <v>0</v>
      </c>
      <c r="G40" s="183">
        <v>105</v>
      </c>
      <c r="H40" s="184">
        <f t="shared" si="9"/>
        <v>0</v>
      </c>
      <c r="I40" s="183">
        <v>0</v>
      </c>
      <c r="J40" s="183">
        <v>106</v>
      </c>
      <c r="K40" s="184">
        <f t="shared" si="10"/>
        <v>0</v>
      </c>
      <c r="L40" s="191">
        <f t="shared" si="11"/>
        <v>0</v>
      </c>
      <c r="M40" s="196">
        <v>0</v>
      </c>
      <c r="N40" s="196">
        <v>0</v>
      </c>
      <c r="O40" s="197" t="e">
        <f t="shared" si="12"/>
        <v>#DIV/0!</v>
      </c>
      <c r="P40" s="196">
        <v>0</v>
      </c>
      <c r="Q40" s="196">
        <v>0</v>
      </c>
      <c r="R40" s="197" t="e">
        <f t="shared" si="13"/>
        <v>#DIV/0!</v>
      </c>
      <c r="S40" s="196">
        <v>0</v>
      </c>
      <c r="T40" s="196">
        <v>0</v>
      </c>
      <c r="U40" s="197" t="e">
        <f t="shared" si="14"/>
        <v>#DIV/0!</v>
      </c>
      <c r="V40" s="191" t="e">
        <f t="shared" si="15"/>
        <v>#DIV/0!</v>
      </c>
      <c r="W40" s="204">
        <v>0</v>
      </c>
      <c r="X40" s="204">
        <v>81</v>
      </c>
      <c r="Y40" s="205">
        <f t="shared" si="16"/>
        <v>0</v>
      </c>
      <c r="Z40" s="204">
        <v>0</v>
      </c>
      <c r="AA40" s="204">
        <v>154</v>
      </c>
      <c r="AB40" s="205">
        <f t="shared" si="17"/>
        <v>0</v>
      </c>
      <c r="AC40" s="204">
        <v>0</v>
      </c>
      <c r="AD40" s="204">
        <v>142</v>
      </c>
      <c r="AE40" s="205">
        <f t="shared" si="18"/>
        <v>0</v>
      </c>
      <c r="AF40" s="191">
        <f t="shared" si="19"/>
        <v>0</v>
      </c>
      <c r="AG40" s="212">
        <v>0</v>
      </c>
      <c r="AH40" s="212">
        <v>0</v>
      </c>
      <c r="AI40" s="213" t="e">
        <f t="shared" si="29"/>
        <v>#DIV/0!</v>
      </c>
      <c r="AJ40" s="212">
        <v>0</v>
      </c>
      <c r="AK40" s="212">
        <v>0</v>
      </c>
      <c r="AL40" s="213" t="e">
        <f t="shared" si="30"/>
        <v>#DIV/0!</v>
      </c>
      <c r="AM40" s="212">
        <v>0</v>
      </c>
      <c r="AN40" s="212">
        <v>0</v>
      </c>
      <c r="AO40" s="213" t="e">
        <f t="shared" si="31"/>
        <v>#DIV/0!</v>
      </c>
      <c r="AP40" s="191" t="e">
        <f t="shared" si="20"/>
        <v>#DIV/0!</v>
      </c>
      <c r="AQ40" s="220">
        <v>0</v>
      </c>
      <c r="AR40" s="220">
        <v>0</v>
      </c>
      <c r="AS40" s="221" t="e">
        <f t="shared" si="32"/>
        <v>#DIV/0!</v>
      </c>
      <c r="AT40" s="220">
        <v>0</v>
      </c>
      <c r="AU40" s="220">
        <v>0</v>
      </c>
      <c r="AV40" s="221" t="e">
        <f t="shared" si="33"/>
        <v>#DIV/0!</v>
      </c>
      <c r="AW40" s="220">
        <v>0</v>
      </c>
      <c r="AX40" s="220">
        <v>0</v>
      </c>
      <c r="AY40" s="221" t="e">
        <f t="shared" si="34"/>
        <v>#DIV/0!</v>
      </c>
      <c r="AZ40" s="228" t="e">
        <f t="shared" si="21"/>
        <v>#DIV/0!</v>
      </c>
      <c r="BC40" s="3">
        <f t="shared" si="22"/>
        <v>0</v>
      </c>
      <c r="BD40" s="3">
        <f t="shared" si="23"/>
        <v>192</v>
      </c>
      <c r="BE40" s="49">
        <f t="shared" si="35"/>
        <v>0</v>
      </c>
      <c r="BF40" s="3">
        <f t="shared" si="25"/>
        <v>0</v>
      </c>
      <c r="BG40" s="3">
        <f t="shared" si="26"/>
        <v>259</v>
      </c>
      <c r="BH40" s="49">
        <f t="shared" si="36"/>
        <v>0</v>
      </c>
      <c r="BI40" s="3">
        <f t="shared" si="27"/>
        <v>0</v>
      </c>
      <c r="BJ40" s="3">
        <f t="shared" si="28"/>
        <v>248</v>
      </c>
      <c r="BK40" s="49">
        <f t="shared" si="37"/>
        <v>0</v>
      </c>
    </row>
    <row r="41" spans="1:63" x14ac:dyDescent="0.25">
      <c r="A41" s="4" t="s">
        <v>75</v>
      </c>
      <c r="B41" s="4" t="s">
        <v>78</v>
      </c>
      <c r="C41" s="183">
        <v>0</v>
      </c>
      <c r="D41" s="183">
        <v>0</v>
      </c>
      <c r="E41" s="184" t="e">
        <f t="shared" si="8"/>
        <v>#DIV/0!</v>
      </c>
      <c r="F41" s="183">
        <v>0</v>
      </c>
      <c r="G41" s="183">
        <v>0</v>
      </c>
      <c r="H41" s="184" t="e">
        <f t="shared" si="9"/>
        <v>#DIV/0!</v>
      </c>
      <c r="I41" s="183">
        <v>0</v>
      </c>
      <c r="J41" s="183">
        <v>0</v>
      </c>
      <c r="K41" s="184" t="e">
        <f t="shared" si="10"/>
        <v>#DIV/0!</v>
      </c>
      <c r="L41" s="191" t="e">
        <f t="shared" si="11"/>
        <v>#DIV/0!</v>
      </c>
      <c r="M41" s="196">
        <v>23</v>
      </c>
      <c r="N41" s="196">
        <v>83</v>
      </c>
      <c r="O41" s="197">
        <f t="shared" si="12"/>
        <v>27.710843373493976</v>
      </c>
      <c r="P41" s="196">
        <v>2</v>
      </c>
      <c r="Q41" s="196">
        <v>85</v>
      </c>
      <c r="R41" s="197">
        <f t="shared" si="13"/>
        <v>2.3529411764705883</v>
      </c>
      <c r="S41" s="196">
        <v>11</v>
      </c>
      <c r="T41" s="196">
        <v>82</v>
      </c>
      <c r="U41" s="197">
        <f t="shared" si="14"/>
        <v>13.414634146341465</v>
      </c>
      <c r="V41" s="191">
        <f t="shared" si="15"/>
        <v>14.49280623210201</v>
      </c>
      <c r="W41" s="204">
        <v>270</v>
      </c>
      <c r="X41" s="204">
        <v>1964</v>
      </c>
      <c r="Y41" s="205">
        <f t="shared" si="16"/>
        <v>13.747454175152749</v>
      </c>
      <c r="Z41" s="204">
        <v>118</v>
      </c>
      <c r="AA41" s="204">
        <v>1661</v>
      </c>
      <c r="AB41" s="205">
        <f t="shared" si="17"/>
        <v>7.1041541240216732</v>
      </c>
      <c r="AC41" s="204">
        <v>192</v>
      </c>
      <c r="AD41" s="204">
        <v>1432</v>
      </c>
      <c r="AE41" s="205">
        <f t="shared" si="18"/>
        <v>13.407821229050279</v>
      </c>
      <c r="AF41" s="191">
        <f t="shared" si="19"/>
        <v>11.419809842741566</v>
      </c>
      <c r="AG41" s="212">
        <v>0</v>
      </c>
      <c r="AH41" s="212">
        <v>0</v>
      </c>
      <c r="AI41" s="213" t="e">
        <f t="shared" si="29"/>
        <v>#DIV/0!</v>
      </c>
      <c r="AJ41" s="212">
        <v>0</v>
      </c>
      <c r="AK41" s="212">
        <v>0</v>
      </c>
      <c r="AL41" s="213" t="e">
        <f t="shared" si="30"/>
        <v>#DIV/0!</v>
      </c>
      <c r="AM41" s="212">
        <v>0</v>
      </c>
      <c r="AN41" s="212">
        <v>0</v>
      </c>
      <c r="AO41" s="213" t="e">
        <f t="shared" si="31"/>
        <v>#DIV/0!</v>
      </c>
      <c r="AP41" s="191" t="e">
        <f t="shared" si="20"/>
        <v>#DIV/0!</v>
      </c>
      <c r="AQ41" s="220">
        <v>1</v>
      </c>
      <c r="AR41" s="220">
        <v>16</v>
      </c>
      <c r="AS41" s="221">
        <f t="shared" si="32"/>
        <v>6.25</v>
      </c>
      <c r="AT41" s="220">
        <v>4</v>
      </c>
      <c r="AU41" s="220">
        <v>16</v>
      </c>
      <c r="AV41" s="221">
        <f t="shared" si="33"/>
        <v>25</v>
      </c>
      <c r="AW41" s="220">
        <v>2</v>
      </c>
      <c r="AX41" s="220">
        <v>14</v>
      </c>
      <c r="AY41" s="221">
        <f t="shared" si="34"/>
        <v>14.285714285714285</v>
      </c>
      <c r="AZ41" s="228">
        <f t="shared" si="21"/>
        <v>15.178571428571429</v>
      </c>
      <c r="BC41" s="3">
        <f t="shared" si="22"/>
        <v>294</v>
      </c>
      <c r="BD41" s="3">
        <f t="shared" si="23"/>
        <v>2063</v>
      </c>
      <c r="BE41" s="49">
        <f t="shared" si="35"/>
        <v>14.251090644692196</v>
      </c>
      <c r="BF41" s="3">
        <f t="shared" si="25"/>
        <v>124</v>
      </c>
      <c r="BG41" s="3">
        <f t="shared" si="26"/>
        <v>1762</v>
      </c>
      <c r="BH41" s="49">
        <f t="shared" si="36"/>
        <v>7.0374574347332572</v>
      </c>
      <c r="BI41" s="3">
        <f t="shared" si="27"/>
        <v>205</v>
      </c>
      <c r="BJ41" s="3">
        <f t="shared" si="28"/>
        <v>1528</v>
      </c>
      <c r="BK41" s="49">
        <f t="shared" si="37"/>
        <v>13.416230366492146</v>
      </c>
    </row>
    <row r="42" spans="1:63" x14ac:dyDescent="0.25">
      <c r="A42" s="4" t="s">
        <v>77</v>
      </c>
      <c r="B42" s="4" t="s">
        <v>80</v>
      </c>
      <c r="C42" s="183">
        <v>18</v>
      </c>
      <c r="D42" s="183">
        <v>864</v>
      </c>
      <c r="E42" s="184">
        <f t="shared" si="8"/>
        <v>2.083333333333333</v>
      </c>
      <c r="F42" s="183">
        <v>25</v>
      </c>
      <c r="G42" s="183">
        <v>785</v>
      </c>
      <c r="H42" s="184">
        <f t="shared" si="9"/>
        <v>3.1847133757961785</v>
      </c>
      <c r="I42" s="183">
        <v>13</v>
      </c>
      <c r="J42" s="183">
        <v>715</v>
      </c>
      <c r="K42" s="184">
        <f t="shared" si="10"/>
        <v>1.8181818181818181</v>
      </c>
      <c r="L42" s="191">
        <f t="shared" si="11"/>
        <v>2.3620761757704432</v>
      </c>
      <c r="M42" s="196">
        <v>0</v>
      </c>
      <c r="N42" s="196">
        <v>0</v>
      </c>
      <c r="O42" s="197" t="e">
        <f t="shared" si="12"/>
        <v>#DIV/0!</v>
      </c>
      <c r="P42" s="196">
        <v>0</v>
      </c>
      <c r="Q42" s="196">
        <v>0</v>
      </c>
      <c r="R42" s="197" t="e">
        <f t="shared" si="13"/>
        <v>#DIV/0!</v>
      </c>
      <c r="S42" s="196">
        <v>0</v>
      </c>
      <c r="T42" s="196">
        <v>0</v>
      </c>
      <c r="U42" s="197" t="e">
        <f t="shared" si="14"/>
        <v>#DIV/0!</v>
      </c>
      <c r="V42" s="191" t="e">
        <f t="shared" si="15"/>
        <v>#DIV/0!</v>
      </c>
      <c r="W42" s="204">
        <v>52</v>
      </c>
      <c r="X42" s="204">
        <v>1402</v>
      </c>
      <c r="Y42" s="205">
        <f t="shared" si="16"/>
        <v>3.7089871611982885</v>
      </c>
      <c r="Z42" s="204">
        <v>54</v>
      </c>
      <c r="AA42" s="204">
        <v>1222</v>
      </c>
      <c r="AB42" s="205">
        <f t="shared" si="17"/>
        <v>4.4189852700490997</v>
      </c>
      <c r="AC42" s="204">
        <v>47</v>
      </c>
      <c r="AD42" s="204">
        <v>1104</v>
      </c>
      <c r="AE42" s="205">
        <f t="shared" si="18"/>
        <v>4.2572463768115947</v>
      </c>
      <c r="AF42" s="191">
        <f t="shared" si="19"/>
        <v>4.1284062693529942</v>
      </c>
      <c r="AG42" s="212">
        <v>0</v>
      </c>
      <c r="AH42" s="212">
        <v>0</v>
      </c>
      <c r="AI42" s="213" t="e">
        <f t="shared" si="29"/>
        <v>#DIV/0!</v>
      </c>
      <c r="AJ42" s="212">
        <v>0</v>
      </c>
      <c r="AK42" s="212">
        <v>0</v>
      </c>
      <c r="AL42" s="213" t="e">
        <f t="shared" si="30"/>
        <v>#DIV/0!</v>
      </c>
      <c r="AM42" s="212">
        <v>0</v>
      </c>
      <c r="AN42" s="212">
        <v>0</v>
      </c>
      <c r="AO42" s="213" t="e">
        <f t="shared" si="31"/>
        <v>#DIV/0!</v>
      </c>
      <c r="AP42" s="191" t="e">
        <f t="shared" si="20"/>
        <v>#DIV/0!</v>
      </c>
      <c r="AQ42" s="220">
        <v>0</v>
      </c>
      <c r="AR42" s="220">
        <v>0</v>
      </c>
      <c r="AS42" s="221" t="e">
        <f t="shared" si="32"/>
        <v>#DIV/0!</v>
      </c>
      <c r="AT42" s="220">
        <v>0</v>
      </c>
      <c r="AU42" s="220">
        <v>0</v>
      </c>
      <c r="AV42" s="221" t="e">
        <f t="shared" si="33"/>
        <v>#DIV/0!</v>
      </c>
      <c r="AW42" s="220">
        <v>0</v>
      </c>
      <c r="AX42" s="220">
        <v>0</v>
      </c>
      <c r="AY42" s="221" t="e">
        <f t="shared" si="34"/>
        <v>#DIV/0!</v>
      </c>
      <c r="AZ42" s="228" t="e">
        <f t="shared" si="21"/>
        <v>#DIV/0!</v>
      </c>
      <c r="BC42" s="3">
        <f t="shared" si="22"/>
        <v>70</v>
      </c>
      <c r="BD42" s="3">
        <f t="shared" si="23"/>
        <v>2266</v>
      </c>
      <c r="BE42" s="49">
        <f t="shared" si="35"/>
        <v>3.0891438658428951</v>
      </c>
      <c r="BF42" s="3">
        <f t="shared" si="25"/>
        <v>79</v>
      </c>
      <c r="BG42" s="3">
        <f t="shared" si="26"/>
        <v>2007</v>
      </c>
      <c r="BH42" s="49">
        <f t="shared" si="36"/>
        <v>3.9362232187344297</v>
      </c>
      <c r="BI42" s="3">
        <f t="shared" si="27"/>
        <v>60</v>
      </c>
      <c r="BJ42" s="3">
        <f t="shared" si="28"/>
        <v>1819</v>
      </c>
      <c r="BK42" s="49">
        <f t="shared" si="37"/>
        <v>3.2985156679494225</v>
      </c>
    </row>
    <row r="43" spans="1:63" x14ac:dyDescent="0.25">
      <c r="A43" s="4" t="s">
        <v>79</v>
      </c>
      <c r="B43" s="4" t="s">
        <v>82</v>
      </c>
      <c r="C43" s="183">
        <v>13</v>
      </c>
      <c r="D43" s="183">
        <v>610</v>
      </c>
      <c r="E43" s="184">
        <f t="shared" si="8"/>
        <v>2.1311475409836063</v>
      </c>
      <c r="F43" s="183">
        <v>9</v>
      </c>
      <c r="G43" s="183">
        <v>509</v>
      </c>
      <c r="H43" s="184">
        <f t="shared" si="9"/>
        <v>1.768172888015717</v>
      </c>
      <c r="I43" s="183">
        <v>8</v>
      </c>
      <c r="J43" s="183">
        <v>100</v>
      </c>
      <c r="K43" s="184">
        <f t="shared" si="10"/>
        <v>8</v>
      </c>
      <c r="L43" s="191">
        <f t="shared" si="11"/>
        <v>3.9664401429997747</v>
      </c>
      <c r="M43" s="196">
        <v>0</v>
      </c>
      <c r="N43" s="196">
        <v>0</v>
      </c>
      <c r="O43" s="197" t="e">
        <f t="shared" si="12"/>
        <v>#DIV/0!</v>
      </c>
      <c r="P43" s="196">
        <v>0</v>
      </c>
      <c r="Q43" s="196">
        <v>0</v>
      </c>
      <c r="R43" s="197" t="e">
        <f t="shared" si="13"/>
        <v>#DIV/0!</v>
      </c>
      <c r="S43" s="196">
        <v>0</v>
      </c>
      <c r="T43" s="196">
        <v>0</v>
      </c>
      <c r="U43" s="197" t="e">
        <f t="shared" si="14"/>
        <v>#DIV/0!</v>
      </c>
      <c r="V43" s="191" t="e">
        <f t="shared" si="15"/>
        <v>#DIV/0!</v>
      </c>
      <c r="W43" s="204">
        <v>14</v>
      </c>
      <c r="X43" s="204">
        <v>536</v>
      </c>
      <c r="Y43" s="205">
        <f t="shared" si="16"/>
        <v>2.6119402985074625</v>
      </c>
      <c r="Z43" s="204">
        <v>19</v>
      </c>
      <c r="AA43" s="204">
        <v>428</v>
      </c>
      <c r="AB43" s="205">
        <f t="shared" si="17"/>
        <v>4.4392523364485976</v>
      </c>
      <c r="AC43" s="204">
        <v>7</v>
      </c>
      <c r="AD43" s="204">
        <v>100</v>
      </c>
      <c r="AE43" s="205">
        <f t="shared" si="18"/>
        <v>7.0000000000000009</v>
      </c>
      <c r="AF43" s="191">
        <f t="shared" si="19"/>
        <v>4.6837308783186868</v>
      </c>
      <c r="AG43" s="212">
        <v>0</v>
      </c>
      <c r="AH43" s="212">
        <v>0</v>
      </c>
      <c r="AI43" s="213" t="e">
        <f t="shared" si="29"/>
        <v>#DIV/0!</v>
      </c>
      <c r="AJ43" s="212">
        <v>0</v>
      </c>
      <c r="AK43" s="212">
        <v>0</v>
      </c>
      <c r="AL43" s="213" t="e">
        <f t="shared" si="30"/>
        <v>#DIV/0!</v>
      </c>
      <c r="AM43" s="212">
        <v>0</v>
      </c>
      <c r="AN43" s="212">
        <v>0</v>
      </c>
      <c r="AO43" s="213" t="e">
        <f t="shared" si="31"/>
        <v>#DIV/0!</v>
      </c>
      <c r="AP43" s="191" t="e">
        <f t="shared" si="20"/>
        <v>#DIV/0!</v>
      </c>
      <c r="AQ43" s="220">
        <v>0</v>
      </c>
      <c r="AR43" s="220">
        <v>0</v>
      </c>
      <c r="AS43" s="221" t="e">
        <f t="shared" si="32"/>
        <v>#DIV/0!</v>
      </c>
      <c r="AT43" s="220">
        <v>0</v>
      </c>
      <c r="AU43" s="220">
        <v>0</v>
      </c>
      <c r="AV43" s="221" t="e">
        <f t="shared" si="33"/>
        <v>#DIV/0!</v>
      </c>
      <c r="AW43" s="220">
        <v>0</v>
      </c>
      <c r="AX43" s="220">
        <v>0</v>
      </c>
      <c r="AY43" s="221" t="e">
        <f t="shared" si="34"/>
        <v>#DIV/0!</v>
      </c>
      <c r="AZ43" s="228" t="e">
        <f t="shared" si="21"/>
        <v>#DIV/0!</v>
      </c>
      <c r="BC43" s="3">
        <f t="shared" si="22"/>
        <v>27</v>
      </c>
      <c r="BD43" s="3">
        <f t="shared" si="23"/>
        <v>1146</v>
      </c>
      <c r="BE43" s="49">
        <f t="shared" si="35"/>
        <v>2.3560209424083771</v>
      </c>
      <c r="BF43" s="3">
        <f t="shared" si="25"/>
        <v>28</v>
      </c>
      <c r="BG43" s="3">
        <f t="shared" si="26"/>
        <v>937</v>
      </c>
      <c r="BH43" s="49">
        <f t="shared" si="36"/>
        <v>2.9882604055496262</v>
      </c>
      <c r="BI43" s="3">
        <f t="shared" si="27"/>
        <v>15</v>
      </c>
      <c r="BJ43" s="3">
        <f t="shared" si="28"/>
        <v>200</v>
      </c>
      <c r="BK43" s="49">
        <f t="shared" si="37"/>
        <v>7.5</v>
      </c>
    </row>
    <row r="44" spans="1:63" x14ac:dyDescent="0.25">
      <c r="A44" s="4" t="s">
        <v>81</v>
      </c>
      <c r="B44" s="4" t="s">
        <v>84</v>
      </c>
      <c r="C44" s="183">
        <v>8</v>
      </c>
      <c r="D44" s="183">
        <v>127</v>
      </c>
      <c r="E44" s="184">
        <f t="shared" si="8"/>
        <v>6.2992125984251963</v>
      </c>
      <c r="F44" s="183">
        <v>1</v>
      </c>
      <c r="G44" s="183">
        <v>139</v>
      </c>
      <c r="H44" s="184">
        <f t="shared" si="9"/>
        <v>0.71942446043165476</v>
      </c>
      <c r="I44" s="183">
        <v>10</v>
      </c>
      <c r="J44" s="183">
        <v>140</v>
      </c>
      <c r="K44" s="184">
        <f t="shared" si="10"/>
        <v>7.1428571428571423</v>
      </c>
      <c r="L44" s="191">
        <f t="shared" si="11"/>
        <v>4.7204980672379975</v>
      </c>
      <c r="M44" s="196">
        <v>0</v>
      </c>
      <c r="N44" s="196">
        <v>0</v>
      </c>
      <c r="O44" s="197" t="e">
        <f t="shared" si="12"/>
        <v>#DIV/0!</v>
      </c>
      <c r="P44" s="196">
        <v>0</v>
      </c>
      <c r="Q44" s="196">
        <v>0</v>
      </c>
      <c r="R44" s="197" t="e">
        <f t="shared" si="13"/>
        <v>#DIV/0!</v>
      </c>
      <c r="S44" s="196">
        <v>0</v>
      </c>
      <c r="T44" s="196">
        <v>0</v>
      </c>
      <c r="U44" s="197" t="e">
        <f t="shared" si="14"/>
        <v>#DIV/0!</v>
      </c>
      <c r="V44" s="191" t="e">
        <f t="shared" si="15"/>
        <v>#DIV/0!</v>
      </c>
      <c r="W44" s="204">
        <v>18</v>
      </c>
      <c r="X44" s="204">
        <v>139</v>
      </c>
      <c r="Y44" s="205">
        <f t="shared" si="16"/>
        <v>12.949640287769784</v>
      </c>
      <c r="Z44" s="204">
        <v>19</v>
      </c>
      <c r="AA44" s="204">
        <v>141</v>
      </c>
      <c r="AB44" s="205">
        <f t="shared" si="17"/>
        <v>13.475177304964539</v>
      </c>
      <c r="AC44" s="204">
        <v>15</v>
      </c>
      <c r="AD44" s="204">
        <v>122</v>
      </c>
      <c r="AE44" s="205">
        <f t="shared" si="18"/>
        <v>12.295081967213115</v>
      </c>
      <c r="AF44" s="191">
        <f t="shared" si="19"/>
        <v>12.906633186649145</v>
      </c>
      <c r="AG44" s="212">
        <v>0</v>
      </c>
      <c r="AH44" s="212">
        <v>0</v>
      </c>
      <c r="AI44" s="213" t="e">
        <f t="shared" si="29"/>
        <v>#DIV/0!</v>
      </c>
      <c r="AJ44" s="212">
        <v>0</v>
      </c>
      <c r="AK44" s="212">
        <v>0</v>
      </c>
      <c r="AL44" s="213" t="e">
        <f t="shared" si="30"/>
        <v>#DIV/0!</v>
      </c>
      <c r="AM44" s="212">
        <v>0</v>
      </c>
      <c r="AN44" s="212">
        <v>0</v>
      </c>
      <c r="AO44" s="213" t="e">
        <f t="shared" si="31"/>
        <v>#DIV/0!</v>
      </c>
      <c r="AP44" s="191" t="e">
        <f t="shared" si="20"/>
        <v>#DIV/0!</v>
      </c>
      <c r="AQ44" s="220">
        <v>0</v>
      </c>
      <c r="AR44" s="220">
        <v>0</v>
      </c>
      <c r="AS44" s="221" t="e">
        <f t="shared" si="32"/>
        <v>#DIV/0!</v>
      </c>
      <c r="AT44" s="220">
        <v>0</v>
      </c>
      <c r="AU44" s="220">
        <v>0</v>
      </c>
      <c r="AV44" s="221" t="e">
        <f t="shared" si="33"/>
        <v>#DIV/0!</v>
      </c>
      <c r="AW44" s="220">
        <v>0</v>
      </c>
      <c r="AX44" s="220">
        <v>0</v>
      </c>
      <c r="AY44" s="221" t="e">
        <f t="shared" si="34"/>
        <v>#DIV/0!</v>
      </c>
      <c r="AZ44" s="228" t="e">
        <f t="shared" si="21"/>
        <v>#DIV/0!</v>
      </c>
      <c r="BC44" s="3">
        <f t="shared" si="22"/>
        <v>26</v>
      </c>
      <c r="BD44" s="3">
        <f t="shared" si="23"/>
        <v>266</v>
      </c>
      <c r="BE44" s="49">
        <f t="shared" si="35"/>
        <v>9.7744360902255636</v>
      </c>
      <c r="BF44" s="3">
        <f t="shared" si="25"/>
        <v>20</v>
      </c>
      <c r="BG44" s="3">
        <f t="shared" si="26"/>
        <v>280</v>
      </c>
      <c r="BH44" s="49">
        <f t="shared" si="36"/>
        <v>7.1428571428571423</v>
      </c>
      <c r="BI44" s="3">
        <f t="shared" si="27"/>
        <v>25</v>
      </c>
      <c r="BJ44" s="3">
        <f t="shared" si="28"/>
        <v>262</v>
      </c>
      <c r="BK44" s="49">
        <f t="shared" si="37"/>
        <v>9.5419847328244281</v>
      </c>
    </row>
    <row r="45" spans="1:63" x14ac:dyDescent="0.25">
      <c r="A45" s="4" t="s">
        <v>83</v>
      </c>
      <c r="B45" s="4" t="s">
        <v>86</v>
      </c>
      <c r="C45" s="183">
        <v>3</v>
      </c>
      <c r="D45" s="183">
        <v>94</v>
      </c>
      <c r="E45" s="184">
        <f t="shared" si="8"/>
        <v>3.1914893617021276</v>
      </c>
      <c r="F45" s="183">
        <v>0</v>
      </c>
      <c r="G45" s="183">
        <v>93</v>
      </c>
      <c r="H45" s="184">
        <f t="shared" si="9"/>
        <v>0</v>
      </c>
      <c r="I45" s="183">
        <v>1</v>
      </c>
      <c r="J45" s="183">
        <v>91</v>
      </c>
      <c r="K45" s="184">
        <f t="shared" si="10"/>
        <v>1.098901098901099</v>
      </c>
      <c r="L45" s="191">
        <f t="shared" si="11"/>
        <v>1.4301301535344091</v>
      </c>
      <c r="M45" s="196">
        <v>0</v>
      </c>
      <c r="N45" s="196">
        <v>0</v>
      </c>
      <c r="O45" s="197" t="e">
        <f t="shared" si="12"/>
        <v>#DIV/0!</v>
      </c>
      <c r="P45" s="196">
        <v>0</v>
      </c>
      <c r="Q45" s="196">
        <v>0</v>
      </c>
      <c r="R45" s="197" t="e">
        <f t="shared" si="13"/>
        <v>#DIV/0!</v>
      </c>
      <c r="S45" s="196">
        <v>0</v>
      </c>
      <c r="T45" s="196">
        <v>0</v>
      </c>
      <c r="U45" s="197" t="e">
        <f t="shared" si="14"/>
        <v>#DIV/0!</v>
      </c>
      <c r="V45" s="191" t="e">
        <f t="shared" si="15"/>
        <v>#DIV/0!</v>
      </c>
      <c r="W45" s="204">
        <v>9</v>
      </c>
      <c r="X45" s="204">
        <v>209</v>
      </c>
      <c r="Y45" s="205">
        <f t="shared" si="16"/>
        <v>4.3062200956937797</v>
      </c>
      <c r="Z45" s="204">
        <v>5</v>
      </c>
      <c r="AA45" s="204">
        <v>203</v>
      </c>
      <c r="AB45" s="205">
        <f t="shared" si="17"/>
        <v>2.4630541871921183</v>
      </c>
      <c r="AC45" s="204">
        <v>9</v>
      </c>
      <c r="AD45" s="204">
        <v>149</v>
      </c>
      <c r="AE45" s="205">
        <f t="shared" si="18"/>
        <v>6.0402684563758395</v>
      </c>
      <c r="AF45" s="191">
        <f t="shared" si="19"/>
        <v>4.2698475797539119</v>
      </c>
      <c r="AG45" s="212">
        <v>0</v>
      </c>
      <c r="AH45" s="212">
        <v>0</v>
      </c>
      <c r="AI45" s="213" t="e">
        <f t="shared" si="29"/>
        <v>#DIV/0!</v>
      </c>
      <c r="AJ45" s="212">
        <v>0</v>
      </c>
      <c r="AK45" s="212">
        <v>0</v>
      </c>
      <c r="AL45" s="213" t="e">
        <f t="shared" si="30"/>
        <v>#DIV/0!</v>
      </c>
      <c r="AM45" s="212">
        <v>0</v>
      </c>
      <c r="AN45" s="212">
        <v>0</v>
      </c>
      <c r="AO45" s="213" t="e">
        <f t="shared" si="31"/>
        <v>#DIV/0!</v>
      </c>
      <c r="AP45" s="191" t="e">
        <f t="shared" si="20"/>
        <v>#DIV/0!</v>
      </c>
      <c r="AQ45" s="220">
        <v>0</v>
      </c>
      <c r="AR45" s="220">
        <v>0</v>
      </c>
      <c r="AS45" s="221" t="e">
        <f t="shared" si="32"/>
        <v>#DIV/0!</v>
      </c>
      <c r="AT45" s="220">
        <v>0</v>
      </c>
      <c r="AU45" s="220">
        <v>0</v>
      </c>
      <c r="AV45" s="221" t="e">
        <f t="shared" si="33"/>
        <v>#DIV/0!</v>
      </c>
      <c r="AW45" s="220">
        <v>0</v>
      </c>
      <c r="AX45" s="220">
        <v>0</v>
      </c>
      <c r="AY45" s="221" t="e">
        <f t="shared" si="34"/>
        <v>#DIV/0!</v>
      </c>
      <c r="AZ45" s="228" t="e">
        <f t="shared" si="21"/>
        <v>#DIV/0!</v>
      </c>
      <c r="BC45" s="3">
        <f t="shared" si="22"/>
        <v>12</v>
      </c>
      <c r="BD45" s="3">
        <f t="shared" si="23"/>
        <v>303</v>
      </c>
      <c r="BE45" s="49">
        <f t="shared" si="35"/>
        <v>3.9603960396039604</v>
      </c>
      <c r="BF45" s="3">
        <f t="shared" si="25"/>
        <v>5</v>
      </c>
      <c r="BG45" s="3">
        <f t="shared" si="26"/>
        <v>296</v>
      </c>
      <c r="BH45" s="49">
        <f t="shared" si="36"/>
        <v>1.6891891891891893</v>
      </c>
      <c r="BI45" s="3">
        <f t="shared" si="27"/>
        <v>10</v>
      </c>
      <c r="BJ45" s="3">
        <f t="shared" si="28"/>
        <v>240</v>
      </c>
      <c r="BK45" s="49">
        <f t="shared" si="37"/>
        <v>4.1666666666666661</v>
      </c>
    </row>
    <row r="46" spans="1:63" x14ac:dyDescent="0.25">
      <c r="A46" s="4" t="s">
        <v>85</v>
      </c>
      <c r="B46" s="4" t="s">
        <v>88</v>
      </c>
      <c r="C46" s="183">
        <v>851</v>
      </c>
      <c r="D46" s="183">
        <v>1800</v>
      </c>
      <c r="E46" s="184">
        <f t="shared" si="8"/>
        <v>47.277777777777779</v>
      </c>
      <c r="F46" s="183">
        <v>0</v>
      </c>
      <c r="G46" s="183">
        <v>0</v>
      </c>
      <c r="H46" s="184" t="e">
        <f t="shared" si="9"/>
        <v>#DIV/0!</v>
      </c>
      <c r="I46" s="183">
        <v>605</v>
      </c>
      <c r="J46" s="183">
        <v>1561</v>
      </c>
      <c r="K46" s="184">
        <f t="shared" si="10"/>
        <v>38.757206918641899</v>
      </c>
      <c r="L46" s="191" t="e">
        <f t="shared" si="11"/>
        <v>#DIV/0!</v>
      </c>
      <c r="M46" s="196">
        <v>0</v>
      </c>
      <c r="N46" s="196">
        <v>0</v>
      </c>
      <c r="O46" s="197" t="e">
        <f t="shared" si="12"/>
        <v>#DIV/0!</v>
      </c>
      <c r="P46" s="196">
        <v>0</v>
      </c>
      <c r="Q46" s="196">
        <v>0</v>
      </c>
      <c r="R46" s="197" t="e">
        <f t="shared" si="13"/>
        <v>#DIV/0!</v>
      </c>
      <c r="S46" s="196">
        <v>0</v>
      </c>
      <c r="T46" s="196">
        <v>0</v>
      </c>
      <c r="U46" s="197" t="e">
        <f t="shared" si="14"/>
        <v>#DIV/0!</v>
      </c>
      <c r="V46" s="191" t="e">
        <f t="shared" si="15"/>
        <v>#DIV/0!</v>
      </c>
      <c r="W46" s="204">
        <v>1665</v>
      </c>
      <c r="X46" s="204">
        <v>3076</v>
      </c>
      <c r="Y46" s="205">
        <f t="shared" si="16"/>
        <v>54.128738621586479</v>
      </c>
      <c r="Z46" s="204">
        <v>0</v>
      </c>
      <c r="AA46" s="204">
        <v>0</v>
      </c>
      <c r="AB46" s="205" t="e">
        <f t="shared" si="17"/>
        <v>#DIV/0!</v>
      </c>
      <c r="AC46" s="204">
        <v>1266</v>
      </c>
      <c r="AD46" s="204">
        <v>2719</v>
      </c>
      <c r="AE46" s="205">
        <f t="shared" si="18"/>
        <v>46.561235748436921</v>
      </c>
      <c r="AF46" s="191" t="e">
        <f t="shared" si="19"/>
        <v>#DIV/0!</v>
      </c>
      <c r="AG46" s="212">
        <v>0</v>
      </c>
      <c r="AH46" s="212">
        <v>0</v>
      </c>
      <c r="AI46" s="213" t="e">
        <f t="shared" si="29"/>
        <v>#DIV/0!</v>
      </c>
      <c r="AJ46" s="212">
        <v>0</v>
      </c>
      <c r="AK46" s="212">
        <v>0</v>
      </c>
      <c r="AL46" s="213" t="e">
        <f t="shared" si="30"/>
        <v>#DIV/0!</v>
      </c>
      <c r="AM46" s="212">
        <v>0</v>
      </c>
      <c r="AN46" s="212">
        <v>0</v>
      </c>
      <c r="AO46" s="213" t="e">
        <f t="shared" si="31"/>
        <v>#DIV/0!</v>
      </c>
      <c r="AP46" s="191" t="e">
        <f t="shared" si="20"/>
        <v>#DIV/0!</v>
      </c>
      <c r="AQ46" s="220">
        <v>0</v>
      </c>
      <c r="AR46" s="220">
        <v>0</v>
      </c>
      <c r="AS46" s="221" t="e">
        <f t="shared" si="32"/>
        <v>#DIV/0!</v>
      </c>
      <c r="AT46" s="220">
        <v>0</v>
      </c>
      <c r="AU46" s="220">
        <v>0</v>
      </c>
      <c r="AV46" s="221" t="e">
        <f t="shared" si="33"/>
        <v>#DIV/0!</v>
      </c>
      <c r="AW46" s="220">
        <v>0</v>
      </c>
      <c r="AX46" s="220">
        <v>0</v>
      </c>
      <c r="AY46" s="221" t="e">
        <f t="shared" si="34"/>
        <v>#DIV/0!</v>
      </c>
      <c r="AZ46" s="228" t="e">
        <f t="shared" si="21"/>
        <v>#DIV/0!</v>
      </c>
      <c r="BC46" s="3">
        <f t="shared" si="22"/>
        <v>2516</v>
      </c>
      <c r="BD46" s="3">
        <f t="shared" si="23"/>
        <v>4876</v>
      </c>
      <c r="BE46" s="49">
        <f t="shared" si="35"/>
        <v>51.59967186218212</v>
      </c>
      <c r="BF46" s="3">
        <f t="shared" si="25"/>
        <v>0</v>
      </c>
      <c r="BG46" s="3">
        <f t="shared" si="26"/>
        <v>0</v>
      </c>
      <c r="BH46" s="49" t="e">
        <f t="shared" si="36"/>
        <v>#DIV/0!</v>
      </c>
      <c r="BI46" s="3">
        <f t="shared" si="27"/>
        <v>1871</v>
      </c>
      <c r="BJ46" s="3">
        <f t="shared" si="28"/>
        <v>4280</v>
      </c>
      <c r="BK46" s="49">
        <f t="shared" si="37"/>
        <v>43.714953271028037</v>
      </c>
    </row>
    <row r="47" spans="1:63" x14ac:dyDescent="0.25">
      <c r="A47" s="4" t="s">
        <v>87</v>
      </c>
      <c r="B47" s="4" t="s">
        <v>90</v>
      </c>
      <c r="C47" s="183">
        <v>10</v>
      </c>
      <c r="D47" s="183">
        <v>367</v>
      </c>
      <c r="E47" s="184">
        <f t="shared" si="8"/>
        <v>2.7247956403269753</v>
      </c>
      <c r="F47" s="183">
        <v>5</v>
      </c>
      <c r="G47" s="183">
        <v>359</v>
      </c>
      <c r="H47" s="184">
        <f t="shared" si="9"/>
        <v>1.392757660167131</v>
      </c>
      <c r="I47" s="183">
        <v>11</v>
      </c>
      <c r="J47" s="183">
        <v>351</v>
      </c>
      <c r="K47" s="184">
        <f t="shared" si="10"/>
        <v>3.133903133903134</v>
      </c>
      <c r="L47" s="191">
        <f t="shared" si="11"/>
        <v>2.41715214479908</v>
      </c>
      <c r="M47" s="196">
        <v>0</v>
      </c>
      <c r="N47" s="196">
        <v>0</v>
      </c>
      <c r="O47" s="197" t="e">
        <f t="shared" si="12"/>
        <v>#DIV/0!</v>
      </c>
      <c r="P47" s="196">
        <v>0</v>
      </c>
      <c r="Q47" s="196">
        <v>0</v>
      </c>
      <c r="R47" s="197" t="e">
        <f t="shared" si="13"/>
        <v>#DIV/0!</v>
      </c>
      <c r="S47" s="196">
        <v>0</v>
      </c>
      <c r="T47" s="196">
        <v>0</v>
      </c>
      <c r="U47" s="197" t="e">
        <f t="shared" si="14"/>
        <v>#DIV/0!</v>
      </c>
      <c r="V47" s="191" t="e">
        <f t="shared" si="15"/>
        <v>#DIV/0!</v>
      </c>
      <c r="W47" s="204">
        <v>29</v>
      </c>
      <c r="X47" s="204">
        <v>549</v>
      </c>
      <c r="Y47" s="205">
        <f t="shared" si="16"/>
        <v>5.2823315118397085</v>
      </c>
      <c r="Z47" s="204">
        <v>2</v>
      </c>
      <c r="AA47" s="204">
        <v>467</v>
      </c>
      <c r="AB47" s="205">
        <f t="shared" si="17"/>
        <v>0.42826552462526768</v>
      </c>
      <c r="AC47" s="204">
        <v>34</v>
      </c>
      <c r="AD47" s="204">
        <v>418</v>
      </c>
      <c r="AE47" s="205">
        <f t="shared" si="18"/>
        <v>8.133971291866029</v>
      </c>
      <c r="AF47" s="191">
        <f t="shared" si="19"/>
        <v>4.614856109443668</v>
      </c>
      <c r="AG47" s="212">
        <v>0</v>
      </c>
      <c r="AH47" s="212">
        <v>0</v>
      </c>
      <c r="AI47" s="213" t="e">
        <f t="shared" si="29"/>
        <v>#DIV/0!</v>
      </c>
      <c r="AJ47" s="212">
        <v>0</v>
      </c>
      <c r="AK47" s="212">
        <v>0</v>
      </c>
      <c r="AL47" s="213" t="e">
        <f t="shared" si="30"/>
        <v>#DIV/0!</v>
      </c>
      <c r="AM47" s="212">
        <v>0</v>
      </c>
      <c r="AN47" s="212">
        <v>0</v>
      </c>
      <c r="AO47" s="213" t="e">
        <f t="shared" si="31"/>
        <v>#DIV/0!</v>
      </c>
      <c r="AP47" s="191" t="e">
        <f t="shared" si="20"/>
        <v>#DIV/0!</v>
      </c>
      <c r="AQ47" s="220">
        <v>0</v>
      </c>
      <c r="AR47" s="220">
        <v>0</v>
      </c>
      <c r="AS47" s="221" t="e">
        <f t="shared" si="32"/>
        <v>#DIV/0!</v>
      </c>
      <c r="AT47" s="220">
        <v>0</v>
      </c>
      <c r="AU47" s="220">
        <v>0</v>
      </c>
      <c r="AV47" s="221" t="e">
        <f t="shared" si="33"/>
        <v>#DIV/0!</v>
      </c>
      <c r="AW47" s="220">
        <v>0</v>
      </c>
      <c r="AX47" s="220">
        <v>0</v>
      </c>
      <c r="AY47" s="221" t="e">
        <f t="shared" si="34"/>
        <v>#DIV/0!</v>
      </c>
      <c r="AZ47" s="228" t="e">
        <f t="shared" si="21"/>
        <v>#DIV/0!</v>
      </c>
      <c r="BC47" s="3">
        <f t="shared" si="22"/>
        <v>39</v>
      </c>
      <c r="BD47" s="3">
        <f t="shared" si="23"/>
        <v>916</v>
      </c>
      <c r="BE47" s="49">
        <f t="shared" si="35"/>
        <v>4.2576419213973802</v>
      </c>
      <c r="BF47" s="3">
        <f t="shared" si="25"/>
        <v>7</v>
      </c>
      <c r="BG47" s="3">
        <f t="shared" si="26"/>
        <v>826</v>
      </c>
      <c r="BH47" s="49">
        <f t="shared" si="36"/>
        <v>0.84745762711864403</v>
      </c>
      <c r="BI47" s="3">
        <f t="shared" si="27"/>
        <v>45</v>
      </c>
      <c r="BJ47" s="3">
        <f t="shared" si="28"/>
        <v>769</v>
      </c>
      <c r="BK47" s="49">
        <f t="shared" si="37"/>
        <v>5.851755526657997</v>
      </c>
    </row>
    <row r="48" spans="1:63" x14ac:dyDescent="0.25">
      <c r="A48" s="4" t="s">
        <v>89</v>
      </c>
      <c r="B48" s="4" t="s">
        <v>92</v>
      </c>
      <c r="C48" s="183">
        <v>37</v>
      </c>
      <c r="D48" s="183">
        <v>405</v>
      </c>
      <c r="E48" s="184">
        <f t="shared" si="8"/>
        <v>9.1358024691358022</v>
      </c>
      <c r="F48" s="183">
        <v>46</v>
      </c>
      <c r="G48" s="183">
        <v>352</v>
      </c>
      <c r="H48" s="184">
        <f t="shared" si="9"/>
        <v>13.068181818181818</v>
      </c>
      <c r="I48" s="183">
        <v>35</v>
      </c>
      <c r="J48" s="183">
        <v>347</v>
      </c>
      <c r="K48" s="184">
        <f t="shared" si="10"/>
        <v>10.086455331412104</v>
      </c>
      <c r="L48" s="191">
        <f t="shared" si="11"/>
        <v>10.763479872909906</v>
      </c>
      <c r="M48" s="196">
        <v>2</v>
      </c>
      <c r="N48" s="196">
        <v>33</v>
      </c>
      <c r="O48" s="197">
        <f t="shared" si="12"/>
        <v>6.0606060606060606</v>
      </c>
      <c r="P48" s="196">
        <v>1</v>
      </c>
      <c r="Q48" s="196">
        <v>4</v>
      </c>
      <c r="R48" s="197">
        <f t="shared" si="13"/>
        <v>25</v>
      </c>
      <c r="S48" s="196">
        <v>0</v>
      </c>
      <c r="T48" s="196">
        <v>6</v>
      </c>
      <c r="U48" s="197">
        <f t="shared" si="14"/>
        <v>0</v>
      </c>
      <c r="V48" s="191">
        <f t="shared" si="15"/>
        <v>10.353535353535355</v>
      </c>
      <c r="W48" s="204">
        <v>470</v>
      </c>
      <c r="X48" s="204">
        <v>2025</v>
      </c>
      <c r="Y48" s="205">
        <f t="shared" si="16"/>
        <v>23.209876543209877</v>
      </c>
      <c r="Z48" s="204">
        <v>415</v>
      </c>
      <c r="AA48" s="204">
        <v>1378</v>
      </c>
      <c r="AB48" s="205">
        <f t="shared" si="17"/>
        <v>30.116110304789551</v>
      </c>
      <c r="AC48" s="204">
        <v>323</v>
      </c>
      <c r="AD48" s="204">
        <v>1340</v>
      </c>
      <c r="AE48" s="205">
        <f t="shared" si="18"/>
        <v>24.104477611940297</v>
      </c>
      <c r="AF48" s="191">
        <f t="shared" si="19"/>
        <v>25.81015481997991</v>
      </c>
      <c r="AG48" s="212">
        <v>0</v>
      </c>
      <c r="AH48" s="212">
        <v>0</v>
      </c>
      <c r="AI48" s="213" t="e">
        <f t="shared" si="29"/>
        <v>#DIV/0!</v>
      </c>
      <c r="AJ48" s="212">
        <v>0</v>
      </c>
      <c r="AK48" s="212">
        <v>0</v>
      </c>
      <c r="AL48" s="213" t="e">
        <f t="shared" si="30"/>
        <v>#DIV/0!</v>
      </c>
      <c r="AM48" s="212">
        <v>0</v>
      </c>
      <c r="AN48" s="212">
        <v>0</v>
      </c>
      <c r="AO48" s="213" t="e">
        <f t="shared" si="31"/>
        <v>#DIV/0!</v>
      </c>
      <c r="AP48" s="191" t="e">
        <f t="shared" si="20"/>
        <v>#DIV/0!</v>
      </c>
      <c r="AQ48" s="220">
        <v>0</v>
      </c>
      <c r="AR48" s="220">
        <v>0</v>
      </c>
      <c r="AS48" s="221" t="e">
        <f t="shared" si="32"/>
        <v>#DIV/0!</v>
      </c>
      <c r="AT48" s="220">
        <v>0</v>
      </c>
      <c r="AU48" s="220">
        <v>0</v>
      </c>
      <c r="AV48" s="221" t="e">
        <f t="shared" si="33"/>
        <v>#DIV/0!</v>
      </c>
      <c r="AW48" s="220">
        <v>0</v>
      </c>
      <c r="AX48" s="220">
        <v>0</v>
      </c>
      <c r="AY48" s="221" t="e">
        <f t="shared" si="34"/>
        <v>#DIV/0!</v>
      </c>
      <c r="AZ48" s="228" t="e">
        <f t="shared" si="21"/>
        <v>#DIV/0!</v>
      </c>
      <c r="BC48" s="3">
        <f t="shared" si="22"/>
        <v>509</v>
      </c>
      <c r="BD48" s="3">
        <f t="shared" si="23"/>
        <v>2463</v>
      </c>
      <c r="BE48" s="49">
        <f t="shared" si="35"/>
        <v>20.665854648802274</v>
      </c>
      <c r="BF48" s="3">
        <f t="shared" si="25"/>
        <v>462</v>
      </c>
      <c r="BG48" s="3">
        <f t="shared" si="26"/>
        <v>1734</v>
      </c>
      <c r="BH48" s="49">
        <f t="shared" si="36"/>
        <v>26.643598615916954</v>
      </c>
      <c r="BI48" s="3">
        <f t="shared" si="27"/>
        <v>358</v>
      </c>
      <c r="BJ48" s="3">
        <f t="shared" si="28"/>
        <v>1693</v>
      </c>
      <c r="BK48" s="49">
        <f t="shared" si="37"/>
        <v>21.145894861193149</v>
      </c>
    </row>
    <row r="49" spans="1:63" x14ac:dyDescent="0.25">
      <c r="A49" s="4" t="s">
        <v>91</v>
      </c>
      <c r="B49" s="4" t="s">
        <v>94</v>
      </c>
      <c r="C49" s="183">
        <v>6</v>
      </c>
      <c r="D49" s="183">
        <v>221</v>
      </c>
      <c r="E49" s="184">
        <f t="shared" si="8"/>
        <v>2.7149321266968327</v>
      </c>
      <c r="F49" s="183">
        <v>4</v>
      </c>
      <c r="G49" s="183">
        <v>151</v>
      </c>
      <c r="H49" s="184">
        <f t="shared" si="9"/>
        <v>2.6490066225165565</v>
      </c>
      <c r="I49" s="183">
        <v>2</v>
      </c>
      <c r="J49" s="183">
        <v>145</v>
      </c>
      <c r="K49" s="184">
        <f t="shared" si="10"/>
        <v>1.3793103448275863</v>
      </c>
      <c r="L49" s="191">
        <f t="shared" si="11"/>
        <v>2.2477496980136586</v>
      </c>
      <c r="M49" s="196">
        <v>0</v>
      </c>
      <c r="N49" s="196">
        <v>0</v>
      </c>
      <c r="O49" s="197" t="e">
        <f t="shared" si="12"/>
        <v>#DIV/0!</v>
      </c>
      <c r="P49" s="196">
        <v>0</v>
      </c>
      <c r="Q49" s="196">
        <v>0</v>
      </c>
      <c r="R49" s="197" t="e">
        <f t="shared" si="13"/>
        <v>#DIV/0!</v>
      </c>
      <c r="S49" s="196">
        <v>0</v>
      </c>
      <c r="T49" s="196">
        <v>0</v>
      </c>
      <c r="U49" s="197" t="e">
        <f t="shared" si="14"/>
        <v>#DIV/0!</v>
      </c>
      <c r="V49" s="191" t="e">
        <f t="shared" si="15"/>
        <v>#DIV/0!</v>
      </c>
      <c r="W49" s="204">
        <v>9</v>
      </c>
      <c r="X49" s="204">
        <v>235</v>
      </c>
      <c r="Y49" s="205">
        <f t="shared" si="16"/>
        <v>3.8297872340425529</v>
      </c>
      <c r="Z49" s="204">
        <v>8</v>
      </c>
      <c r="AA49" s="204">
        <v>232</v>
      </c>
      <c r="AB49" s="205">
        <f t="shared" si="17"/>
        <v>3.4482758620689653</v>
      </c>
      <c r="AC49" s="204">
        <v>9</v>
      </c>
      <c r="AD49" s="204">
        <v>228</v>
      </c>
      <c r="AE49" s="205">
        <f t="shared" si="18"/>
        <v>3.9473684210526314</v>
      </c>
      <c r="AF49" s="191">
        <f t="shared" si="19"/>
        <v>3.7418105057213835</v>
      </c>
      <c r="AG49" s="212">
        <v>0</v>
      </c>
      <c r="AH49" s="212">
        <v>0</v>
      </c>
      <c r="AI49" s="213" t="e">
        <f t="shared" si="29"/>
        <v>#DIV/0!</v>
      </c>
      <c r="AJ49" s="212">
        <v>0</v>
      </c>
      <c r="AK49" s="212">
        <v>0</v>
      </c>
      <c r="AL49" s="213" t="e">
        <f t="shared" si="30"/>
        <v>#DIV/0!</v>
      </c>
      <c r="AM49" s="212">
        <v>0</v>
      </c>
      <c r="AN49" s="212">
        <v>0</v>
      </c>
      <c r="AO49" s="213" t="e">
        <f t="shared" si="31"/>
        <v>#DIV/0!</v>
      </c>
      <c r="AP49" s="191" t="e">
        <f t="shared" si="20"/>
        <v>#DIV/0!</v>
      </c>
      <c r="AQ49" s="220">
        <v>0</v>
      </c>
      <c r="AR49" s="220">
        <v>0</v>
      </c>
      <c r="AS49" s="221" t="e">
        <f t="shared" si="32"/>
        <v>#DIV/0!</v>
      </c>
      <c r="AT49" s="220">
        <v>0</v>
      </c>
      <c r="AU49" s="220">
        <v>0</v>
      </c>
      <c r="AV49" s="221" t="e">
        <f t="shared" si="33"/>
        <v>#DIV/0!</v>
      </c>
      <c r="AW49" s="220">
        <v>0</v>
      </c>
      <c r="AX49" s="220">
        <v>0</v>
      </c>
      <c r="AY49" s="221" t="e">
        <f t="shared" si="34"/>
        <v>#DIV/0!</v>
      </c>
      <c r="AZ49" s="228" t="e">
        <f t="shared" si="21"/>
        <v>#DIV/0!</v>
      </c>
      <c r="BC49" s="3">
        <f t="shared" si="22"/>
        <v>15</v>
      </c>
      <c r="BD49" s="3">
        <f t="shared" si="23"/>
        <v>456</v>
      </c>
      <c r="BE49" s="49">
        <f t="shared" si="35"/>
        <v>3.2894736842105261</v>
      </c>
      <c r="BF49" s="3">
        <f t="shared" si="25"/>
        <v>12</v>
      </c>
      <c r="BG49" s="3">
        <f t="shared" si="26"/>
        <v>383</v>
      </c>
      <c r="BH49" s="49">
        <f t="shared" si="36"/>
        <v>3.1331592689295036</v>
      </c>
      <c r="BI49" s="3">
        <f t="shared" si="27"/>
        <v>11</v>
      </c>
      <c r="BJ49" s="3">
        <f t="shared" si="28"/>
        <v>373</v>
      </c>
      <c r="BK49" s="49">
        <f t="shared" si="37"/>
        <v>2.9490616621983912</v>
      </c>
    </row>
    <row r="50" spans="1:63" x14ac:dyDescent="0.25">
      <c r="A50" s="4" t="s">
        <v>93</v>
      </c>
      <c r="B50" s="4" t="s">
        <v>96</v>
      </c>
      <c r="C50" s="183">
        <v>0</v>
      </c>
      <c r="D50" s="183">
        <v>0</v>
      </c>
      <c r="E50" s="184" t="e">
        <f t="shared" si="8"/>
        <v>#DIV/0!</v>
      </c>
      <c r="F50" s="183">
        <v>0</v>
      </c>
      <c r="G50" s="183">
        <v>0</v>
      </c>
      <c r="H50" s="184" t="e">
        <f t="shared" si="9"/>
        <v>#DIV/0!</v>
      </c>
      <c r="I50" s="183">
        <v>0</v>
      </c>
      <c r="J50" s="183">
        <v>0</v>
      </c>
      <c r="K50" s="184" t="e">
        <f t="shared" si="10"/>
        <v>#DIV/0!</v>
      </c>
      <c r="L50" s="191" t="e">
        <f t="shared" si="11"/>
        <v>#DIV/0!</v>
      </c>
      <c r="M50" s="196">
        <v>0</v>
      </c>
      <c r="N50" s="196">
        <v>0</v>
      </c>
      <c r="O50" s="197" t="e">
        <f t="shared" si="12"/>
        <v>#DIV/0!</v>
      </c>
      <c r="P50" s="196">
        <v>0</v>
      </c>
      <c r="Q50" s="196">
        <v>0</v>
      </c>
      <c r="R50" s="197" t="e">
        <f t="shared" si="13"/>
        <v>#DIV/0!</v>
      </c>
      <c r="S50" s="196">
        <v>0</v>
      </c>
      <c r="T50" s="196">
        <v>0</v>
      </c>
      <c r="U50" s="197" t="e">
        <f t="shared" si="14"/>
        <v>#DIV/0!</v>
      </c>
      <c r="V50" s="191" t="e">
        <f t="shared" si="15"/>
        <v>#DIV/0!</v>
      </c>
      <c r="W50" s="204">
        <v>102</v>
      </c>
      <c r="X50" s="204">
        <v>645</v>
      </c>
      <c r="Y50" s="205">
        <f t="shared" si="16"/>
        <v>15.813953488372093</v>
      </c>
      <c r="Z50" s="204">
        <v>136</v>
      </c>
      <c r="AA50" s="204">
        <v>593</v>
      </c>
      <c r="AB50" s="205">
        <f t="shared" si="17"/>
        <v>22.934232715008431</v>
      </c>
      <c r="AC50" s="204">
        <v>254</v>
      </c>
      <c r="AD50" s="204">
        <v>550</v>
      </c>
      <c r="AE50" s="205">
        <f t="shared" si="18"/>
        <v>46.18181818181818</v>
      </c>
      <c r="AF50" s="191">
        <f t="shared" si="19"/>
        <v>28.310001461732906</v>
      </c>
      <c r="AG50" s="212">
        <v>0</v>
      </c>
      <c r="AH50" s="212">
        <v>0</v>
      </c>
      <c r="AI50" s="213" t="e">
        <f t="shared" si="29"/>
        <v>#DIV/0!</v>
      </c>
      <c r="AJ50" s="212">
        <v>0</v>
      </c>
      <c r="AK50" s="212">
        <v>0</v>
      </c>
      <c r="AL50" s="213" t="e">
        <f t="shared" si="30"/>
        <v>#DIV/0!</v>
      </c>
      <c r="AM50" s="212">
        <v>0</v>
      </c>
      <c r="AN50" s="212">
        <v>0</v>
      </c>
      <c r="AO50" s="213" t="e">
        <f t="shared" si="31"/>
        <v>#DIV/0!</v>
      </c>
      <c r="AP50" s="191" t="e">
        <f t="shared" si="20"/>
        <v>#DIV/0!</v>
      </c>
      <c r="AQ50" s="220">
        <v>0</v>
      </c>
      <c r="AR50" s="220">
        <v>0</v>
      </c>
      <c r="AS50" s="221" t="e">
        <f t="shared" si="32"/>
        <v>#DIV/0!</v>
      </c>
      <c r="AT50" s="220">
        <v>0</v>
      </c>
      <c r="AU50" s="220">
        <v>0</v>
      </c>
      <c r="AV50" s="221" t="e">
        <f t="shared" si="33"/>
        <v>#DIV/0!</v>
      </c>
      <c r="AW50" s="220">
        <v>0</v>
      </c>
      <c r="AX50" s="220">
        <v>0</v>
      </c>
      <c r="AY50" s="221" t="e">
        <f t="shared" si="34"/>
        <v>#DIV/0!</v>
      </c>
      <c r="AZ50" s="228" t="e">
        <f t="shared" si="21"/>
        <v>#DIV/0!</v>
      </c>
      <c r="BC50" s="3">
        <f t="shared" si="22"/>
        <v>102</v>
      </c>
      <c r="BD50" s="3">
        <f t="shared" si="23"/>
        <v>645</v>
      </c>
      <c r="BE50" s="49">
        <f t="shared" si="35"/>
        <v>15.813953488372093</v>
      </c>
      <c r="BF50" s="3">
        <f t="shared" si="25"/>
        <v>136</v>
      </c>
      <c r="BG50" s="3">
        <f t="shared" si="26"/>
        <v>593</v>
      </c>
      <c r="BH50" s="49">
        <f t="shared" si="36"/>
        <v>22.934232715008431</v>
      </c>
      <c r="BI50" s="3">
        <f t="shared" si="27"/>
        <v>254</v>
      </c>
      <c r="BJ50" s="3">
        <f t="shared" si="28"/>
        <v>550</v>
      </c>
      <c r="BK50" s="49">
        <f t="shared" si="37"/>
        <v>46.18181818181818</v>
      </c>
    </row>
    <row r="51" spans="1:63" x14ac:dyDescent="0.25">
      <c r="A51" s="4" t="s">
        <v>95</v>
      </c>
      <c r="B51" s="4" t="s">
        <v>98</v>
      </c>
      <c r="C51" s="183">
        <v>61</v>
      </c>
      <c r="D51" s="183">
        <v>387</v>
      </c>
      <c r="E51" s="184">
        <f t="shared" si="8"/>
        <v>15.762273901808785</v>
      </c>
      <c r="F51" s="183">
        <v>70</v>
      </c>
      <c r="G51" s="183">
        <v>222</v>
      </c>
      <c r="H51" s="184">
        <f t="shared" si="9"/>
        <v>31.531531531531531</v>
      </c>
      <c r="I51" s="183">
        <v>73</v>
      </c>
      <c r="J51" s="183">
        <v>261</v>
      </c>
      <c r="K51" s="184">
        <f t="shared" si="10"/>
        <v>27.969348659003828</v>
      </c>
      <c r="L51" s="191">
        <f t="shared" si="11"/>
        <v>25.087718030781378</v>
      </c>
      <c r="M51" s="196">
        <v>0</v>
      </c>
      <c r="N51" s="196">
        <v>0</v>
      </c>
      <c r="O51" s="197" t="e">
        <f t="shared" si="12"/>
        <v>#DIV/0!</v>
      </c>
      <c r="P51" s="196">
        <v>0</v>
      </c>
      <c r="Q51" s="196">
        <v>0</v>
      </c>
      <c r="R51" s="197" t="e">
        <f t="shared" si="13"/>
        <v>#DIV/0!</v>
      </c>
      <c r="S51" s="196">
        <v>0</v>
      </c>
      <c r="T51" s="196">
        <v>0</v>
      </c>
      <c r="U51" s="197" t="e">
        <f t="shared" si="14"/>
        <v>#DIV/0!</v>
      </c>
      <c r="V51" s="191" t="e">
        <f t="shared" si="15"/>
        <v>#DIV/0!</v>
      </c>
      <c r="W51" s="204">
        <v>192</v>
      </c>
      <c r="X51" s="204">
        <v>947</v>
      </c>
      <c r="Y51" s="205">
        <f t="shared" si="16"/>
        <v>20.274551214361143</v>
      </c>
      <c r="Z51" s="204">
        <v>32</v>
      </c>
      <c r="AA51" s="204">
        <v>407</v>
      </c>
      <c r="AB51" s="205">
        <f t="shared" si="17"/>
        <v>7.8624078624078626</v>
      </c>
      <c r="AC51" s="204">
        <v>41</v>
      </c>
      <c r="AD51" s="204">
        <v>585</v>
      </c>
      <c r="AE51" s="205">
        <f t="shared" si="18"/>
        <v>7.0085470085470085</v>
      </c>
      <c r="AF51" s="191">
        <f t="shared" si="19"/>
        <v>11.715168695105339</v>
      </c>
      <c r="AG51" s="212">
        <v>0</v>
      </c>
      <c r="AH51" s="212">
        <v>0</v>
      </c>
      <c r="AI51" s="213" t="e">
        <f t="shared" si="29"/>
        <v>#DIV/0!</v>
      </c>
      <c r="AJ51" s="212">
        <v>0</v>
      </c>
      <c r="AK51" s="212">
        <v>0</v>
      </c>
      <c r="AL51" s="213" t="e">
        <f t="shared" si="30"/>
        <v>#DIV/0!</v>
      </c>
      <c r="AM51" s="212">
        <v>0</v>
      </c>
      <c r="AN51" s="212">
        <v>0</v>
      </c>
      <c r="AO51" s="213" t="e">
        <f t="shared" si="31"/>
        <v>#DIV/0!</v>
      </c>
      <c r="AP51" s="191" t="e">
        <f t="shared" si="20"/>
        <v>#DIV/0!</v>
      </c>
      <c r="AQ51" s="220">
        <v>0</v>
      </c>
      <c r="AR51" s="220">
        <v>0</v>
      </c>
      <c r="AS51" s="221" t="e">
        <f t="shared" si="32"/>
        <v>#DIV/0!</v>
      </c>
      <c r="AT51" s="220">
        <v>0</v>
      </c>
      <c r="AU51" s="220">
        <v>0</v>
      </c>
      <c r="AV51" s="221" t="e">
        <f t="shared" si="33"/>
        <v>#DIV/0!</v>
      </c>
      <c r="AW51" s="220">
        <v>0</v>
      </c>
      <c r="AX51" s="220">
        <v>0</v>
      </c>
      <c r="AY51" s="221" t="e">
        <f t="shared" si="34"/>
        <v>#DIV/0!</v>
      </c>
      <c r="AZ51" s="228" t="e">
        <f t="shared" si="21"/>
        <v>#DIV/0!</v>
      </c>
      <c r="BC51" s="3">
        <f t="shared" si="22"/>
        <v>253</v>
      </c>
      <c r="BD51" s="3">
        <f t="shared" si="23"/>
        <v>1334</v>
      </c>
      <c r="BE51" s="49">
        <f t="shared" si="35"/>
        <v>18.96551724137931</v>
      </c>
      <c r="BF51" s="3">
        <f t="shared" si="25"/>
        <v>102</v>
      </c>
      <c r="BG51" s="3">
        <f t="shared" si="26"/>
        <v>629</v>
      </c>
      <c r="BH51" s="49">
        <f t="shared" si="36"/>
        <v>16.216216216216218</v>
      </c>
      <c r="BI51" s="3">
        <f t="shared" si="27"/>
        <v>114</v>
      </c>
      <c r="BJ51" s="3">
        <f t="shared" si="28"/>
        <v>846</v>
      </c>
      <c r="BK51" s="49">
        <f t="shared" si="37"/>
        <v>13.475177304964539</v>
      </c>
    </row>
    <row r="52" spans="1:63" x14ac:dyDescent="0.25">
      <c r="A52" s="4" t="s">
        <v>97</v>
      </c>
      <c r="B52" s="4" t="s">
        <v>100</v>
      </c>
      <c r="C52" s="183">
        <v>11</v>
      </c>
      <c r="D52" s="183">
        <v>325</v>
      </c>
      <c r="E52" s="184">
        <f t="shared" si="8"/>
        <v>3.3846153846153846</v>
      </c>
      <c r="F52" s="183">
        <v>12</v>
      </c>
      <c r="G52" s="183">
        <v>251</v>
      </c>
      <c r="H52" s="184">
        <f t="shared" si="9"/>
        <v>4.7808764940239046</v>
      </c>
      <c r="I52" s="183">
        <v>5</v>
      </c>
      <c r="J52" s="183">
        <v>215</v>
      </c>
      <c r="K52" s="184">
        <f t="shared" si="10"/>
        <v>2.3255813953488373</v>
      </c>
      <c r="L52" s="191">
        <f t="shared" si="11"/>
        <v>3.4970244246627087</v>
      </c>
      <c r="M52" s="196">
        <v>0</v>
      </c>
      <c r="N52" s="196">
        <v>0</v>
      </c>
      <c r="O52" s="197" t="e">
        <f t="shared" si="12"/>
        <v>#DIV/0!</v>
      </c>
      <c r="P52" s="196">
        <v>0</v>
      </c>
      <c r="Q52" s="196">
        <v>0</v>
      </c>
      <c r="R52" s="197" t="e">
        <f t="shared" si="13"/>
        <v>#DIV/0!</v>
      </c>
      <c r="S52" s="196">
        <v>0</v>
      </c>
      <c r="T52" s="196">
        <v>0</v>
      </c>
      <c r="U52" s="197" t="e">
        <f t="shared" si="14"/>
        <v>#DIV/0!</v>
      </c>
      <c r="V52" s="191" t="e">
        <f t="shared" si="15"/>
        <v>#DIV/0!</v>
      </c>
      <c r="W52" s="204">
        <v>21</v>
      </c>
      <c r="X52" s="204">
        <v>321</v>
      </c>
      <c r="Y52" s="205">
        <f t="shared" si="16"/>
        <v>6.5420560747663545</v>
      </c>
      <c r="Z52" s="204">
        <v>4</v>
      </c>
      <c r="AA52" s="204">
        <v>272</v>
      </c>
      <c r="AB52" s="205">
        <f t="shared" si="17"/>
        <v>1.4705882352941175</v>
      </c>
      <c r="AC52" s="204">
        <v>8</v>
      </c>
      <c r="AD52" s="204">
        <v>237</v>
      </c>
      <c r="AE52" s="205">
        <f t="shared" si="18"/>
        <v>3.3755274261603372</v>
      </c>
      <c r="AF52" s="191">
        <f t="shared" si="19"/>
        <v>3.7960572454069363</v>
      </c>
      <c r="AG52" s="212">
        <v>0</v>
      </c>
      <c r="AH52" s="212">
        <v>0</v>
      </c>
      <c r="AI52" s="213" t="e">
        <f t="shared" si="29"/>
        <v>#DIV/0!</v>
      </c>
      <c r="AJ52" s="212">
        <v>0</v>
      </c>
      <c r="AK52" s="212">
        <v>0</v>
      </c>
      <c r="AL52" s="213" t="e">
        <f t="shared" si="30"/>
        <v>#DIV/0!</v>
      </c>
      <c r="AM52" s="212">
        <v>0</v>
      </c>
      <c r="AN52" s="212">
        <v>0</v>
      </c>
      <c r="AO52" s="213" t="e">
        <f t="shared" si="31"/>
        <v>#DIV/0!</v>
      </c>
      <c r="AP52" s="191" t="e">
        <f t="shared" si="20"/>
        <v>#DIV/0!</v>
      </c>
      <c r="AQ52" s="220">
        <v>0</v>
      </c>
      <c r="AR52" s="220">
        <v>0</v>
      </c>
      <c r="AS52" s="221" t="e">
        <f t="shared" si="32"/>
        <v>#DIV/0!</v>
      </c>
      <c r="AT52" s="220">
        <v>0</v>
      </c>
      <c r="AU52" s="220">
        <v>0</v>
      </c>
      <c r="AV52" s="221" t="e">
        <f t="shared" si="33"/>
        <v>#DIV/0!</v>
      </c>
      <c r="AW52" s="220">
        <v>0</v>
      </c>
      <c r="AX52" s="220">
        <v>0</v>
      </c>
      <c r="AY52" s="221" t="e">
        <f t="shared" si="34"/>
        <v>#DIV/0!</v>
      </c>
      <c r="AZ52" s="228" t="e">
        <f t="shared" si="21"/>
        <v>#DIV/0!</v>
      </c>
      <c r="BC52" s="3">
        <f t="shared" si="22"/>
        <v>32</v>
      </c>
      <c r="BD52" s="3">
        <f t="shared" si="23"/>
        <v>646</v>
      </c>
      <c r="BE52" s="49">
        <f t="shared" si="35"/>
        <v>4.9535603715170282</v>
      </c>
      <c r="BF52" s="3">
        <f t="shared" si="25"/>
        <v>16</v>
      </c>
      <c r="BG52" s="3">
        <f t="shared" si="26"/>
        <v>523</v>
      </c>
      <c r="BH52" s="49">
        <f t="shared" si="36"/>
        <v>3.0592734225621414</v>
      </c>
      <c r="BI52" s="3">
        <f t="shared" si="27"/>
        <v>13</v>
      </c>
      <c r="BJ52" s="3">
        <f t="shared" si="28"/>
        <v>452</v>
      </c>
      <c r="BK52" s="49">
        <f t="shared" si="37"/>
        <v>2.8761061946902653</v>
      </c>
    </row>
    <row r="53" spans="1:63" x14ac:dyDescent="0.25">
      <c r="A53" s="4" t="s">
        <v>99</v>
      </c>
      <c r="B53" s="4" t="s">
        <v>102</v>
      </c>
      <c r="C53" s="183">
        <v>0</v>
      </c>
      <c r="D53" s="183">
        <v>0</v>
      </c>
      <c r="E53" s="184" t="e">
        <f t="shared" si="8"/>
        <v>#DIV/0!</v>
      </c>
      <c r="F53" s="183">
        <v>0</v>
      </c>
      <c r="G53" s="183">
        <v>0</v>
      </c>
      <c r="H53" s="184" t="e">
        <f t="shared" si="9"/>
        <v>#DIV/0!</v>
      </c>
      <c r="I53" s="183">
        <v>0</v>
      </c>
      <c r="J53" s="183">
        <v>0</v>
      </c>
      <c r="K53" s="184" t="e">
        <f t="shared" si="10"/>
        <v>#DIV/0!</v>
      </c>
      <c r="L53" s="191" t="e">
        <f t="shared" si="11"/>
        <v>#DIV/0!</v>
      </c>
      <c r="M53" s="196">
        <v>0</v>
      </c>
      <c r="N53" s="196">
        <v>34</v>
      </c>
      <c r="O53" s="197">
        <f t="shared" si="12"/>
        <v>0</v>
      </c>
      <c r="P53" s="196">
        <v>4</v>
      </c>
      <c r="Q53" s="196">
        <v>31</v>
      </c>
      <c r="R53" s="197">
        <f t="shared" si="13"/>
        <v>12.903225806451612</v>
      </c>
      <c r="S53" s="196">
        <v>1</v>
      </c>
      <c r="T53" s="196">
        <v>26</v>
      </c>
      <c r="U53" s="197">
        <f t="shared" si="14"/>
        <v>3.8461538461538463</v>
      </c>
      <c r="V53" s="191">
        <f t="shared" si="15"/>
        <v>5.583126550868486</v>
      </c>
      <c r="W53" s="204">
        <v>394</v>
      </c>
      <c r="X53" s="204">
        <v>3433</v>
      </c>
      <c r="Y53" s="205">
        <f t="shared" si="16"/>
        <v>11.47684241188465</v>
      </c>
      <c r="Z53" s="204">
        <v>516</v>
      </c>
      <c r="AA53" s="204">
        <v>3129</v>
      </c>
      <c r="AB53" s="205">
        <f t="shared" si="17"/>
        <v>16.490891658676894</v>
      </c>
      <c r="AC53" s="204">
        <v>456</v>
      </c>
      <c r="AD53" s="204">
        <v>2797</v>
      </c>
      <c r="AE53" s="205">
        <f t="shared" si="18"/>
        <v>16.303181980693601</v>
      </c>
      <c r="AF53" s="191">
        <f t="shared" si="19"/>
        <v>14.756972017085047</v>
      </c>
      <c r="AG53" s="212">
        <v>0</v>
      </c>
      <c r="AH53" s="212">
        <v>0</v>
      </c>
      <c r="AI53" s="213" t="e">
        <f t="shared" si="29"/>
        <v>#DIV/0!</v>
      </c>
      <c r="AJ53" s="212">
        <v>0</v>
      </c>
      <c r="AK53" s="212">
        <v>0</v>
      </c>
      <c r="AL53" s="213" t="e">
        <f t="shared" si="30"/>
        <v>#DIV/0!</v>
      </c>
      <c r="AM53" s="212">
        <v>0</v>
      </c>
      <c r="AN53" s="212">
        <v>0</v>
      </c>
      <c r="AO53" s="213" t="e">
        <f t="shared" si="31"/>
        <v>#DIV/0!</v>
      </c>
      <c r="AP53" s="191" t="e">
        <f t="shared" si="20"/>
        <v>#DIV/0!</v>
      </c>
      <c r="AQ53" s="220">
        <v>0</v>
      </c>
      <c r="AR53" s="220">
        <v>0</v>
      </c>
      <c r="AS53" s="221" t="e">
        <f t="shared" si="32"/>
        <v>#DIV/0!</v>
      </c>
      <c r="AT53" s="220">
        <v>0</v>
      </c>
      <c r="AU53" s="220">
        <v>0</v>
      </c>
      <c r="AV53" s="221" t="e">
        <f t="shared" si="33"/>
        <v>#DIV/0!</v>
      </c>
      <c r="AW53" s="220">
        <v>0</v>
      </c>
      <c r="AX53" s="220">
        <v>0</v>
      </c>
      <c r="AY53" s="221" t="e">
        <f t="shared" si="34"/>
        <v>#DIV/0!</v>
      </c>
      <c r="AZ53" s="228" t="e">
        <f t="shared" si="21"/>
        <v>#DIV/0!</v>
      </c>
      <c r="BC53" s="3">
        <f t="shared" si="22"/>
        <v>394</v>
      </c>
      <c r="BD53" s="3">
        <f t="shared" si="23"/>
        <v>3467</v>
      </c>
      <c r="BE53" s="49">
        <f t="shared" si="35"/>
        <v>11.364291895010096</v>
      </c>
      <c r="BF53" s="3">
        <f t="shared" si="25"/>
        <v>520</v>
      </c>
      <c r="BG53" s="3">
        <f t="shared" si="26"/>
        <v>3160</v>
      </c>
      <c r="BH53" s="49">
        <f t="shared" si="36"/>
        <v>16.455696202531644</v>
      </c>
      <c r="BI53" s="3">
        <f t="shared" si="27"/>
        <v>457</v>
      </c>
      <c r="BJ53" s="3">
        <f t="shared" si="28"/>
        <v>2823</v>
      </c>
      <c r="BK53" s="49">
        <f t="shared" si="37"/>
        <v>16.188452001416934</v>
      </c>
    </row>
    <row r="54" spans="1:63" x14ac:dyDescent="0.25">
      <c r="A54" s="4" t="s">
        <v>101</v>
      </c>
      <c r="B54" s="4" t="s">
        <v>104</v>
      </c>
      <c r="C54" s="183">
        <v>0</v>
      </c>
      <c r="D54" s="183">
        <v>0</v>
      </c>
      <c r="E54" s="184" t="e">
        <f t="shared" si="8"/>
        <v>#DIV/0!</v>
      </c>
      <c r="F54" s="183">
        <v>0</v>
      </c>
      <c r="G54" s="183">
        <v>0</v>
      </c>
      <c r="H54" s="184" t="e">
        <f t="shared" si="9"/>
        <v>#DIV/0!</v>
      </c>
      <c r="I54" s="183">
        <v>0</v>
      </c>
      <c r="J54" s="183">
        <v>0</v>
      </c>
      <c r="K54" s="184" t="e">
        <f t="shared" si="10"/>
        <v>#DIV/0!</v>
      </c>
      <c r="L54" s="191" t="e">
        <f t="shared" si="11"/>
        <v>#DIV/0!</v>
      </c>
      <c r="M54" s="196">
        <v>0</v>
      </c>
      <c r="N54" s="196">
        <v>0</v>
      </c>
      <c r="O54" s="197" t="e">
        <f t="shared" si="12"/>
        <v>#DIV/0!</v>
      </c>
      <c r="P54" s="196">
        <v>0</v>
      </c>
      <c r="Q54" s="196">
        <v>0</v>
      </c>
      <c r="R54" s="197" t="e">
        <f t="shared" si="13"/>
        <v>#DIV/0!</v>
      </c>
      <c r="S54" s="196">
        <v>0</v>
      </c>
      <c r="T54" s="196">
        <v>0</v>
      </c>
      <c r="U54" s="197" t="e">
        <f t="shared" si="14"/>
        <v>#DIV/0!</v>
      </c>
      <c r="V54" s="191" t="e">
        <f t="shared" si="15"/>
        <v>#DIV/0!</v>
      </c>
      <c r="W54" s="204">
        <v>163</v>
      </c>
      <c r="X54" s="204">
        <v>406</v>
      </c>
      <c r="Y54" s="205">
        <f t="shared" si="16"/>
        <v>40.14778325123153</v>
      </c>
      <c r="Z54" s="204">
        <v>87</v>
      </c>
      <c r="AA54" s="204">
        <v>604</v>
      </c>
      <c r="AB54" s="205">
        <f t="shared" si="17"/>
        <v>14.403973509933774</v>
      </c>
      <c r="AC54" s="204">
        <v>60</v>
      </c>
      <c r="AD54" s="204">
        <v>270</v>
      </c>
      <c r="AE54" s="205">
        <f t="shared" si="18"/>
        <v>22.222222222222221</v>
      </c>
      <c r="AF54" s="191">
        <f t="shared" si="19"/>
        <v>25.591326327795844</v>
      </c>
      <c r="AG54" s="212">
        <v>0</v>
      </c>
      <c r="AH54" s="212">
        <v>0</v>
      </c>
      <c r="AI54" s="213" t="e">
        <f t="shared" si="29"/>
        <v>#DIV/0!</v>
      </c>
      <c r="AJ54" s="212">
        <v>0</v>
      </c>
      <c r="AK54" s="212">
        <v>0</v>
      </c>
      <c r="AL54" s="213" t="e">
        <f t="shared" si="30"/>
        <v>#DIV/0!</v>
      </c>
      <c r="AM54" s="212">
        <v>0</v>
      </c>
      <c r="AN54" s="212">
        <v>0</v>
      </c>
      <c r="AO54" s="213" t="e">
        <f t="shared" si="31"/>
        <v>#DIV/0!</v>
      </c>
      <c r="AP54" s="191" t="e">
        <f t="shared" si="20"/>
        <v>#DIV/0!</v>
      </c>
      <c r="AQ54" s="220">
        <v>0</v>
      </c>
      <c r="AR54" s="220">
        <v>0</v>
      </c>
      <c r="AS54" s="221" t="e">
        <f t="shared" si="32"/>
        <v>#DIV/0!</v>
      </c>
      <c r="AT54" s="220">
        <v>0</v>
      </c>
      <c r="AU54" s="220">
        <v>0</v>
      </c>
      <c r="AV54" s="221" t="e">
        <f t="shared" si="33"/>
        <v>#DIV/0!</v>
      </c>
      <c r="AW54" s="220">
        <v>0</v>
      </c>
      <c r="AX54" s="220">
        <v>0</v>
      </c>
      <c r="AY54" s="221" t="e">
        <f t="shared" si="34"/>
        <v>#DIV/0!</v>
      </c>
      <c r="AZ54" s="228" t="e">
        <f t="shared" si="21"/>
        <v>#DIV/0!</v>
      </c>
      <c r="BC54" s="3">
        <f t="shared" si="22"/>
        <v>163</v>
      </c>
      <c r="BD54" s="3">
        <f t="shared" si="23"/>
        <v>406</v>
      </c>
      <c r="BE54" s="49">
        <f t="shared" si="35"/>
        <v>40.14778325123153</v>
      </c>
      <c r="BF54" s="3">
        <f t="shared" si="25"/>
        <v>87</v>
      </c>
      <c r="BG54" s="3">
        <f t="shared" si="26"/>
        <v>604</v>
      </c>
      <c r="BH54" s="49">
        <f t="shared" si="36"/>
        <v>14.403973509933774</v>
      </c>
      <c r="BI54" s="3">
        <f t="shared" si="27"/>
        <v>60</v>
      </c>
      <c r="BJ54" s="3">
        <f t="shared" si="28"/>
        <v>270</v>
      </c>
      <c r="BK54" s="49">
        <f t="shared" si="37"/>
        <v>22.222222222222221</v>
      </c>
    </row>
    <row r="55" spans="1:63" x14ac:dyDescent="0.25">
      <c r="A55" s="4" t="s">
        <v>103</v>
      </c>
      <c r="B55" s="4" t="s">
        <v>106</v>
      </c>
      <c r="C55" s="183">
        <v>60</v>
      </c>
      <c r="D55" s="183">
        <v>1162</v>
      </c>
      <c r="E55" s="184">
        <f t="shared" si="8"/>
        <v>5.1635111876075728</v>
      </c>
      <c r="F55" s="183">
        <v>37</v>
      </c>
      <c r="G55" s="183">
        <v>909</v>
      </c>
      <c r="H55" s="184">
        <f t="shared" si="9"/>
        <v>4.0704070407040698</v>
      </c>
      <c r="I55" s="183">
        <v>26</v>
      </c>
      <c r="J55" s="183">
        <v>819</v>
      </c>
      <c r="K55" s="184">
        <f t="shared" si="10"/>
        <v>3.1746031746031744</v>
      </c>
      <c r="L55" s="191">
        <f t="shared" si="11"/>
        <v>4.1361738009716058</v>
      </c>
      <c r="M55" s="196">
        <v>6</v>
      </c>
      <c r="N55" s="196">
        <v>165</v>
      </c>
      <c r="O55" s="197">
        <f t="shared" si="12"/>
        <v>3.6363636363636362</v>
      </c>
      <c r="P55" s="196">
        <v>1</v>
      </c>
      <c r="Q55" s="196">
        <v>118</v>
      </c>
      <c r="R55" s="197">
        <f t="shared" si="13"/>
        <v>0.84745762711864403</v>
      </c>
      <c r="S55" s="196">
        <v>0</v>
      </c>
      <c r="T55" s="196">
        <v>114</v>
      </c>
      <c r="U55" s="197">
        <f t="shared" si="14"/>
        <v>0</v>
      </c>
      <c r="V55" s="191">
        <f t="shared" si="15"/>
        <v>1.4946070878274267</v>
      </c>
      <c r="W55" s="204">
        <v>94</v>
      </c>
      <c r="X55" s="204">
        <v>1577</v>
      </c>
      <c r="Y55" s="205">
        <f t="shared" si="16"/>
        <v>5.9606848446417251</v>
      </c>
      <c r="Z55" s="204">
        <v>77</v>
      </c>
      <c r="AA55" s="204">
        <v>1250</v>
      </c>
      <c r="AB55" s="205">
        <f t="shared" si="17"/>
        <v>6.16</v>
      </c>
      <c r="AC55" s="204">
        <v>49</v>
      </c>
      <c r="AD55" s="204">
        <v>1077</v>
      </c>
      <c r="AE55" s="205">
        <f t="shared" si="18"/>
        <v>4.549675023212628</v>
      </c>
      <c r="AF55" s="191">
        <f t="shared" si="19"/>
        <v>5.5567866226181186</v>
      </c>
      <c r="AG55" s="212">
        <v>0</v>
      </c>
      <c r="AH55" s="212">
        <v>11</v>
      </c>
      <c r="AI55" s="213">
        <f t="shared" si="29"/>
        <v>0</v>
      </c>
      <c r="AJ55" s="212">
        <v>0</v>
      </c>
      <c r="AK55" s="212">
        <v>12</v>
      </c>
      <c r="AL55" s="213">
        <f t="shared" si="30"/>
        <v>0</v>
      </c>
      <c r="AM55" s="212">
        <v>0</v>
      </c>
      <c r="AN55" s="212">
        <v>11</v>
      </c>
      <c r="AO55" s="213">
        <f t="shared" si="31"/>
        <v>0</v>
      </c>
      <c r="AP55" s="191">
        <f t="shared" si="20"/>
        <v>0</v>
      </c>
      <c r="AQ55" s="220">
        <v>1</v>
      </c>
      <c r="AR55" s="220">
        <v>9</v>
      </c>
      <c r="AS55" s="221">
        <f t="shared" si="32"/>
        <v>11.111111111111111</v>
      </c>
      <c r="AT55" s="220">
        <v>0</v>
      </c>
      <c r="AU55" s="220">
        <v>7</v>
      </c>
      <c r="AV55" s="221">
        <f t="shared" si="33"/>
        <v>0</v>
      </c>
      <c r="AW55" s="220">
        <v>0</v>
      </c>
      <c r="AX55" s="220">
        <v>7</v>
      </c>
      <c r="AY55" s="221">
        <f t="shared" si="34"/>
        <v>0</v>
      </c>
      <c r="AZ55" s="228">
        <f t="shared" si="21"/>
        <v>3.7037037037037037</v>
      </c>
      <c r="BC55" s="3">
        <f t="shared" si="22"/>
        <v>161</v>
      </c>
      <c r="BD55" s="3">
        <f t="shared" si="23"/>
        <v>2924</v>
      </c>
      <c r="BE55" s="49">
        <f t="shared" si="35"/>
        <v>5.5061559507523938</v>
      </c>
      <c r="BF55" s="3">
        <f t="shared" si="25"/>
        <v>115</v>
      </c>
      <c r="BG55" s="3">
        <f t="shared" si="26"/>
        <v>2296</v>
      </c>
      <c r="BH55" s="49">
        <f t="shared" si="36"/>
        <v>5.008710801393728</v>
      </c>
      <c r="BI55" s="3">
        <f t="shared" si="27"/>
        <v>75</v>
      </c>
      <c r="BJ55" s="3">
        <f t="shared" si="28"/>
        <v>2028</v>
      </c>
      <c r="BK55" s="49">
        <f t="shared" si="37"/>
        <v>3.6982248520710059</v>
      </c>
    </row>
    <row r="56" spans="1:63" x14ac:dyDescent="0.25">
      <c r="A56" s="4" t="s">
        <v>105</v>
      </c>
      <c r="B56" s="4" t="s">
        <v>108</v>
      </c>
      <c r="C56" s="183">
        <v>12</v>
      </c>
      <c r="D56" s="183">
        <v>113</v>
      </c>
      <c r="E56" s="184">
        <f t="shared" si="8"/>
        <v>10.619469026548673</v>
      </c>
      <c r="F56" s="183">
        <v>29</v>
      </c>
      <c r="G56" s="183">
        <v>101</v>
      </c>
      <c r="H56" s="184">
        <f t="shared" si="9"/>
        <v>28.71287128712871</v>
      </c>
      <c r="I56" s="183">
        <v>18</v>
      </c>
      <c r="J56" s="183">
        <v>93</v>
      </c>
      <c r="K56" s="184">
        <f t="shared" si="10"/>
        <v>19.35483870967742</v>
      </c>
      <c r="L56" s="191">
        <f t="shared" si="11"/>
        <v>19.562393007784934</v>
      </c>
      <c r="M56" s="196">
        <v>0</v>
      </c>
      <c r="N56" s="196">
        <v>0</v>
      </c>
      <c r="O56" s="197" t="e">
        <f t="shared" si="12"/>
        <v>#DIV/0!</v>
      </c>
      <c r="P56" s="196">
        <v>0</v>
      </c>
      <c r="Q56" s="196">
        <v>0</v>
      </c>
      <c r="R56" s="197" t="e">
        <f t="shared" si="13"/>
        <v>#DIV/0!</v>
      </c>
      <c r="S56" s="196">
        <v>0</v>
      </c>
      <c r="T56" s="196">
        <v>0</v>
      </c>
      <c r="U56" s="197" t="e">
        <f t="shared" si="14"/>
        <v>#DIV/0!</v>
      </c>
      <c r="V56" s="191" t="e">
        <f t="shared" si="15"/>
        <v>#DIV/0!</v>
      </c>
      <c r="W56" s="204">
        <v>27</v>
      </c>
      <c r="X56" s="204">
        <v>96</v>
      </c>
      <c r="Y56" s="205">
        <f t="shared" si="16"/>
        <v>28.125</v>
      </c>
      <c r="Z56" s="204">
        <v>27</v>
      </c>
      <c r="AA56" s="204">
        <v>83</v>
      </c>
      <c r="AB56" s="205">
        <f t="shared" si="17"/>
        <v>32.53012048192771</v>
      </c>
      <c r="AC56" s="204">
        <v>7</v>
      </c>
      <c r="AD56" s="204">
        <v>71</v>
      </c>
      <c r="AE56" s="205">
        <f t="shared" si="18"/>
        <v>9.8591549295774641</v>
      </c>
      <c r="AF56" s="191">
        <f t="shared" si="19"/>
        <v>23.504758470501724</v>
      </c>
      <c r="AG56" s="212">
        <v>0</v>
      </c>
      <c r="AH56" s="212">
        <v>0</v>
      </c>
      <c r="AI56" s="213" t="e">
        <f t="shared" si="29"/>
        <v>#DIV/0!</v>
      </c>
      <c r="AJ56" s="212">
        <v>0</v>
      </c>
      <c r="AK56" s="212">
        <v>0</v>
      </c>
      <c r="AL56" s="213" t="e">
        <f t="shared" si="30"/>
        <v>#DIV/0!</v>
      </c>
      <c r="AM56" s="212">
        <v>0</v>
      </c>
      <c r="AN56" s="212">
        <v>0</v>
      </c>
      <c r="AO56" s="213" t="e">
        <f t="shared" si="31"/>
        <v>#DIV/0!</v>
      </c>
      <c r="AP56" s="191" t="e">
        <f t="shared" si="20"/>
        <v>#DIV/0!</v>
      </c>
      <c r="AQ56" s="220">
        <v>0</v>
      </c>
      <c r="AR56" s="220">
        <v>0</v>
      </c>
      <c r="AS56" s="221" t="e">
        <f t="shared" si="32"/>
        <v>#DIV/0!</v>
      </c>
      <c r="AT56" s="220">
        <v>0</v>
      </c>
      <c r="AU56" s="220">
        <v>0</v>
      </c>
      <c r="AV56" s="221" t="e">
        <f t="shared" si="33"/>
        <v>#DIV/0!</v>
      </c>
      <c r="AW56" s="220">
        <v>0</v>
      </c>
      <c r="AX56" s="220">
        <v>0</v>
      </c>
      <c r="AY56" s="221" t="e">
        <f t="shared" si="34"/>
        <v>#DIV/0!</v>
      </c>
      <c r="AZ56" s="228" t="e">
        <f t="shared" si="21"/>
        <v>#DIV/0!</v>
      </c>
      <c r="BC56" s="3">
        <f t="shared" si="22"/>
        <v>39</v>
      </c>
      <c r="BD56" s="3">
        <f t="shared" si="23"/>
        <v>209</v>
      </c>
      <c r="BE56" s="49">
        <f t="shared" si="35"/>
        <v>18.660287081339714</v>
      </c>
      <c r="BF56" s="3">
        <f t="shared" si="25"/>
        <v>56</v>
      </c>
      <c r="BG56" s="3">
        <f t="shared" si="26"/>
        <v>184</v>
      </c>
      <c r="BH56" s="49">
        <f t="shared" si="36"/>
        <v>30.434782608695656</v>
      </c>
      <c r="BI56" s="3">
        <f t="shared" si="27"/>
        <v>25</v>
      </c>
      <c r="BJ56" s="3">
        <f t="shared" si="28"/>
        <v>164</v>
      </c>
      <c r="BK56" s="49">
        <f t="shared" si="37"/>
        <v>15.24390243902439</v>
      </c>
    </row>
    <row r="57" spans="1:63" x14ac:dyDescent="0.25">
      <c r="A57" s="4" t="s">
        <v>107</v>
      </c>
      <c r="B57" s="4" t="s">
        <v>110</v>
      </c>
      <c r="C57" s="183">
        <v>0</v>
      </c>
      <c r="D57" s="183">
        <v>147</v>
      </c>
      <c r="E57" s="184">
        <f t="shared" si="8"/>
        <v>0</v>
      </c>
      <c r="F57" s="183">
        <v>0</v>
      </c>
      <c r="G57" s="183">
        <v>147</v>
      </c>
      <c r="H57" s="184">
        <f t="shared" si="9"/>
        <v>0</v>
      </c>
      <c r="I57" s="183">
        <v>0</v>
      </c>
      <c r="J57" s="183">
        <v>97</v>
      </c>
      <c r="K57" s="184">
        <f t="shared" si="10"/>
        <v>0</v>
      </c>
      <c r="L57" s="191">
        <f t="shared" si="11"/>
        <v>0</v>
      </c>
      <c r="M57" s="196">
        <v>0</v>
      </c>
      <c r="N57" s="196">
        <v>0</v>
      </c>
      <c r="O57" s="197" t="e">
        <f t="shared" si="12"/>
        <v>#DIV/0!</v>
      </c>
      <c r="P57" s="196">
        <v>0</v>
      </c>
      <c r="Q57" s="196">
        <v>0</v>
      </c>
      <c r="R57" s="197" t="e">
        <f t="shared" si="13"/>
        <v>#DIV/0!</v>
      </c>
      <c r="S57" s="196">
        <v>0</v>
      </c>
      <c r="T57" s="196">
        <v>0</v>
      </c>
      <c r="U57" s="197" t="e">
        <f t="shared" si="14"/>
        <v>#DIV/0!</v>
      </c>
      <c r="V57" s="191" t="e">
        <f t="shared" si="15"/>
        <v>#DIV/0!</v>
      </c>
      <c r="W57" s="204">
        <v>1</v>
      </c>
      <c r="X57" s="204">
        <v>216</v>
      </c>
      <c r="Y57" s="205">
        <f t="shared" si="16"/>
        <v>0.46296296296296291</v>
      </c>
      <c r="Z57" s="204">
        <v>0</v>
      </c>
      <c r="AA57" s="204">
        <v>215</v>
      </c>
      <c r="AB57" s="205">
        <f t="shared" si="17"/>
        <v>0</v>
      </c>
      <c r="AC57" s="204">
        <v>8</v>
      </c>
      <c r="AD57" s="204">
        <v>148</v>
      </c>
      <c r="AE57" s="205">
        <f t="shared" si="18"/>
        <v>5.4054054054054053</v>
      </c>
      <c r="AF57" s="191">
        <f t="shared" si="19"/>
        <v>1.9561227894561226</v>
      </c>
      <c r="AG57" s="212">
        <v>0</v>
      </c>
      <c r="AH57" s="212">
        <v>0</v>
      </c>
      <c r="AI57" s="213" t="e">
        <f t="shared" si="29"/>
        <v>#DIV/0!</v>
      </c>
      <c r="AJ57" s="212">
        <v>0</v>
      </c>
      <c r="AK57" s="212">
        <v>0</v>
      </c>
      <c r="AL57" s="213" t="e">
        <f t="shared" si="30"/>
        <v>#DIV/0!</v>
      </c>
      <c r="AM57" s="212">
        <v>0</v>
      </c>
      <c r="AN57" s="212">
        <v>0</v>
      </c>
      <c r="AO57" s="213" t="e">
        <f t="shared" si="31"/>
        <v>#DIV/0!</v>
      </c>
      <c r="AP57" s="191" t="e">
        <f t="shared" si="20"/>
        <v>#DIV/0!</v>
      </c>
      <c r="AQ57" s="220">
        <v>0</v>
      </c>
      <c r="AR57" s="220">
        <v>0</v>
      </c>
      <c r="AS57" s="221" t="e">
        <f t="shared" si="32"/>
        <v>#DIV/0!</v>
      </c>
      <c r="AT57" s="220">
        <v>0</v>
      </c>
      <c r="AU57" s="220">
        <v>0</v>
      </c>
      <c r="AV57" s="221" t="e">
        <f t="shared" si="33"/>
        <v>#DIV/0!</v>
      </c>
      <c r="AW57" s="220">
        <v>0</v>
      </c>
      <c r="AX57" s="220">
        <v>0</v>
      </c>
      <c r="AY57" s="221" t="e">
        <f t="shared" si="34"/>
        <v>#DIV/0!</v>
      </c>
      <c r="AZ57" s="228" t="e">
        <f t="shared" si="21"/>
        <v>#DIV/0!</v>
      </c>
      <c r="BC57" s="3">
        <f t="shared" si="22"/>
        <v>1</v>
      </c>
      <c r="BD57" s="3">
        <f t="shared" si="23"/>
        <v>363</v>
      </c>
      <c r="BE57" s="49">
        <f t="shared" si="35"/>
        <v>0.27548209366391185</v>
      </c>
      <c r="BF57" s="3">
        <f t="shared" si="25"/>
        <v>0</v>
      </c>
      <c r="BG57" s="3">
        <f t="shared" si="26"/>
        <v>362</v>
      </c>
      <c r="BH57" s="49">
        <f t="shared" si="36"/>
        <v>0</v>
      </c>
      <c r="BI57" s="3">
        <f t="shared" si="27"/>
        <v>8</v>
      </c>
      <c r="BJ57" s="3">
        <f t="shared" si="28"/>
        <v>245</v>
      </c>
      <c r="BK57" s="49">
        <f t="shared" si="37"/>
        <v>3.2653061224489797</v>
      </c>
    </row>
    <row r="58" spans="1:63" x14ac:dyDescent="0.25">
      <c r="A58" s="4" t="s">
        <v>109</v>
      </c>
      <c r="B58" s="4" t="s">
        <v>112</v>
      </c>
      <c r="C58" s="183">
        <v>12</v>
      </c>
      <c r="D58" s="183">
        <v>1309</v>
      </c>
      <c r="E58" s="184">
        <f t="shared" si="8"/>
        <v>0.91673032849503444</v>
      </c>
      <c r="F58" s="183">
        <v>19</v>
      </c>
      <c r="G58" s="183">
        <v>1233</v>
      </c>
      <c r="H58" s="184">
        <f t="shared" si="9"/>
        <v>1.5409570154095702</v>
      </c>
      <c r="I58" s="183">
        <v>31</v>
      </c>
      <c r="J58" s="183">
        <v>1266</v>
      </c>
      <c r="K58" s="184">
        <f t="shared" si="10"/>
        <v>2.4486571879936809</v>
      </c>
      <c r="L58" s="191">
        <f t="shared" si="11"/>
        <v>1.6354481772994287</v>
      </c>
      <c r="M58" s="196">
        <v>0</v>
      </c>
      <c r="N58" s="196">
        <v>74</v>
      </c>
      <c r="O58" s="197">
        <f t="shared" si="12"/>
        <v>0</v>
      </c>
      <c r="P58" s="196">
        <v>0</v>
      </c>
      <c r="Q58" s="196">
        <v>51</v>
      </c>
      <c r="R58" s="197">
        <f t="shared" si="13"/>
        <v>0</v>
      </c>
      <c r="S58" s="196">
        <v>1</v>
      </c>
      <c r="T58" s="196">
        <v>45</v>
      </c>
      <c r="U58" s="197">
        <f t="shared" si="14"/>
        <v>2.2222222222222223</v>
      </c>
      <c r="V58" s="191">
        <f t="shared" si="15"/>
        <v>0.74074074074074081</v>
      </c>
      <c r="W58" s="204">
        <v>72</v>
      </c>
      <c r="X58" s="204">
        <v>2990</v>
      </c>
      <c r="Y58" s="205">
        <f t="shared" si="16"/>
        <v>2.4080267558528425</v>
      </c>
      <c r="Z58" s="204">
        <v>74</v>
      </c>
      <c r="AA58" s="204">
        <v>2948</v>
      </c>
      <c r="AB58" s="205">
        <f t="shared" si="17"/>
        <v>2.5101763907734056</v>
      </c>
      <c r="AC58" s="204">
        <v>710</v>
      </c>
      <c r="AD58" s="204">
        <v>2838</v>
      </c>
      <c r="AE58" s="205">
        <f t="shared" si="18"/>
        <v>25.017618040873856</v>
      </c>
      <c r="AF58" s="191">
        <f t="shared" si="19"/>
        <v>9.9786070625000338</v>
      </c>
      <c r="AG58" s="212">
        <v>0</v>
      </c>
      <c r="AH58" s="212">
        <v>0</v>
      </c>
      <c r="AI58" s="213" t="e">
        <f t="shared" si="29"/>
        <v>#DIV/0!</v>
      </c>
      <c r="AJ58" s="212">
        <v>0</v>
      </c>
      <c r="AK58" s="212">
        <v>0</v>
      </c>
      <c r="AL58" s="213" t="e">
        <f t="shared" si="30"/>
        <v>#DIV/0!</v>
      </c>
      <c r="AM58" s="212">
        <v>0</v>
      </c>
      <c r="AN58" s="212">
        <v>0</v>
      </c>
      <c r="AO58" s="213" t="e">
        <f t="shared" si="31"/>
        <v>#DIV/0!</v>
      </c>
      <c r="AP58" s="191" t="e">
        <f t="shared" si="20"/>
        <v>#DIV/0!</v>
      </c>
      <c r="AQ58" s="220">
        <v>0</v>
      </c>
      <c r="AR58" s="220">
        <v>69</v>
      </c>
      <c r="AS58" s="221">
        <f t="shared" si="32"/>
        <v>0</v>
      </c>
      <c r="AT58" s="220">
        <v>0</v>
      </c>
      <c r="AU58" s="220">
        <v>57</v>
      </c>
      <c r="AV58" s="221">
        <f t="shared" si="33"/>
        <v>0</v>
      </c>
      <c r="AW58" s="220">
        <v>1</v>
      </c>
      <c r="AX58" s="220">
        <v>50</v>
      </c>
      <c r="AY58" s="221">
        <f t="shared" si="34"/>
        <v>2</v>
      </c>
      <c r="AZ58" s="228">
        <f t="shared" si="21"/>
        <v>0.66666666666666663</v>
      </c>
      <c r="BC58" s="3">
        <f t="shared" si="22"/>
        <v>84</v>
      </c>
      <c r="BD58" s="3">
        <f t="shared" si="23"/>
        <v>4442</v>
      </c>
      <c r="BE58" s="49">
        <f t="shared" si="35"/>
        <v>1.8910400720396219</v>
      </c>
      <c r="BF58" s="3">
        <f t="shared" si="25"/>
        <v>93</v>
      </c>
      <c r="BG58" s="3">
        <f t="shared" si="26"/>
        <v>4289</v>
      </c>
      <c r="BH58" s="49">
        <f t="shared" si="36"/>
        <v>2.168337607833994</v>
      </c>
      <c r="BI58" s="3">
        <f t="shared" si="27"/>
        <v>743</v>
      </c>
      <c r="BJ58" s="3">
        <f t="shared" si="28"/>
        <v>4199</v>
      </c>
      <c r="BK58" s="49">
        <f t="shared" si="37"/>
        <v>17.694689211717076</v>
      </c>
    </row>
    <row r="59" spans="1:63" x14ac:dyDescent="0.25">
      <c r="A59" s="4" t="s">
        <v>111</v>
      </c>
      <c r="B59" s="4" t="s">
        <v>114</v>
      </c>
      <c r="C59" s="183">
        <v>24</v>
      </c>
      <c r="D59" s="183">
        <v>602</v>
      </c>
      <c r="E59" s="184">
        <f t="shared" si="8"/>
        <v>3.9867109634551494</v>
      </c>
      <c r="F59" s="183">
        <v>5</v>
      </c>
      <c r="G59" s="183">
        <v>567</v>
      </c>
      <c r="H59" s="184">
        <f t="shared" si="9"/>
        <v>0.88183421516754845</v>
      </c>
      <c r="I59" s="183">
        <v>12</v>
      </c>
      <c r="J59" s="183">
        <v>495</v>
      </c>
      <c r="K59" s="184">
        <f t="shared" si="10"/>
        <v>2.4242424242424243</v>
      </c>
      <c r="L59" s="191">
        <f t="shared" si="11"/>
        <v>2.4309292009550405</v>
      </c>
      <c r="M59" s="196">
        <v>0</v>
      </c>
      <c r="N59" s="196">
        <v>0</v>
      </c>
      <c r="O59" s="197" t="e">
        <f t="shared" si="12"/>
        <v>#DIV/0!</v>
      </c>
      <c r="P59" s="196">
        <v>0</v>
      </c>
      <c r="Q59" s="196">
        <v>0</v>
      </c>
      <c r="R59" s="197" t="e">
        <f t="shared" si="13"/>
        <v>#DIV/0!</v>
      </c>
      <c r="S59" s="196">
        <v>0</v>
      </c>
      <c r="T59" s="196">
        <v>0</v>
      </c>
      <c r="U59" s="197" t="e">
        <f t="shared" si="14"/>
        <v>#DIV/0!</v>
      </c>
      <c r="V59" s="191" t="e">
        <f t="shared" si="15"/>
        <v>#DIV/0!</v>
      </c>
      <c r="W59" s="204">
        <v>223</v>
      </c>
      <c r="X59" s="204">
        <v>3141</v>
      </c>
      <c r="Y59" s="205">
        <f t="shared" si="16"/>
        <v>7.0996497930595357</v>
      </c>
      <c r="Z59" s="204">
        <v>92</v>
      </c>
      <c r="AA59" s="204">
        <v>2992</v>
      </c>
      <c r="AB59" s="205">
        <f t="shared" si="17"/>
        <v>3.0748663101604281</v>
      </c>
      <c r="AC59" s="204">
        <v>116</v>
      </c>
      <c r="AD59" s="204">
        <v>2528</v>
      </c>
      <c r="AE59" s="205">
        <f t="shared" si="18"/>
        <v>4.5886075949367093</v>
      </c>
      <c r="AF59" s="191">
        <f t="shared" si="19"/>
        <v>4.921041232718891</v>
      </c>
      <c r="AG59" s="212">
        <v>0</v>
      </c>
      <c r="AH59" s="212">
        <v>0</v>
      </c>
      <c r="AI59" s="213" t="e">
        <f t="shared" si="29"/>
        <v>#DIV/0!</v>
      </c>
      <c r="AJ59" s="212">
        <v>0</v>
      </c>
      <c r="AK59" s="212">
        <v>0</v>
      </c>
      <c r="AL59" s="213" t="e">
        <f t="shared" si="30"/>
        <v>#DIV/0!</v>
      </c>
      <c r="AM59" s="212">
        <v>0</v>
      </c>
      <c r="AN59" s="212">
        <v>0</v>
      </c>
      <c r="AO59" s="213" t="e">
        <f t="shared" si="31"/>
        <v>#DIV/0!</v>
      </c>
      <c r="AP59" s="191" t="e">
        <f t="shared" si="20"/>
        <v>#DIV/0!</v>
      </c>
      <c r="AQ59" s="220">
        <v>0</v>
      </c>
      <c r="AR59" s="220">
        <v>0</v>
      </c>
      <c r="AS59" s="221" t="e">
        <f t="shared" si="32"/>
        <v>#DIV/0!</v>
      </c>
      <c r="AT59" s="220">
        <v>0</v>
      </c>
      <c r="AU59" s="220">
        <v>0</v>
      </c>
      <c r="AV59" s="221" t="e">
        <f t="shared" si="33"/>
        <v>#DIV/0!</v>
      </c>
      <c r="AW59" s="220">
        <v>0</v>
      </c>
      <c r="AX59" s="220">
        <v>0</v>
      </c>
      <c r="AY59" s="221" t="e">
        <f t="shared" si="34"/>
        <v>#DIV/0!</v>
      </c>
      <c r="AZ59" s="228" t="e">
        <f t="shared" si="21"/>
        <v>#DIV/0!</v>
      </c>
      <c r="BC59" s="3">
        <f t="shared" si="22"/>
        <v>247</v>
      </c>
      <c r="BD59" s="3">
        <f t="shared" si="23"/>
        <v>3743</v>
      </c>
      <c r="BE59" s="49">
        <f t="shared" si="35"/>
        <v>6.5989847715736047</v>
      </c>
      <c r="BF59" s="3">
        <f t="shared" si="25"/>
        <v>97</v>
      </c>
      <c r="BG59" s="3">
        <f t="shared" si="26"/>
        <v>3559</v>
      </c>
      <c r="BH59" s="49">
        <f t="shared" si="36"/>
        <v>2.7254846867097502</v>
      </c>
      <c r="BI59" s="3">
        <f t="shared" si="27"/>
        <v>128</v>
      </c>
      <c r="BJ59" s="3">
        <f t="shared" si="28"/>
        <v>3023</v>
      </c>
      <c r="BK59" s="49">
        <f t="shared" si="37"/>
        <v>4.2342044326827661</v>
      </c>
    </row>
    <row r="60" spans="1:63" x14ac:dyDescent="0.25">
      <c r="A60" s="4" t="s">
        <v>113</v>
      </c>
      <c r="B60" s="4" t="s">
        <v>116</v>
      </c>
      <c r="C60" s="183">
        <v>99</v>
      </c>
      <c r="D60" s="183">
        <v>361</v>
      </c>
      <c r="E60" s="184">
        <f t="shared" si="8"/>
        <v>27.423822714681439</v>
      </c>
      <c r="F60" s="183">
        <v>108</v>
      </c>
      <c r="G60" s="183">
        <v>335</v>
      </c>
      <c r="H60" s="184">
        <f t="shared" si="9"/>
        <v>32.238805970149251</v>
      </c>
      <c r="I60" s="183">
        <v>72</v>
      </c>
      <c r="J60" s="183">
        <v>302</v>
      </c>
      <c r="K60" s="184">
        <f t="shared" si="10"/>
        <v>23.841059602649008</v>
      </c>
      <c r="L60" s="191">
        <f t="shared" si="11"/>
        <v>27.834562762493235</v>
      </c>
      <c r="M60" s="196">
        <v>1</v>
      </c>
      <c r="N60" s="196">
        <v>24</v>
      </c>
      <c r="O60" s="197">
        <f t="shared" si="12"/>
        <v>4.1666666666666661</v>
      </c>
      <c r="P60" s="196">
        <v>3</v>
      </c>
      <c r="Q60" s="196">
        <v>24</v>
      </c>
      <c r="R60" s="197">
        <f t="shared" si="13"/>
        <v>12.5</v>
      </c>
      <c r="S60" s="196">
        <v>0</v>
      </c>
      <c r="T60" s="196">
        <v>21</v>
      </c>
      <c r="U60" s="197">
        <f t="shared" si="14"/>
        <v>0</v>
      </c>
      <c r="V60" s="191">
        <f t="shared" si="15"/>
        <v>5.5555555555555545</v>
      </c>
      <c r="W60" s="204">
        <v>525</v>
      </c>
      <c r="X60" s="204">
        <v>1188</v>
      </c>
      <c r="Y60" s="205">
        <f t="shared" si="16"/>
        <v>44.19191919191919</v>
      </c>
      <c r="Z60" s="204">
        <v>441</v>
      </c>
      <c r="AA60" s="204">
        <v>1017</v>
      </c>
      <c r="AB60" s="205">
        <f t="shared" si="17"/>
        <v>43.362831858407077</v>
      </c>
      <c r="AC60" s="204">
        <v>400</v>
      </c>
      <c r="AD60" s="204">
        <v>908</v>
      </c>
      <c r="AE60" s="205">
        <f t="shared" si="18"/>
        <v>44.052863436123346</v>
      </c>
      <c r="AF60" s="191">
        <f t="shared" si="19"/>
        <v>43.869204828816542</v>
      </c>
      <c r="AG60" s="212">
        <v>0</v>
      </c>
      <c r="AH60" s="212">
        <v>0</v>
      </c>
      <c r="AI60" s="213" t="e">
        <f t="shared" si="29"/>
        <v>#DIV/0!</v>
      </c>
      <c r="AJ60" s="212">
        <v>0</v>
      </c>
      <c r="AK60" s="212">
        <v>0</v>
      </c>
      <c r="AL60" s="213" t="e">
        <f t="shared" si="30"/>
        <v>#DIV/0!</v>
      </c>
      <c r="AM60" s="212">
        <v>0</v>
      </c>
      <c r="AN60" s="212">
        <v>0</v>
      </c>
      <c r="AO60" s="213" t="e">
        <f t="shared" si="31"/>
        <v>#DIV/0!</v>
      </c>
      <c r="AP60" s="191" t="e">
        <f t="shared" si="20"/>
        <v>#DIV/0!</v>
      </c>
      <c r="AQ60" s="220">
        <v>0</v>
      </c>
      <c r="AR60" s="220">
        <v>0</v>
      </c>
      <c r="AS60" s="221" t="e">
        <f t="shared" si="32"/>
        <v>#DIV/0!</v>
      </c>
      <c r="AT60" s="220">
        <v>0</v>
      </c>
      <c r="AU60" s="220">
        <v>0</v>
      </c>
      <c r="AV60" s="221" t="e">
        <f t="shared" si="33"/>
        <v>#DIV/0!</v>
      </c>
      <c r="AW60" s="220">
        <v>0</v>
      </c>
      <c r="AX60" s="220">
        <v>0</v>
      </c>
      <c r="AY60" s="221" t="e">
        <f t="shared" si="34"/>
        <v>#DIV/0!</v>
      </c>
      <c r="AZ60" s="228" t="e">
        <f t="shared" si="21"/>
        <v>#DIV/0!</v>
      </c>
      <c r="BC60" s="3">
        <f t="shared" si="22"/>
        <v>625</v>
      </c>
      <c r="BD60" s="3">
        <f t="shared" si="23"/>
        <v>1573</v>
      </c>
      <c r="BE60" s="49">
        <f t="shared" si="35"/>
        <v>39.732994278448821</v>
      </c>
      <c r="BF60" s="3">
        <f t="shared" si="25"/>
        <v>552</v>
      </c>
      <c r="BG60" s="3">
        <f t="shared" si="26"/>
        <v>1376</v>
      </c>
      <c r="BH60" s="49">
        <f t="shared" si="36"/>
        <v>40.116279069767444</v>
      </c>
      <c r="BI60" s="3">
        <f t="shared" si="27"/>
        <v>472</v>
      </c>
      <c r="BJ60" s="3">
        <f t="shared" si="28"/>
        <v>1231</v>
      </c>
      <c r="BK60" s="49">
        <f t="shared" si="37"/>
        <v>38.342810722989441</v>
      </c>
    </row>
    <row r="61" spans="1:63" x14ac:dyDescent="0.25">
      <c r="A61" s="4" t="s">
        <v>115</v>
      </c>
      <c r="B61" s="4" t="s">
        <v>118</v>
      </c>
      <c r="C61" s="183">
        <v>94</v>
      </c>
      <c r="D61" s="183">
        <v>460</v>
      </c>
      <c r="E61" s="184">
        <f t="shared" si="8"/>
        <v>20.434782608695652</v>
      </c>
      <c r="F61" s="183">
        <v>67</v>
      </c>
      <c r="G61" s="183">
        <v>344</v>
      </c>
      <c r="H61" s="184">
        <f t="shared" si="9"/>
        <v>19.476744186046513</v>
      </c>
      <c r="I61" s="183">
        <v>57</v>
      </c>
      <c r="J61" s="183">
        <v>317</v>
      </c>
      <c r="K61" s="184">
        <f t="shared" si="10"/>
        <v>17.981072555205046</v>
      </c>
      <c r="L61" s="191">
        <f t="shared" si="11"/>
        <v>19.29753311664907</v>
      </c>
      <c r="M61" s="196">
        <v>0</v>
      </c>
      <c r="N61" s="196">
        <v>0</v>
      </c>
      <c r="O61" s="197" t="e">
        <f t="shared" si="12"/>
        <v>#DIV/0!</v>
      </c>
      <c r="P61" s="196">
        <v>0</v>
      </c>
      <c r="Q61" s="196">
        <v>0</v>
      </c>
      <c r="R61" s="197" t="e">
        <f t="shared" si="13"/>
        <v>#DIV/0!</v>
      </c>
      <c r="S61" s="196">
        <v>0</v>
      </c>
      <c r="T61" s="196">
        <v>0</v>
      </c>
      <c r="U61" s="197" t="e">
        <f t="shared" si="14"/>
        <v>#DIV/0!</v>
      </c>
      <c r="V61" s="191" t="e">
        <f t="shared" si="15"/>
        <v>#DIV/0!</v>
      </c>
      <c r="W61" s="204">
        <v>325</v>
      </c>
      <c r="X61" s="204">
        <v>1077</v>
      </c>
      <c r="Y61" s="205">
        <f t="shared" si="16"/>
        <v>30.176415970287835</v>
      </c>
      <c r="Z61" s="204">
        <v>236</v>
      </c>
      <c r="AA61" s="204">
        <v>880</v>
      </c>
      <c r="AB61" s="205">
        <f t="shared" si="17"/>
        <v>26.81818181818182</v>
      </c>
      <c r="AC61" s="204">
        <v>184</v>
      </c>
      <c r="AD61" s="204">
        <v>831</v>
      </c>
      <c r="AE61" s="205">
        <f t="shared" si="18"/>
        <v>22.141997593261131</v>
      </c>
      <c r="AF61" s="191">
        <f t="shared" si="19"/>
        <v>26.378865127243596</v>
      </c>
      <c r="AG61" s="212">
        <v>0</v>
      </c>
      <c r="AH61" s="212">
        <v>0</v>
      </c>
      <c r="AI61" s="213" t="e">
        <f t="shared" si="29"/>
        <v>#DIV/0!</v>
      </c>
      <c r="AJ61" s="212">
        <v>0</v>
      </c>
      <c r="AK61" s="212">
        <v>0</v>
      </c>
      <c r="AL61" s="213" t="e">
        <f t="shared" si="30"/>
        <v>#DIV/0!</v>
      </c>
      <c r="AM61" s="212">
        <v>0</v>
      </c>
      <c r="AN61" s="212">
        <v>0</v>
      </c>
      <c r="AO61" s="213" t="e">
        <f t="shared" si="31"/>
        <v>#DIV/0!</v>
      </c>
      <c r="AP61" s="191" t="e">
        <f t="shared" si="20"/>
        <v>#DIV/0!</v>
      </c>
      <c r="AQ61" s="220">
        <v>0</v>
      </c>
      <c r="AR61" s="220">
        <v>0</v>
      </c>
      <c r="AS61" s="221" t="e">
        <f t="shared" si="32"/>
        <v>#DIV/0!</v>
      </c>
      <c r="AT61" s="220">
        <v>0</v>
      </c>
      <c r="AU61" s="220">
        <v>0</v>
      </c>
      <c r="AV61" s="221" t="e">
        <f t="shared" si="33"/>
        <v>#DIV/0!</v>
      </c>
      <c r="AW61" s="220">
        <v>0</v>
      </c>
      <c r="AX61" s="220">
        <v>0</v>
      </c>
      <c r="AY61" s="221" t="e">
        <f t="shared" si="34"/>
        <v>#DIV/0!</v>
      </c>
      <c r="AZ61" s="228" t="e">
        <f t="shared" si="21"/>
        <v>#DIV/0!</v>
      </c>
      <c r="BC61" s="3">
        <f t="shared" si="22"/>
        <v>419</v>
      </c>
      <c r="BD61" s="3">
        <f t="shared" si="23"/>
        <v>1537</v>
      </c>
      <c r="BE61" s="49">
        <f t="shared" si="35"/>
        <v>27.260897852960316</v>
      </c>
      <c r="BF61" s="3">
        <f t="shared" si="25"/>
        <v>303</v>
      </c>
      <c r="BG61" s="3">
        <f t="shared" si="26"/>
        <v>1224</v>
      </c>
      <c r="BH61" s="49">
        <f t="shared" si="36"/>
        <v>24.754901960784316</v>
      </c>
      <c r="BI61" s="3">
        <f t="shared" si="27"/>
        <v>241</v>
      </c>
      <c r="BJ61" s="3">
        <f t="shared" si="28"/>
        <v>1148</v>
      </c>
      <c r="BK61" s="49">
        <f t="shared" si="37"/>
        <v>20.993031358885016</v>
      </c>
    </row>
    <row r="62" spans="1:63" ht="15.75" thickBot="1" x14ac:dyDescent="0.3">
      <c r="A62" s="4" t="s">
        <v>117</v>
      </c>
      <c r="B62" s="4" t="s">
        <v>119</v>
      </c>
      <c r="C62" s="183">
        <v>121</v>
      </c>
      <c r="D62" s="183">
        <v>506</v>
      </c>
      <c r="E62" s="185">
        <f t="shared" si="8"/>
        <v>23.913043478260871</v>
      </c>
      <c r="F62" s="183">
        <v>83</v>
      </c>
      <c r="G62" s="183">
        <v>473</v>
      </c>
      <c r="H62" s="185">
        <f t="shared" si="9"/>
        <v>17.547568710359407</v>
      </c>
      <c r="I62" s="183">
        <v>118</v>
      </c>
      <c r="J62" s="183">
        <v>464</v>
      </c>
      <c r="K62" s="185">
        <f t="shared" si="10"/>
        <v>25.431034482758619</v>
      </c>
      <c r="L62" s="191">
        <f>(E62+H62+K62)/3</f>
        <v>22.297215557126297</v>
      </c>
      <c r="M62" s="196">
        <v>0</v>
      </c>
      <c r="N62" s="196">
        <v>0</v>
      </c>
      <c r="O62" s="198" t="e">
        <f t="shared" si="12"/>
        <v>#DIV/0!</v>
      </c>
      <c r="P62" s="196">
        <v>0</v>
      </c>
      <c r="Q62" s="196">
        <v>0</v>
      </c>
      <c r="R62" s="198" t="e">
        <f t="shared" si="13"/>
        <v>#DIV/0!</v>
      </c>
      <c r="S62" s="196">
        <v>0</v>
      </c>
      <c r="T62" s="196">
        <v>0</v>
      </c>
      <c r="U62" s="198" t="e">
        <f t="shared" si="14"/>
        <v>#DIV/0!</v>
      </c>
      <c r="V62" s="191" t="e">
        <f t="shared" si="15"/>
        <v>#DIV/0!</v>
      </c>
      <c r="W62" s="204">
        <v>260</v>
      </c>
      <c r="X62" s="204">
        <v>812</v>
      </c>
      <c r="Y62" s="206">
        <f t="shared" si="16"/>
        <v>32.019704433497537</v>
      </c>
      <c r="Z62" s="204">
        <v>191</v>
      </c>
      <c r="AA62" s="204">
        <v>683</v>
      </c>
      <c r="AB62" s="206">
        <f t="shared" si="17"/>
        <v>27.964860907759881</v>
      </c>
      <c r="AC62" s="204">
        <v>147</v>
      </c>
      <c r="AD62" s="204">
        <v>625</v>
      </c>
      <c r="AE62" s="206">
        <f t="shared" si="18"/>
        <v>23.52</v>
      </c>
      <c r="AF62" s="191">
        <f t="shared" si="19"/>
        <v>27.834855113752472</v>
      </c>
      <c r="AG62" s="212">
        <v>0</v>
      </c>
      <c r="AH62" s="212">
        <v>0</v>
      </c>
      <c r="AI62" s="214" t="e">
        <f t="shared" si="29"/>
        <v>#DIV/0!</v>
      </c>
      <c r="AJ62" s="212">
        <v>0</v>
      </c>
      <c r="AK62" s="212">
        <v>0</v>
      </c>
      <c r="AL62" s="214" t="e">
        <f t="shared" si="30"/>
        <v>#DIV/0!</v>
      </c>
      <c r="AM62" s="212">
        <v>0</v>
      </c>
      <c r="AN62" s="212">
        <v>0</v>
      </c>
      <c r="AO62" s="214" t="e">
        <f t="shared" si="31"/>
        <v>#DIV/0!</v>
      </c>
      <c r="AP62" s="191" t="e">
        <f t="shared" si="20"/>
        <v>#DIV/0!</v>
      </c>
      <c r="AQ62" s="220">
        <v>0</v>
      </c>
      <c r="AR62" s="220">
        <v>0</v>
      </c>
      <c r="AS62" s="222" t="e">
        <f t="shared" si="32"/>
        <v>#DIV/0!</v>
      </c>
      <c r="AT62" s="220">
        <v>0</v>
      </c>
      <c r="AU62" s="220">
        <v>0</v>
      </c>
      <c r="AV62" s="222" t="e">
        <f t="shared" si="33"/>
        <v>#DIV/0!</v>
      </c>
      <c r="AW62" s="220">
        <v>0</v>
      </c>
      <c r="AX62" s="220">
        <v>0</v>
      </c>
      <c r="AY62" s="222" t="e">
        <f t="shared" si="34"/>
        <v>#DIV/0!</v>
      </c>
      <c r="AZ62" s="228" t="e">
        <f t="shared" si="21"/>
        <v>#DIV/0!</v>
      </c>
      <c r="BC62" s="3">
        <f t="shared" si="22"/>
        <v>381</v>
      </c>
      <c r="BD62" s="3">
        <f t="shared" si="23"/>
        <v>1318</v>
      </c>
      <c r="BE62" s="51">
        <f t="shared" si="35"/>
        <v>28.90743550834598</v>
      </c>
      <c r="BF62" s="3">
        <f t="shared" si="25"/>
        <v>274</v>
      </c>
      <c r="BG62" s="3">
        <f t="shared" si="26"/>
        <v>1156</v>
      </c>
      <c r="BH62" s="51">
        <f t="shared" si="36"/>
        <v>23.702422145328718</v>
      </c>
      <c r="BI62" s="3">
        <f t="shared" si="27"/>
        <v>265</v>
      </c>
      <c r="BJ62" s="3">
        <f t="shared" si="28"/>
        <v>1089</v>
      </c>
      <c r="BK62" s="51">
        <f t="shared" si="37"/>
        <v>24.334251606978878</v>
      </c>
    </row>
    <row r="63" spans="1:63" ht="16.5" thickTop="1" thickBot="1" x14ac:dyDescent="0.3">
      <c r="B63" s="1" t="s">
        <v>120</v>
      </c>
      <c r="C63" s="186">
        <f>SUM(C4:C62)</f>
        <v>2450</v>
      </c>
      <c r="D63" s="186">
        <f>SUM(D4:D62)</f>
        <v>17708</v>
      </c>
      <c r="E63" s="187">
        <f t="shared" si="8"/>
        <v>13.83555455161509</v>
      </c>
      <c r="F63" s="186">
        <f>SUM(F4:F62)</f>
        <v>1525</v>
      </c>
      <c r="G63" s="186">
        <f>SUM(G4:G62)</f>
        <v>14379</v>
      </c>
      <c r="H63" s="187">
        <f t="shared" si="9"/>
        <v>10.60574448849016</v>
      </c>
      <c r="I63" s="186">
        <f>SUM(I4:I62)</f>
        <v>1789</v>
      </c>
      <c r="J63" s="186">
        <f>SUM(J4:J62)</f>
        <v>14537</v>
      </c>
      <c r="K63" s="187">
        <f t="shared" si="10"/>
        <v>12.30652816949852</v>
      </c>
      <c r="L63" s="191">
        <f>(E63+H63+K63)/3</f>
        <v>12.249275736534591</v>
      </c>
      <c r="M63" s="199">
        <f>SUM(M4:M62)</f>
        <v>45</v>
      </c>
      <c r="N63" s="199">
        <f>SUM(N4:N62)</f>
        <v>984</v>
      </c>
      <c r="O63" s="200">
        <f t="shared" si="12"/>
        <v>4.5731707317073171</v>
      </c>
      <c r="P63" s="199">
        <f>SUM(P4:P62)</f>
        <v>18</v>
      </c>
      <c r="Q63" s="199">
        <f>SUM(Q4:Q62)</f>
        <v>902</v>
      </c>
      <c r="R63" s="200">
        <f t="shared" si="13"/>
        <v>1.9955654101995564</v>
      </c>
      <c r="S63" s="199">
        <f>SUM(S4:S62)</f>
        <v>25</v>
      </c>
      <c r="T63" s="199">
        <f>SUM(T4:T62)</f>
        <v>820</v>
      </c>
      <c r="U63" s="200">
        <f t="shared" si="14"/>
        <v>3.0487804878048781</v>
      </c>
      <c r="V63" s="191">
        <f>(O63+R63+U63)/3</f>
        <v>3.2058388765705836</v>
      </c>
      <c r="W63" s="207">
        <f>SUM(W4:W62)</f>
        <v>10222</v>
      </c>
      <c r="X63" s="207">
        <f>SUM(X4:X62)</f>
        <v>53588</v>
      </c>
      <c r="Y63" s="208">
        <f t="shared" si="16"/>
        <v>19.075166081958645</v>
      </c>
      <c r="Z63" s="207">
        <f>SUM(Z4:Z62)</f>
        <v>7408</v>
      </c>
      <c r="AA63" s="207">
        <f>SUM(AA4:AA62)</f>
        <v>45382</v>
      </c>
      <c r="AB63" s="208">
        <f t="shared" si="17"/>
        <v>16.323652549468953</v>
      </c>
      <c r="AC63" s="207">
        <f>SUM(AC4:AC62)</f>
        <v>8719</v>
      </c>
      <c r="AD63" s="207">
        <f>SUM(AD4:AD62)</f>
        <v>43354</v>
      </c>
      <c r="AE63" s="208">
        <f t="shared" si="18"/>
        <v>20.111177745998063</v>
      </c>
      <c r="AF63" s="191">
        <f>(Y63+AB63+AE63)/3</f>
        <v>18.503332125808555</v>
      </c>
      <c r="AG63" s="215">
        <f>SUM(AG4:AG62)</f>
        <v>0</v>
      </c>
      <c r="AH63" s="215">
        <f>SUM(AH4:AH62)</f>
        <v>16</v>
      </c>
      <c r="AI63" s="216">
        <f t="shared" si="29"/>
        <v>0</v>
      </c>
      <c r="AJ63" s="215">
        <f>SUM(AJ4:AJ62)</f>
        <v>0</v>
      </c>
      <c r="AK63" s="215">
        <f>SUM(AK4:AK62)</f>
        <v>17</v>
      </c>
      <c r="AL63" s="216">
        <f t="shared" si="30"/>
        <v>0</v>
      </c>
      <c r="AM63" s="215">
        <f>SUM(AM4:AM62)</f>
        <v>0</v>
      </c>
      <c r="AN63" s="215">
        <f>SUM(AN4:AN62)</f>
        <v>15</v>
      </c>
      <c r="AO63" s="216">
        <f t="shared" si="31"/>
        <v>0</v>
      </c>
      <c r="AP63" s="192"/>
      <c r="AQ63" s="223">
        <f>SUM(AQ4:AQ62)</f>
        <v>2</v>
      </c>
      <c r="AR63" s="223">
        <f>SUM(AR4:AR62)</f>
        <v>94</v>
      </c>
      <c r="AS63" s="224">
        <f t="shared" si="32"/>
        <v>2.1276595744680851</v>
      </c>
      <c r="AT63" s="223">
        <f>SUM(AT4:AT62)</f>
        <v>4</v>
      </c>
      <c r="AU63" s="223">
        <f>SUM(AU4:AU62)</f>
        <v>80</v>
      </c>
      <c r="AV63" s="224">
        <f t="shared" si="33"/>
        <v>5</v>
      </c>
      <c r="AW63" s="223">
        <f>SUM(AW4:AW62)</f>
        <v>3</v>
      </c>
      <c r="AX63" s="223">
        <f>SUM(AX4:AX62)</f>
        <v>71</v>
      </c>
      <c r="AY63" s="224">
        <f t="shared" si="34"/>
        <v>4.225352112676056</v>
      </c>
      <c r="AZ63" s="228">
        <f>(AS63+AV63+AY63)/3</f>
        <v>3.784337229048047</v>
      </c>
      <c r="BC63" s="65">
        <f>SUM(BC4:BC62)</f>
        <v>12719</v>
      </c>
      <c r="BD63" s="65">
        <f>SUM(BD4:BD62)</f>
        <v>72390</v>
      </c>
      <c r="BE63" s="60">
        <f t="shared" si="35"/>
        <v>17.570106368282911</v>
      </c>
      <c r="BF63" s="65">
        <f>SUM(BF4:BF62)</f>
        <v>8955</v>
      </c>
      <c r="BG63" s="65">
        <f>SUM(BG4:BG62)</f>
        <v>60760</v>
      </c>
      <c r="BH63" s="60">
        <f t="shared" si="36"/>
        <v>14.738314680710992</v>
      </c>
      <c r="BI63" s="65">
        <f>SUM(BI4:BI62)</f>
        <v>10536</v>
      </c>
      <c r="BJ63" s="65">
        <f t="shared" ref="BJ63" si="38">SUM(BJ4:BJ62)</f>
        <v>58797</v>
      </c>
      <c r="BK63" s="60">
        <f t="shared" si="37"/>
        <v>17.919281595999795</v>
      </c>
    </row>
    <row r="64" spans="1:63" ht="15.75" thickTop="1" x14ac:dyDescent="0.25"/>
  </sheetData>
  <mergeCells count="8">
    <mergeCell ref="A2:A3"/>
    <mergeCell ref="B2:B3"/>
    <mergeCell ref="C2:K2"/>
    <mergeCell ref="BC2:BK2"/>
    <mergeCell ref="M2:U2"/>
    <mergeCell ref="W2:AE2"/>
    <mergeCell ref="AG2:AO2"/>
    <mergeCell ref="AQ2:AY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N68"/>
  <sheetViews>
    <sheetView zoomScale="85" zoomScaleNormal="85" workbookViewId="0">
      <pane xSplit="2" ySplit="3" topLeftCell="Q40" activePane="bottomRight" state="frozen"/>
      <selection pane="topRight" activeCell="C1" sqref="C1"/>
      <selection pane="bottomLeft" activeCell="A4" sqref="A4"/>
      <selection pane="bottomRight" activeCell="B55" sqref="B55"/>
    </sheetView>
  </sheetViews>
  <sheetFormatPr baseColWidth="10" defaultColWidth="9.140625" defaultRowHeight="15" x14ac:dyDescent="0.25"/>
  <cols>
    <col min="2" max="2" width="68.42578125" customWidth="1"/>
    <col min="3" max="31" width="16.5703125" customWidth="1"/>
    <col min="32" max="32" width="16.5703125" style="188" customWidth="1"/>
    <col min="33" max="61" width="16.5703125" customWidth="1"/>
    <col min="62" max="62" width="16.7109375" bestFit="1" customWidth="1"/>
  </cols>
  <sheetData>
    <row r="1" spans="1:66" ht="15.75" thickBot="1" x14ac:dyDescent="0.3"/>
    <row r="2" spans="1:66" ht="30" customHeight="1" thickTop="1" thickBot="1" x14ac:dyDescent="0.3">
      <c r="A2" s="250" t="s">
        <v>0</v>
      </c>
      <c r="B2" s="250" t="s">
        <v>1</v>
      </c>
      <c r="C2" s="254" t="s">
        <v>262</v>
      </c>
      <c r="D2" s="257"/>
      <c r="E2" s="257"/>
      <c r="F2" s="257"/>
      <c r="G2" s="257"/>
      <c r="H2" s="257"/>
      <c r="I2" s="257"/>
      <c r="J2" s="257"/>
      <c r="K2" s="258"/>
      <c r="L2" s="230"/>
      <c r="M2" s="254" t="s">
        <v>263</v>
      </c>
      <c r="N2" s="257"/>
      <c r="O2" s="257"/>
      <c r="P2" s="257"/>
      <c r="Q2" s="257"/>
      <c r="R2" s="257"/>
      <c r="S2" s="257"/>
      <c r="T2" s="257"/>
      <c r="U2" s="258"/>
      <c r="V2" s="230"/>
      <c r="W2" s="254" t="s">
        <v>264</v>
      </c>
      <c r="X2" s="257"/>
      <c r="Y2" s="257"/>
      <c r="Z2" s="257"/>
      <c r="AA2" s="257"/>
      <c r="AB2" s="257"/>
      <c r="AC2" s="257"/>
      <c r="AD2" s="257"/>
      <c r="AE2" s="258"/>
      <c r="AF2" s="189"/>
      <c r="AG2" s="254" t="s">
        <v>265</v>
      </c>
      <c r="AH2" s="257"/>
      <c r="AI2" s="257"/>
      <c r="AJ2" s="257"/>
      <c r="AK2" s="257"/>
      <c r="AL2" s="257"/>
      <c r="AM2" s="257"/>
      <c r="AN2" s="257"/>
      <c r="AO2" s="258"/>
      <c r="AP2" s="230"/>
      <c r="AQ2" s="254" t="s">
        <v>266</v>
      </c>
      <c r="AR2" s="257"/>
      <c r="AS2" s="257"/>
      <c r="AT2" s="257"/>
      <c r="AU2" s="257"/>
      <c r="AV2" s="257"/>
      <c r="AW2" s="257"/>
      <c r="AX2" s="257"/>
      <c r="AY2" s="258"/>
      <c r="AZ2" s="231"/>
      <c r="BA2" s="251" t="s">
        <v>710</v>
      </c>
      <c r="BB2" s="251"/>
      <c r="BC2" s="251"/>
      <c r="BD2" s="251"/>
      <c r="BE2" s="251"/>
      <c r="BF2" s="251"/>
      <c r="BG2" s="251"/>
      <c r="BH2" s="251"/>
      <c r="BI2" s="251"/>
    </row>
    <row r="3" spans="1:66" ht="39.950000000000003" customHeight="1" thickTop="1" thickBot="1" x14ac:dyDescent="0.3">
      <c r="A3" s="250" t="s">
        <v>0</v>
      </c>
      <c r="B3" s="250" t="s">
        <v>1</v>
      </c>
      <c r="C3" s="11" t="s">
        <v>259</v>
      </c>
      <c r="D3" s="11" t="s">
        <v>249</v>
      </c>
      <c r="E3" s="22" t="s">
        <v>707</v>
      </c>
      <c r="F3" s="11" t="s">
        <v>260</v>
      </c>
      <c r="G3" s="11" t="s">
        <v>251</v>
      </c>
      <c r="H3" s="22" t="s">
        <v>707</v>
      </c>
      <c r="I3" s="11" t="s">
        <v>261</v>
      </c>
      <c r="J3" s="11" t="s">
        <v>253</v>
      </c>
      <c r="K3" s="22" t="s">
        <v>707</v>
      </c>
      <c r="L3" s="232"/>
      <c r="M3" s="11" t="s">
        <v>259</v>
      </c>
      <c r="N3" s="11" t="s">
        <v>249</v>
      </c>
      <c r="O3" s="22" t="s">
        <v>707</v>
      </c>
      <c r="P3" s="11" t="s">
        <v>260</v>
      </c>
      <c r="Q3" s="11" t="s">
        <v>251</v>
      </c>
      <c r="R3" s="22" t="s">
        <v>707</v>
      </c>
      <c r="S3" s="11" t="s">
        <v>261</v>
      </c>
      <c r="T3" s="11" t="s">
        <v>253</v>
      </c>
      <c r="U3" s="22" t="s">
        <v>707</v>
      </c>
      <c r="V3" s="232"/>
      <c r="W3" s="11" t="s">
        <v>259</v>
      </c>
      <c r="X3" s="11" t="s">
        <v>249</v>
      </c>
      <c r="Y3" s="22" t="s">
        <v>707</v>
      </c>
      <c r="Z3" s="11" t="s">
        <v>260</v>
      </c>
      <c r="AA3" s="11" t="s">
        <v>251</v>
      </c>
      <c r="AB3" s="22" t="s">
        <v>707</v>
      </c>
      <c r="AC3" s="11" t="s">
        <v>261</v>
      </c>
      <c r="AD3" s="11" t="s">
        <v>253</v>
      </c>
      <c r="AE3" s="22" t="s">
        <v>707</v>
      </c>
      <c r="AF3" s="190"/>
      <c r="AG3" s="11" t="s">
        <v>259</v>
      </c>
      <c r="AH3" s="11" t="s">
        <v>249</v>
      </c>
      <c r="AI3" s="22" t="s">
        <v>707</v>
      </c>
      <c r="AJ3" s="11" t="s">
        <v>260</v>
      </c>
      <c r="AK3" s="11" t="s">
        <v>251</v>
      </c>
      <c r="AL3" s="22" t="s">
        <v>707</v>
      </c>
      <c r="AM3" s="11" t="s">
        <v>261</v>
      </c>
      <c r="AN3" s="11" t="s">
        <v>253</v>
      </c>
      <c r="AO3" s="22" t="s">
        <v>707</v>
      </c>
      <c r="AP3" s="232"/>
      <c r="AQ3" s="11" t="s">
        <v>259</v>
      </c>
      <c r="AR3" s="11" t="s">
        <v>249</v>
      </c>
      <c r="AS3" s="22" t="s">
        <v>707</v>
      </c>
      <c r="AT3" s="11" t="s">
        <v>260</v>
      </c>
      <c r="AU3" s="11" t="s">
        <v>251</v>
      </c>
      <c r="AV3" s="22" t="s">
        <v>707</v>
      </c>
      <c r="AW3" s="11" t="s">
        <v>261</v>
      </c>
      <c r="AX3" s="11" t="s">
        <v>253</v>
      </c>
      <c r="AY3" s="22" t="s">
        <v>707</v>
      </c>
      <c r="AZ3" s="232"/>
      <c r="BA3" s="11" t="s">
        <v>259</v>
      </c>
      <c r="BB3" s="11" t="s">
        <v>249</v>
      </c>
      <c r="BC3" s="22" t="s">
        <v>707</v>
      </c>
      <c r="BD3" s="11" t="s">
        <v>260</v>
      </c>
      <c r="BE3" s="11" t="s">
        <v>251</v>
      </c>
      <c r="BF3" s="22" t="s">
        <v>707</v>
      </c>
      <c r="BG3" s="11" t="s">
        <v>261</v>
      </c>
      <c r="BH3" s="11" t="s">
        <v>253</v>
      </c>
      <c r="BI3" s="22" t="s">
        <v>707</v>
      </c>
    </row>
    <row r="4" spans="1:66" ht="15.75" thickTop="1" x14ac:dyDescent="0.25">
      <c r="A4" s="4" t="s">
        <v>2</v>
      </c>
      <c r="B4" s="67" t="s">
        <v>3</v>
      </c>
      <c r="C4" s="55">
        <v>1</v>
      </c>
      <c r="D4" s="3">
        <v>403</v>
      </c>
      <c r="E4" s="48">
        <f t="shared" ref="E4:E33" si="0">+C4/D4*100</f>
        <v>0.24813895781637718</v>
      </c>
      <c r="F4" s="3">
        <v>6</v>
      </c>
      <c r="G4" s="3">
        <v>371</v>
      </c>
      <c r="H4" s="48">
        <f t="shared" ref="H4:H33" si="1">+F4/G4*100</f>
        <v>1.6172506738544474</v>
      </c>
      <c r="I4" s="3">
        <v>10</v>
      </c>
      <c r="J4" s="33">
        <v>318</v>
      </c>
      <c r="K4" s="48">
        <f t="shared" ref="K4:K33" si="2">+I4/J4*100</f>
        <v>3.1446540880503147</v>
      </c>
      <c r="L4" s="249">
        <f>+(E4+H4+K4)/3</f>
        <v>1.6700145732403797</v>
      </c>
      <c r="M4" s="32">
        <v>3</v>
      </c>
      <c r="N4" s="3">
        <v>43</v>
      </c>
      <c r="O4" s="48">
        <f t="shared" ref="O4:O34" si="3">+M4/N4*100</f>
        <v>6.9767441860465116</v>
      </c>
      <c r="P4" s="3">
        <v>2</v>
      </c>
      <c r="Q4" s="3">
        <v>37</v>
      </c>
      <c r="R4" s="48">
        <f t="shared" ref="R4:R34" si="4">+P4/Q4*100</f>
        <v>5.4054054054054053</v>
      </c>
      <c r="S4" s="3">
        <v>1</v>
      </c>
      <c r="T4" s="33">
        <v>28</v>
      </c>
      <c r="U4" s="48">
        <f t="shared" ref="U4:U34" si="5">+S4/T4*100</f>
        <v>3.5714285714285712</v>
      </c>
      <c r="V4" s="249">
        <f>(O4+R4+U4)/3</f>
        <v>5.3178593876268296</v>
      </c>
      <c r="W4" s="32">
        <v>45</v>
      </c>
      <c r="X4" s="3">
        <v>1819</v>
      </c>
      <c r="Y4" s="48">
        <f t="shared" ref="Y4:Y34" si="6">+W4/X4*100</f>
        <v>2.473886750962067</v>
      </c>
      <c r="Z4" s="3">
        <v>55</v>
      </c>
      <c r="AA4" s="3">
        <v>1577</v>
      </c>
      <c r="AB4" s="48">
        <f t="shared" ref="AB4:AB34" si="7">+Z4/AA4*100</f>
        <v>3.4876347495244131</v>
      </c>
      <c r="AC4" s="3">
        <v>42</v>
      </c>
      <c r="AD4" s="33">
        <v>1410</v>
      </c>
      <c r="AE4" s="48">
        <f t="shared" ref="AE4:AE34" si="8">+AC4/AD4*100</f>
        <v>2.9787234042553195</v>
      </c>
      <c r="AF4" s="249">
        <f>(Y4+AB4+AE4)/3</f>
        <v>2.9800816349139332</v>
      </c>
      <c r="AG4" s="32">
        <v>0</v>
      </c>
      <c r="AH4" s="3">
        <v>0</v>
      </c>
      <c r="AI4" s="48" t="e">
        <f t="shared" ref="AI4:AI34" si="9">+AG4/AH4*100</f>
        <v>#DIV/0!</v>
      </c>
      <c r="AJ4" s="3">
        <v>0</v>
      </c>
      <c r="AK4" s="3">
        <v>0</v>
      </c>
      <c r="AL4" s="48" t="e">
        <f t="shared" ref="AL4:AL34" si="10">+AJ4/AK4*100</f>
        <v>#DIV/0!</v>
      </c>
      <c r="AM4" s="3">
        <v>0</v>
      </c>
      <c r="AN4" s="33">
        <v>0</v>
      </c>
      <c r="AO4" s="48" t="e">
        <f t="shared" ref="AO4:AO34" si="11">+AM4/AN4*100</f>
        <v>#DIV/0!</v>
      </c>
      <c r="AP4" s="125" t="e">
        <f>(AI4+AL4+AO4)/3</f>
        <v>#DIV/0!</v>
      </c>
      <c r="AQ4" s="32">
        <v>0</v>
      </c>
      <c r="AR4" s="3">
        <v>0</v>
      </c>
      <c r="AS4" s="48" t="e">
        <f t="shared" ref="AS4:AS34" si="12">+AQ4/AR4*100</f>
        <v>#DIV/0!</v>
      </c>
      <c r="AT4" s="3">
        <v>0</v>
      </c>
      <c r="AU4" s="3">
        <v>0</v>
      </c>
      <c r="AV4" s="48" t="e">
        <f t="shared" ref="AV4:AV34" si="13">+AT4/AU4*100</f>
        <v>#DIV/0!</v>
      </c>
      <c r="AW4" s="3">
        <v>0</v>
      </c>
      <c r="AX4" s="33">
        <v>0</v>
      </c>
      <c r="AY4" s="48" t="e">
        <f t="shared" ref="AY4:AY34" si="14">+AW4/AX4*100</f>
        <v>#DIV/0!</v>
      </c>
      <c r="AZ4" s="125" t="e">
        <f>(AS4+AV4+AY4)/3</f>
        <v>#DIV/0!</v>
      </c>
      <c r="BA4" s="55">
        <f t="shared" ref="BA4:BA34" si="15">+C4+M4+W4+AG4+AQ4</f>
        <v>49</v>
      </c>
      <c r="BB4" s="55">
        <f t="shared" ref="BB4:BB34" si="16">+D4+N4+X4+AH4+AR4</f>
        <v>2265</v>
      </c>
      <c r="BC4" s="49">
        <f>+BA4/BB4*100</f>
        <v>2.1633554083885209</v>
      </c>
      <c r="BD4" s="55">
        <f t="shared" ref="BD4:BD34" si="17">+F4+P4+Z4+AJ4+AT4</f>
        <v>63</v>
      </c>
      <c r="BE4" s="55">
        <f t="shared" ref="BE4:BE34" si="18">+G4+Q4+AA4+AK4+AU4</f>
        <v>1985</v>
      </c>
      <c r="BF4" s="48">
        <f t="shared" ref="BF4:BF34" si="19">+BD4/BE4*100</f>
        <v>3.1738035264483626</v>
      </c>
      <c r="BG4" s="55">
        <f t="shared" ref="BG4:BG34" si="20">+I4+S4+AC4+AM4+AW4</f>
        <v>53</v>
      </c>
      <c r="BH4" s="55">
        <f t="shared" ref="BH4:BH34" si="21">+J4+T4+AD4+AN4+AX4</f>
        <v>1756</v>
      </c>
      <c r="BI4" s="48">
        <f t="shared" ref="BI4:BI34" si="22">+BG4/BH4*100</f>
        <v>3.0182232346241458</v>
      </c>
      <c r="BJ4" s="238">
        <f>(BC4+BF4+BI4)/3</f>
        <v>2.7851273898203437</v>
      </c>
      <c r="BL4">
        <v>1.2347640675860421</v>
      </c>
      <c r="BN4" s="237">
        <f>(L4+V4+AF4)/3</f>
        <v>3.3226518652603807</v>
      </c>
    </row>
    <row r="5" spans="1:66" x14ac:dyDescent="0.25">
      <c r="A5" s="4" t="s">
        <v>4</v>
      </c>
      <c r="B5" s="68" t="s">
        <v>5</v>
      </c>
      <c r="C5" s="55">
        <v>0</v>
      </c>
      <c r="D5" s="3">
        <v>0</v>
      </c>
      <c r="E5" s="48">
        <v>0</v>
      </c>
      <c r="F5" s="3">
        <v>0</v>
      </c>
      <c r="G5" s="3">
        <v>0</v>
      </c>
      <c r="H5" s="48">
        <v>0</v>
      </c>
      <c r="I5" s="3">
        <v>0</v>
      </c>
      <c r="J5" s="33">
        <v>0</v>
      </c>
      <c r="K5" s="48">
        <v>0</v>
      </c>
      <c r="L5" s="249">
        <v>0</v>
      </c>
      <c r="M5" s="32">
        <v>0</v>
      </c>
      <c r="N5" s="3">
        <v>0</v>
      </c>
      <c r="O5" s="48" t="e">
        <f t="shared" si="3"/>
        <v>#DIV/0!</v>
      </c>
      <c r="P5" s="3">
        <v>0</v>
      </c>
      <c r="Q5" s="3">
        <v>0</v>
      </c>
      <c r="R5" s="48" t="e">
        <f t="shared" si="4"/>
        <v>#DIV/0!</v>
      </c>
      <c r="S5" s="3">
        <v>0</v>
      </c>
      <c r="T5" s="33">
        <v>0</v>
      </c>
      <c r="U5" s="48" t="e">
        <f t="shared" si="5"/>
        <v>#DIV/0!</v>
      </c>
      <c r="V5" s="249" t="e">
        <f t="shared" ref="V5:V62" si="23">(O5+R5+U5)/3</f>
        <v>#DIV/0!</v>
      </c>
      <c r="W5" s="32">
        <v>11</v>
      </c>
      <c r="X5" s="3">
        <v>956</v>
      </c>
      <c r="Y5" s="48">
        <f t="shared" si="6"/>
        <v>1.1506276150627615</v>
      </c>
      <c r="Z5" s="3">
        <v>21</v>
      </c>
      <c r="AA5" s="3">
        <v>808</v>
      </c>
      <c r="AB5" s="48">
        <f t="shared" si="7"/>
        <v>2.5990099009900991</v>
      </c>
      <c r="AC5" s="3">
        <v>19</v>
      </c>
      <c r="AD5" s="33">
        <v>743</v>
      </c>
      <c r="AE5" s="48">
        <f t="shared" si="8"/>
        <v>2.5572005383580079</v>
      </c>
      <c r="AF5" s="249">
        <f t="shared" ref="AF5:AF62" si="24">(Y5+AB5+AE5)/3</f>
        <v>2.1022793514702895</v>
      </c>
      <c r="AG5" s="32">
        <v>0</v>
      </c>
      <c r="AH5" s="3">
        <v>0</v>
      </c>
      <c r="AI5" s="48" t="e">
        <f t="shared" si="9"/>
        <v>#DIV/0!</v>
      </c>
      <c r="AJ5" s="3">
        <v>0</v>
      </c>
      <c r="AK5" s="3">
        <v>0</v>
      </c>
      <c r="AL5" s="48" t="e">
        <f t="shared" si="10"/>
        <v>#DIV/0!</v>
      </c>
      <c r="AM5" s="3">
        <v>0</v>
      </c>
      <c r="AN5" s="33">
        <v>0</v>
      </c>
      <c r="AO5" s="48" t="e">
        <f t="shared" si="11"/>
        <v>#DIV/0!</v>
      </c>
      <c r="AP5" s="125" t="e">
        <f t="shared" ref="AP5:AP62" si="25">(AI5+AL5+AO5)/3</f>
        <v>#DIV/0!</v>
      </c>
      <c r="AQ5" s="32">
        <v>0</v>
      </c>
      <c r="AR5" s="3">
        <v>0</v>
      </c>
      <c r="AS5" s="48" t="e">
        <f t="shared" si="12"/>
        <v>#DIV/0!</v>
      </c>
      <c r="AT5" s="3">
        <v>0</v>
      </c>
      <c r="AU5" s="3">
        <v>0</v>
      </c>
      <c r="AV5" s="48" t="e">
        <f t="shared" si="13"/>
        <v>#DIV/0!</v>
      </c>
      <c r="AW5" s="3">
        <v>0</v>
      </c>
      <c r="AX5" s="33">
        <v>0</v>
      </c>
      <c r="AY5" s="48" t="e">
        <f t="shared" si="14"/>
        <v>#DIV/0!</v>
      </c>
      <c r="AZ5" s="125" t="e">
        <f t="shared" ref="AZ5:AZ63" si="26">(AS5+AV5+AY5)/3</f>
        <v>#DIV/0!</v>
      </c>
      <c r="BA5" s="55">
        <f t="shared" si="15"/>
        <v>11</v>
      </c>
      <c r="BB5" s="55">
        <f t="shared" si="16"/>
        <v>956</v>
      </c>
      <c r="BC5" s="48">
        <f t="shared" ref="BC5:BC33" si="27">+BA5/BB5*100</f>
        <v>1.1506276150627615</v>
      </c>
      <c r="BD5" s="55">
        <f t="shared" si="17"/>
        <v>21</v>
      </c>
      <c r="BE5" s="55">
        <f t="shared" si="18"/>
        <v>808</v>
      </c>
      <c r="BF5" s="48">
        <f t="shared" si="19"/>
        <v>2.5990099009900991</v>
      </c>
      <c r="BG5" s="55">
        <f t="shared" si="20"/>
        <v>19</v>
      </c>
      <c r="BH5" s="55">
        <f t="shared" si="21"/>
        <v>743</v>
      </c>
      <c r="BI5" s="48">
        <f t="shared" si="22"/>
        <v>2.5572005383580079</v>
      </c>
      <c r="BJ5" s="238">
        <f t="shared" ref="BJ5:BJ21" si="28">(BC5+BF5+BI5)/3</f>
        <v>2.1022793514702895</v>
      </c>
      <c r="BL5">
        <v>1.7541271721126652</v>
      </c>
    </row>
    <row r="6" spans="1:66" x14ac:dyDescent="0.25">
      <c r="A6" s="4" t="s">
        <v>6</v>
      </c>
      <c r="B6" s="68" t="s">
        <v>7</v>
      </c>
      <c r="C6" s="55">
        <v>48</v>
      </c>
      <c r="D6" s="3">
        <v>392</v>
      </c>
      <c r="E6" s="48">
        <f t="shared" si="0"/>
        <v>12.244897959183673</v>
      </c>
      <c r="F6" s="3">
        <v>22</v>
      </c>
      <c r="G6" s="3">
        <v>402</v>
      </c>
      <c r="H6" s="48">
        <f t="shared" si="1"/>
        <v>5.4726368159203984</v>
      </c>
      <c r="I6" s="3">
        <v>20</v>
      </c>
      <c r="J6" s="33">
        <v>346</v>
      </c>
      <c r="K6" s="48">
        <f t="shared" si="2"/>
        <v>5.7803468208092488</v>
      </c>
      <c r="L6" s="249">
        <f t="shared" ref="L6:L33" si="29">+(E6+H6+K6)/3</f>
        <v>7.8326271986377733</v>
      </c>
      <c r="M6" s="32">
        <v>0</v>
      </c>
      <c r="N6" s="3">
        <v>0</v>
      </c>
      <c r="O6" s="48" t="e">
        <f t="shared" si="3"/>
        <v>#DIV/0!</v>
      </c>
      <c r="P6" s="3">
        <v>0</v>
      </c>
      <c r="Q6" s="3">
        <v>0</v>
      </c>
      <c r="R6" s="48" t="e">
        <f t="shared" si="4"/>
        <v>#DIV/0!</v>
      </c>
      <c r="S6" s="3">
        <v>0</v>
      </c>
      <c r="T6" s="33">
        <v>0</v>
      </c>
      <c r="U6" s="48" t="e">
        <f t="shared" si="5"/>
        <v>#DIV/0!</v>
      </c>
      <c r="V6" s="249" t="e">
        <f t="shared" si="23"/>
        <v>#DIV/0!</v>
      </c>
      <c r="W6" s="32">
        <v>32</v>
      </c>
      <c r="X6" s="3">
        <v>311</v>
      </c>
      <c r="Y6" s="48">
        <f t="shared" si="6"/>
        <v>10.289389067524116</v>
      </c>
      <c r="Z6" s="3">
        <v>9</v>
      </c>
      <c r="AA6" s="3">
        <v>276</v>
      </c>
      <c r="AB6" s="48">
        <f t="shared" si="7"/>
        <v>3.2608695652173911</v>
      </c>
      <c r="AC6" s="3">
        <v>9</v>
      </c>
      <c r="AD6" s="33">
        <v>219</v>
      </c>
      <c r="AE6" s="48">
        <f t="shared" si="8"/>
        <v>4.10958904109589</v>
      </c>
      <c r="AF6" s="249">
        <f t="shared" si="24"/>
        <v>5.8866158912791322</v>
      </c>
      <c r="AG6" s="32">
        <v>0</v>
      </c>
      <c r="AH6" s="3">
        <v>0</v>
      </c>
      <c r="AI6" s="48" t="e">
        <f t="shared" si="9"/>
        <v>#DIV/0!</v>
      </c>
      <c r="AJ6" s="3">
        <v>0</v>
      </c>
      <c r="AK6" s="3">
        <v>0</v>
      </c>
      <c r="AL6" s="48" t="e">
        <f t="shared" si="10"/>
        <v>#DIV/0!</v>
      </c>
      <c r="AM6" s="3">
        <v>0</v>
      </c>
      <c r="AN6" s="33">
        <v>0</v>
      </c>
      <c r="AO6" s="48" t="e">
        <f t="shared" si="11"/>
        <v>#DIV/0!</v>
      </c>
      <c r="AP6" s="125" t="e">
        <f t="shared" si="25"/>
        <v>#DIV/0!</v>
      </c>
      <c r="AQ6" s="32">
        <v>0</v>
      </c>
      <c r="AR6" s="3">
        <v>0</v>
      </c>
      <c r="AS6" s="48" t="e">
        <f t="shared" si="12"/>
        <v>#DIV/0!</v>
      </c>
      <c r="AT6" s="3">
        <v>0</v>
      </c>
      <c r="AU6" s="3">
        <v>0</v>
      </c>
      <c r="AV6" s="48" t="e">
        <f t="shared" si="13"/>
        <v>#DIV/0!</v>
      </c>
      <c r="AW6" s="3">
        <v>0</v>
      </c>
      <c r="AX6" s="33">
        <v>0</v>
      </c>
      <c r="AY6" s="48" t="e">
        <f t="shared" si="14"/>
        <v>#DIV/0!</v>
      </c>
      <c r="AZ6" s="125" t="e">
        <f t="shared" si="26"/>
        <v>#DIV/0!</v>
      </c>
      <c r="BA6" s="55">
        <f t="shared" si="15"/>
        <v>80</v>
      </c>
      <c r="BB6" s="55">
        <f t="shared" si="16"/>
        <v>703</v>
      </c>
      <c r="BC6" s="48">
        <f t="shared" si="27"/>
        <v>11.379800853485063</v>
      </c>
      <c r="BD6" s="55">
        <f t="shared" si="17"/>
        <v>31</v>
      </c>
      <c r="BE6" s="55">
        <f t="shared" si="18"/>
        <v>678</v>
      </c>
      <c r="BF6" s="48">
        <f t="shared" si="19"/>
        <v>4.5722713864306783</v>
      </c>
      <c r="BG6" s="55">
        <f t="shared" si="20"/>
        <v>29</v>
      </c>
      <c r="BH6" s="55">
        <f t="shared" si="21"/>
        <v>565</v>
      </c>
      <c r="BI6" s="48">
        <f t="shared" si="22"/>
        <v>5.1327433628318584</v>
      </c>
      <c r="BJ6" s="238">
        <f t="shared" si="28"/>
        <v>7.0282718675825331</v>
      </c>
      <c r="BL6">
        <v>2.1022793514702895</v>
      </c>
    </row>
    <row r="7" spans="1:66" x14ac:dyDescent="0.25">
      <c r="A7" s="4" t="s">
        <v>8</v>
      </c>
      <c r="B7" s="68" t="s">
        <v>9</v>
      </c>
      <c r="C7" s="55">
        <v>0</v>
      </c>
      <c r="D7" s="3">
        <v>0</v>
      </c>
      <c r="E7" s="48">
        <v>0</v>
      </c>
      <c r="F7" s="3">
        <v>0</v>
      </c>
      <c r="G7" s="3">
        <v>0</v>
      </c>
      <c r="H7" s="48">
        <v>0</v>
      </c>
      <c r="I7" s="3">
        <v>0</v>
      </c>
      <c r="J7" s="33">
        <v>0</v>
      </c>
      <c r="K7" s="48">
        <v>0</v>
      </c>
      <c r="L7" s="249">
        <v>0</v>
      </c>
      <c r="M7" s="32">
        <v>0</v>
      </c>
      <c r="N7" s="3">
        <v>0</v>
      </c>
      <c r="O7" s="48" t="e">
        <f t="shared" si="3"/>
        <v>#DIV/0!</v>
      </c>
      <c r="P7" s="3">
        <v>0</v>
      </c>
      <c r="Q7" s="3">
        <v>0</v>
      </c>
      <c r="R7" s="48" t="e">
        <f t="shared" si="4"/>
        <v>#DIV/0!</v>
      </c>
      <c r="S7" s="3">
        <v>0</v>
      </c>
      <c r="T7" s="33">
        <v>0</v>
      </c>
      <c r="U7" s="48" t="e">
        <f t="shared" si="5"/>
        <v>#DIV/0!</v>
      </c>
      <c r="V7" s="249" t="e">
        <f t="shared" si="23"/>
        <v>#DIV/0!</v>
      </c>
      <c r="W7" s="32">
        <v>71</v>
      </c>
      <c r="X7" s="3">
        <v>400</v>
      </c>
      <c r="Y7" s="48">
        <f t="shared" si="6"/>
        <v>17.75</v>
      </c>
      <c r="Z7" s="3">
        <v>61</v>
      </c>
      <c r="AA7" s="3">
        <v>333</v>
      </c>
      <c r="AB7" s="48">
        <f t="shared" si="7"/>
        <v>18.318318318318319</v>
      </c>
      <c r="AC7" s="3">
        <v>32</v>
      </c>
      <c r="AD7" s="33">
        <v>275</v>
      </c>
      <c r="AE7" s="48">
        <f t="shared" si="8"/>
        <v>11.636363636363637</v>
      </c>
      <c r="AF7" s="249">
        <f t="shared" si="24"/>
        <v>15.901560651560652</v>
      </c>
      <c r="AG7" s="32">
        <v>0</v>
      </c>
      <c r="AH7" s="3">
        <v>0</v>
      </c>
      <c r="AI7" s="48" t="e">
        <f t="shared" si="9"/>
        <v>#DIV/0!</v>
      </c>
      <c r="AJ7" s="3">
        <v>0</v>
      </c>
      <c r="AK7" s="3">
        <v>0</v>
      </c>
      <c r="AL7" s="48" t="e">
        <f t="shared" si="10"/>
        <v>#DIV/0!</v>
      </c>
      <c r="AM7" s="3">
        <v>0</v>
      </c>
      <c r="AN7" s="33">
        <v>0</v>
      </c>
      <c r="AO7" s="48" t="e">
        <f t="shared" si="11"/>
        <v>#DIV/0!</v>
      </c>
      <c r="AP7" s="125" t="e">
        <f t="shared" si="25"/>
        <v>#DIV/0!</v>
      </c>
      <c r="AQ7" s="32">
        <v>0</v>
      </c>
      <c r="AR7" s="3">
        <v>0</v>
      </c>
      <c r="AS7" s="48" t="e">
        <f t="shared" si="12"/>
        <v>#DIV/0!</v>
      </c>
      <c r="AT7" s="3">
        <v>0</v>
      </c>
      <c r="AU7" s="3">
        <v>0</v>
      </c>
      <c r="AV7" s="48" t="e">
        <f t="shared" si="13"/>
        <v>#DIV/0!</v>
      </c>
      <c r="AW7" s="3">
        <v>0</v>
      </c>
      <c r="AX7" s="33">
        <v>0</v>
      </c>
      <c r="AY7" s="48" t="e">
        <f t="shared" si="14"/>
        <v>#DIV/0!</v>
      </c>
      <c r="AZ7" s="125" t="e">
        <f t="shared" si="26"/>
        <v>#DIV/0!</v>
      </c>
      <c r="BA7" s="55">
        <f t="shared" si="15"/>
        <v>71</v>
      </c>
      <c r="BB7" s="55">
        <f t="shared" si="16"/>
        <v>400</v>
      </c>
      <c r="BC7" s="48">
        <f t="shared" si="27"/>
        <v>17.75</v>
      </c>
      <c r="BD7" s="55">
        <f t="shared" si="17"/>
        <v>61</v>
      </c>
      <c r="BE7" s="55">
        <f t="shared" si="18"/>
        <v>333</v>
      </c>
      <c r="BF7" s="48">
        <f t="shared" si="19"/>
        <v>18.318318318318319</v>
      </c>
      <c r="BG7" s="55">
        <f t="shared" si="20"/>
        <v>32</v>
      </c>
      <c r="BH7" s="55">
        <f t="shared" si="21"/>
        <v>275</v>
      </c>
      <c r="BI7" s="48">
        <f t="shared" si="22"/>
        <v>11.636363636363637</v>
      </c>
      <c r="BJ7" s="238">
        <f t="shared" si="28"/>
        <v>15.901560651560652</v>
      </c>
      <c r="BL7">
        <v>2.3160951215031367</v>
      </c>
    </row>
    <row r="8" spans="1:66" x14ac:dyDescent="0.25">
      <c r="A8" s="4" t="s">
        <v>10</v>
      </c>
      <c r="B8" s="68" t="s">
        <v>11</v>
      </c>
      <c r="C8" s="55">
        <v>0</v>
      </c>
      <c r="D8" s="3">
        <v>78</v>
      </c>
      <c r="E8" s="48">
        <f t="shared" si="0"/>
        <v>0</v>
      </c>
      <c r="F8" s="3">
        <v>8</v>
      </c>
      <c r="G8" s="3">
        <v>56</v>
      </c>
      <c r="H8" s="48">
        <f t="shared" si="1"/>
        <v>14.285714285714285</v>
      </c>
      <c r="I8" s="3">
        <v>6</v>
      </c>
      <c r="J8" s="33">
        <v>50</v>
      </c>
      <c r="K8" s="48">
        <f t="shared" si="2"/>
        <v>12</v>
      </c>
      <c r="L8" s="249">
        <f t="shared" si="29"/>
        <v>8.761904761904761</v>
      </c>
      <c r="M8" s="32">
        <v>0</v>
      </c>
      <c r="N8" s="3">
        <v>0</v>
      </c>
      <c r="O8" s="48" t="e">
        <f t="shared" si="3"/>
        <v>#DIV/0!</v>
      </c>
      <c r="P8" s="3">
        <v>0</v>
      </c>
      <c r="Q8" s="3">
        <v>0</v>
      </c>
      <c r="R8" s="48" t="e">
        <f t="shared" si="4"/>
        <v>#DIV/0!</v>
      </c>
      <c r="S8" s="3">
        <v>0</v>
      </c>
      <c r="T8" s="33">
        <v>0</v>
      </c>
      <c r="U8" s="48" t="e">
        <f t="shared" si="5"/>
        <v>#DIV/0!</v>
      </c>
      <c r="V8" s="249" t="e">
        <f t="shared" si="23"/>
        <v>#DIV/0!</v>
      </c>
      <c r="W8" s="32">
        <v>62</v>
      </c>
      <c r="X8" s="3">
        <v>171</v>
      </c>
      <c r="Y8" s="48">
        <f t="shared" si="6"/>
        <v>36.257309941520468</v>
      </c>
      <c r="Z8" s="3">
        <v>23</v>
      </c>
      <c r="AA8" s="3">
        <v>129</v>
      </c>
      <c r="AB8" s="48">
        <f t="shared" si="7"/>
        <v>17.829457364341085</v>
      </c>
      <c r="AC8" s="3">
        <v>14</v>
      </c>
      <c r="AD8" s="33">
        <v>104</v>
      </c>
      <c r="AE8" s="48">
        <f t="shared" si="8"/>
        <v>13.461538461538462</v>
      </c>
      <c r="AF8" s="249">
        <f t="shared" si="24"/>
        <v>22.516101922466675</v>
      </c>
      <c r="AG8" s="32">
        <v>0</v>
      </c>
      <c r="AH8" s="3">
        <v>0</v>
      </c>
      <c r="AI8" s="48" t="e">
        <f t="shared" si="9"/>
        <v>#DIV/0!</v>
      </c>
      <c r="AJ8" s="3">
        <v>0</v>
      </c>
      <c r="AK8" s="3">
        <v>0</v>
      </c>
      <c r="AL8" s="48" t="e">
        <f t="shared" si="10"/>
        <v>#DIV/0!</v>
      </c>
      <c r="AM8" s="3">
        <v>0</v>
      </c>
      <c r="AN8" s="33">
        <v>0</v>
      </c>
      <c r="AO8" s="48" t="e">
        <f t="shared" si="11"/>
        <v>#DIV/0!</v>
      </c>
      <c r="AP8" s="125" t="e">
        <f t="shared" si="25"/>
        <v>#DIV/0!</v>
      </c>
      <c r="AQ8" s="32">
        <v>0</v>
      </c>
      <c r="AR8" s="3">
        <v>0</v>
      </c>
      <c r="AS8" s="48" t="e">
        <f t="shared" si="12"/>
        <v>#DIV/0!</v>
      </c>
      <c r="AT8" s="3">
        <v>0</v>
      </c>
      <c r="AU8" s="3">
        <v>0</v>
      </c>
      <c r="AV8" s="48" t="e">
        <f t="shared" si="13"/>
        <v>#DIV/0!</v>
      </c>
      <c r="AW8" s="3">
        <v>0</v>
      </c>
      <c r="AX8" s="33">
        <v>0</v>
      </c>
      <c r="AY8" s="48" t="e">
        <f t="shared" si="14"/>
        <v>#DIV/0!</v>
      </c>
      <c r="AZ8" s="125" t="e">
        <f t="shared" si="26"/>
        <v>#DIV/0!</v>
      </c>
      <c r="BA8" s="55">
        <f t="shared" si="15"/>
        <v>62</v>
      </c>
      <c r="BB8" s="55">
        <f t="shared" si="16"/>
        <v>249</v>
      </c>
      <c r="BC8" s="48">
        <f t="shared" si="27"/>
        <v>24.899598393574294</v>
      </c>
      <c r="BD8" s="55">
        <f t="shared" si="17"/>
        <v>31</v>
      </c>
      <c r="BE8" s="55">
        <f t="shared" si="18"/>
        <v>185</v>
      </c>
      <c r="BF8" s="48">
        <f t="shared" si="19"/>
        <v>16.756756756756758</v>
      </c>
      <c r="BG8" s="55">
        <f t="shared" si="20"/>
        <v>20</v>
      </c>
      <c r="BH8" s="55">
        <f t="shared" si="21"/>
        <v>154</v>
      </c>
      <c r="BI8" s="48">
        <f t="shared" si="22"/>
        <v>12.987012987012985</v>
      </c>
      <c r="BJ8" s="238">
        <f t="shared" si="28"/>
        <v>18.214456045781347</v>
      </c>
      <c r="BL8">
        <v>2.5335424474888923</v>
      </c>
    </row>
    <row r="9" spans="1:66" x14ac:dyDescent="0.25">
      <c r="A9" s="4" t="s">
        <v>12</v>
      </c>
      <c r="B9" s="68" t="s">
        <v>13</v>
      </c>
      <c r="C9" s="55">
        <v>5</v>
      </c>
      <c r="D9" s="3">
        <v>99</v>
      </c>
      <c r="E9" s="48">
        <f t="shared" si="0"/>
        <v>5.0505050505050502</v>
      </c>
      <c r="F9" s="3">
        <v>4</v>
      </c>
      <c r="G9" s="3">
        <v>108</v>
      </c>
      <c r="H9" s="48">
        <f t="shared" si="1"/>
        <v>3.7037037037037033</v>
      </c>
      <c r="I9" s="3">
        <v>8</v>
      </c>
      <c r="J9" s="33">
        <v>104</v>
      </c>
      <c r="K9" s="48">
        <f t="shared" si="2"/>
        <v>7.6923076923076925</v>
      </c>
      <c r="L9" s="249">
        <f t="shared" si="29"/>
        <v>5.4821721488388162</v>
      </c>
      <c r="M9" s="32">
        <v>0</v>
      </c>
      <c r="N9" s="3">
        <v>0</v>
      </c>
      <c r="O9" s="48" t="e">
        <f t="shared" si="3"/>
        <v>#DIV/0!</v>
      </c>
      <c r="P9" s="3">
        <v>0</v>
      </c>
      <c r="Q9" s="3">
        <v>0</v>
      </c>
      <c r="R9" s="48" t="e">
        <f t="shared" si="4"/>
        <v>#DIV/0!</v>
      </c>
      <c r="S9" s="3">
        <v>0</v>
      </c>
      <c r="T9" s="33">
        <v>0</v>
      </c>
      <c r="U9" s="48" t="e">
        <f t="shared" si="5"/>
        <v>#DIV/0!</v>
      </c>
      <c r="V9" s="249" t="e">
        <f t="shared" si="23"/>
        <v>#DIV/0!</v>
      </c>
      <c r="W9" s="32">
        <v>16</v>
      </c>
      <c r="X9" s="3">
        <v>161</v>
      </c>
      <c r="Y9" s="48">
        <f t="shared" si="6"/>
        <v>9.9378881987577632</v>
      </c>
      <c r="Z9" s="3">
        <v>8</v>
      </c>
      <c r="AA9" s="3">
        <v>148</v>
      </c>
      <c r="AB9" s="48">
        <f t="shared" si="7"/>
        <v>5.4054054054054053</v>
      </c>
      <c r="AC9" s="3">
        <v>7</v>
      </c>
      <c r="AD9" s="33">
        <v>140</v>
      </c>
      <c r="AE9" s="48">
        <f t="shared" si="8"/>
        <v>5</v>
      </c>
      <c r="AF9" s="249">
        <f t="shared" si="24"/>
        <v>6.7810978680543892</v>
      </c>
      <c r="AG9" s="32">
        <v>0</v>
      </c>
      <c r="AH9" s="3">
        <v>0</v>
      </c>
      <c r="AI9" s="48" t="e">
        <f t="shared" si="9"/>
        <v>#DIV/0!</v>
      </c>
      <c r="AJ9" s="3">
        <v>0</v>
      </c>
      <c r="AK9" s="3">
        <v>0</v>
      </c>
      <c r="AL9" s="48" t="e">
        <f t="shared" si="10"/>
        <v>#DIV/0!</v>
      </c>
      <c r="AM9" s="3">
        <v>0</v>
      </c>
      <c r="AN9" s="33">
        <v>0</v>
      </c>
      <c r="AO9" s="48" t="e">
        <f t="shared" si="11"/>
        <v>#DIV/0!</v>
      </c>
      <c r="AP9" s="125" t="e">
        <f t="shared" si="25"/>
        <v>#DIV/0!</v>
      </c>
      <c r="AQ9" s="32">
        <v>0</v>
      </c>
      <c r="AR9" s="3">
        <v>0</v>
      </c>
      <c r="AS9" s="48" t="e">
        <f t="shared" si="12"/>
        <v>#DIV/0!</v>
      </c>
      <c r="AT9" s="3">
        <v>0</v>
      </c>
      <c r="AU9" s="3">
        <v>0</v>
      </c>
      <c r="AV9" s="48" t="e">
        <f t="shared" si="13"/>
        <v>#DIV/0!</v>
      </c>
      <c r="AW9" s="3">
        <v>0</v>
      </c>
      <c r="AX9" s="33">
        <v>0</v>
      </c>
      <c r="AY9" s="48" t="e">
        <f t="shared" si="14"/>
        <v>#DIV/0!</v>
      </c>
      <c r="AZ9" s="125" t="e">
        <f t="shared" si="26"/>
        <v>#DIV/0!</v>
      </c>
      <c r="BA9" s="55">
        <f t="shared" si="15"/>
        <v>21</v>
      </c>
      <c r="BB9" s="55">
        <f t="shared" si="16"/>
        <v>260</v>
      </c>
      <c r="BC9" s="48">
        <f t="shared" si="27"/>
        <v>8.0769230769230766</v>
      </c>
      <c r="BD9" s="55">
        <f t="shared" si="17"/>
        <v>12</v>
      </c>
      <c r="BE9" s="55">
        <f t="shared" si="18"/>
        <v>256</v>
      </c>
      <c r="BF9" s="48">
        <f t="shared" si="19"/>
        <v>4.6875</v>
      </c>
      <c r="BG9" s="55">
        <f t="shared" si="20"/>
        <v>15</v>
      </c>
      <c r="BH9" s="55">
        <f t="shared" si="21"/>
        <v>244</v>
      </c>
      <c r="BI9" s="48">
        <f t="shared" si="22"/>
        <v>6.1475409836065573</v>
      </c>
      <c r="BJ9" s="238">
        <f t="shared" si="28"/>
        <v>6.3039880201765444</v>
      </c>
      <c r="BL9">
        <v>2.7851273898203437</v>
      </c>
    </row>
    <row r="10" spans="1:66" x14ac:dyDescent="0.25">
      <c r="A10" s="4" t="s">
        <v>14</v>
      </c>
      <c r="B10" s="68" t="s">
        <v>15</v>
      </c>
      <c r="C10" s="55">
        <v>41</v>
      </c>
      <c r="D10" s="3">
        <v>610</v>
      </c>
      <c r="E10" s="48">
        <f t="shared" si="0"/>
        <v>6.721311475409836</v>
      </c>
      <c r="F10" s="3">
        <v>52</v>
      </c>
      <c r="G10" s="3">
        <v>474</v>
      </c>
      <c r="H10" s="48">
        <f t="shared" si="1"/>
        <v>10.970464135021098</v>
      </c>
      <c r="I10" s="3">
        <v>29</v>
      </c>
      <c r="J10" s="33">
        <v>371</v>
      </c>
      <c r="K10" s="48">
        <f t="shared" si="2"/>
        <v>7.8167115902964959</v>
      </c>
      <c r="L10" s="249">
        <f t="shared" si="29"/>
        <v>8.5028290669091433</v>
      </c>
      <c r="M10" s="32">
        <v>0</v>
      </c>
      <c r="N10" s="3">
        <v>0</v>
      </c>
      <c r="O10" s="48" t="e">
        <f t="shared" si="3"/>
        <v>#DIV/0!</v>
      </c>
      <c r="P10" s="3">
        <v>0</v>
      </c>
      <c r="Q10" s="3">
        <v>0</v>
      </c>
      <c r="R10" s="48" t="e">
        <f t="shared" si="4"/>
        <v>#DIV/0!</v>
      </c>
      <c r="S10" s="3">
        <v>0</v>
      </c>
      <c r="T10" s="33">
        <v>0</v>
      </c>
      <c r="U10" s="48" t="e">
        <f t="shared" si="5"/>
        <v>#DIV/0!</v>
      </c>
      <c r="V10" s="249" t="e">
        <f t="shared" si="23"/>
        <v>#DIV/0!</v>
      </c>
      <c r="W10" s="32">
        <v>3</v>
      </c>
      <c r="X10" s="3">
        <v>61</v>
      </c>
      <c r="Y10" s="48">
        <f t="shared" si="6"/>
        <v>4.918032786885246</v>
      </c>
      <c r="Z10" s="3">
        <v>3</v>
      </c>
      <c r="AA10" s="3">
        <v>49</v>
      </c>
      <c r="AB10" s="48">
        <f t="shared" si="7"/>
        <v>6.1224489795918364</v>
      </c>
      <c r="AC10" s="3">
        <v>5</v>
      </c>
      <c r="AD10" s="33">
        <v>42</v>
      </c>
      <c r="AE10" s="48">
        <f t="shared" si="8"/>
        <v>11.904761904761903</v>
      </c>
      <c r="AF10" s="249">
        <f t="shared" si="24"/>
        <v>7.6484145570796613</v>
      </c>
      <c r="AG10" s="32">
        <v>0</v>
      </c>
      <c r="AH10" s="3">
        <v>0</v>
      </c>
      <c r="AI10" s="48" t="e">
        <f t="shared" si="9"/>
        <v>#DIV/0!</v>
      </c>
      <c r="AJ10" s="3">
        <v>0</v>
      </c>
      <c r="AK10" s="3">
        <v>0</v>
      </c>
      <c r="AL10" s="48" t="e">
        <f t="shared" si="10"/>
        <v>#DIV/0!</v>
      </c>
      <c r="AM10" s="3">
        <v>0</v>
      </c>
      <c r="AN10" s="33">
        <v>0</v>
      </c>
      <c r="AO10" s="48" t="e">
        <f t="shared" si="11"/>
        <v>#DIV/0!</v>
      </c>
      <c r="AP10" s="125" t="e">
        <f t="shared" si="25"/>
        <v>#DIV/0!</v>
      </c>
      <c r="AQ10" s="32">
        <v>0</v>
      </c>
      <c r="AR10" s="3">
        <v>0</v>
      </c>
      <c r="AS10" s="48" t="e">
        <f t="shared" si="12"/>
        <v>#DIV/0!</v>
      </c>
      <c r="AT10" s="3">
        <v>0</v>
      </c>
      <c r="AU10" s="3">
        <v>0</v>
      </c>
      <c r="AV10" s="48" t="e">
        <f t="shared" si="13"/>
        <v>#DIV/0!</v>
      </c>
      <c r="AW10" s="3">
        <v>0</v>
      </c>
      <c r="AX10" s="33">
        <v>0</v>
      </c>
      <c r="AY10" s="48" t="e">
        <f t="shared" si="14"/>
        <v>#DIV/0!</v>
      </c>
      <c r="AZ10" s="125" t="e">
        <f t="shared" si="26"/>
        <v>#DIV/0!</v>
      </c>
      <c r="BA10" s="55">
        <f t="shared" si="15"/>
        <v>44</v>
      </c>
      <c r="BB10" s="55">
        <f t="shared" si="16"/>
        <v>671</v>
      </c>
      <c r="BC10" s="48">
        <f t="shared" si="27"/>
        <v>6.557377049180328</v>
      </c>
      <c r="BD10" s="55">
        <f t="shared" si="17"/>
        <v>55</v>
      </c>
      <c r="BE10" s="55">
        <f t="shared" si="18"/>
        <v>523</v>
      </c>
      <c r="BF10" s="48">
        <f t="shared" si="19"/>
        <v>10.51625239005736</v>
      </c>
      <c r="BG10" s="55">
        <f t="shared" si="20"/>
        <v>34</v>
      </c>
      <c r="BH10" s="55">
        <f t="shared" si="21"/>
        <v>413</v>
      </c>
      <c r="BI10" s="48">
        <f t="shared" si="22"/>
        <v>8.2324455205811145</v>
      </c>
      <c r="BJ10" s="238">
        <f t="shared" si="28"/>
        <v>8.4353583199396009</v>
      </c>
      <c r="BL10">
        <v>2.9655274518770156</v>
      </c>
    </row>
    <row r="11" spans="1:66" x14ac:dyDescent="0.25">
      <c r="A11" s="4" t="s">
        <v>16</v>
      </c>
      <c r="B11" s="68" t="s">
        <v>17</v>
      </c>
      <c r="C11" s="55">
        <v>0</v>
      </c>
      <c r="D11" s="3">
        <v>0</v>
      </c>
      <c r="E11" s="48">
        <v>0</v>
      </c>
      <c r="F11" s="3">
        <v>0</v>
      </c>
      <c r="G11" s="3">
        <v>0</v>
      </c>
      <c r="H11" s="48">
        <v>0</v>
      </c>
      <c r="I11" s="3">
        <v>0</v>
      </c>
      <c r="J11" s="33">
        <v>0</v>
      </c>
      <c r="K11" s="48">
        <v>0</v>
      </c>
      <c r="L11" s="249">
        <v>0</v>
      </c>
      <c r="M11" s="32">
        <v>0</v>
      </c>
      <c r="N11" s="3">
        <v>0</v>
      </c>
      <c r="O11" s="48" t="e">
        <f t="shared" si="3"/>
        <v>#DIV/0!</v>
      </c>
      <c r="P11" s="3">
        <v>0</v>
      </c>
      <c r="Q11" s="3">
        <v>0</v>
      </c>
      <c r="R11" s="48" t="e">
        <f t="shared" si="4"/>
        <v>#DIV/0!</v>
      </c>
      <c r="S11" s="3">
        <v>0</v>
      </c>
      <c r="T11" s="33">
        <v>0</v>
      </c>
      <c r="U11" s="48" t="e">
        <f t="shared" si="5"/>
        <v>#DIV/0!</v>
      </c>
      <c r="V11" s="249" t="e">
        <f t="shared" si="23"/>
        <v>#DIV/0!</v>
      </c>
      <c r="W11" s="32">
        <v>63</v>
      </c>
      <c r="X11" s="3">
        <v>1055</v>
      </c>
      <c r="Y11" s="48">
        <f t="shared" si="6"/>
        <v>5.971563981042654</v>
      </c>
      <c r="Z11" s="3">
        <v>76</v>
      </c>
      <c r="AA11" s="3">
        <v>1186</v>
      </c>
      <c r="AB11" s="48">
        <f t="shared" si="7"/>
        <v>6.4080944350758857</v>
      </c>
      <c r="AC11" s="3">
        <v>28</v>
      </c>
      <c r="AD11" s="33">
        <v>1128</v>
      </c>
      <c r="AE11" s="48">
        <f t="shared" si="8"/>
        <v>2.4822695035460995</v>
      </c>
      <c r="AF11" s="249">
        <f t="shared" si="24"/>
        <v>4.9539759732215467</v>
      </c>
      <c r="AG11" s="32">
        <v>0</v>
      </c>
      <c r="AH11" s="3">
        <v>0</v>
      </c>
      <c r="AI11" s="48" t="e">
        <f t="shared" si="9"/>
        <v>#DIV/0!</v>
      </c>
      <c r="AJ11" s="3">
        <v>0</v>
      </c>
      <c r="AK11" s="3">
        <v>0</v>
      </c>
      <c r="AL11" s="48" t="e">
        <f t="shared" si="10"/>
        <v>#DIV/0!</v>
      </c>
      <c r="AM11" s="3">
        <v>0</v>
      </c>
      <c r="AN11" s="33">
        <v>0</v>
      </c>
      <c r="AO11" s="48" t="e">
        <f t="shared" si="11"/>
        <v>#DIV/0!</v>
      </c>
      <c r="AP11" s="125" t="e">
        <f t="shared" si="25"/>
        <v>#DIV/0!</v>
      </c>
      <c r="AQ11" s="32">
        <v>0</v>
      </c>
      <c r="AR11" s="3">
        <v>0</v>
      </c>
      <c r="AS11" s="48" t="e">
        <f t="shared" si="12"/>
        <v>#DIV/0!</v>
      </c>
      <c r="AT11" s="3">
        <v>0</v>
      </c>
      <c r="AU11" s="3">
        <v>0</v>
      </c>
      <c r="AV11" s="48" t="e">
        <f t="shared" si="13"/>
        <v>#DIV/0!</v>
      </c>
      <c r="AW11" s="3">
        <v>0</v>
      </c>
      <c r="AX11" s="33">
        <v>0</v>
      </c>
      <c r="AY11" s="48" t="e">
        <f t="shared" si="14"/>
        <v>#DIV/0!</v>
      </c>
      <c r="AZ11" s="125" t="e">
        <f t="shared" si="26"/>
        <v>#DIV/0!</v>
      </c>
      <c r="BA11" s="55">
        <f t="shared" si="15"/>
        <v>63</v>
      </c>
      <c r="BB11" s="55">
        <f t="shared" si="16"/>
        <v>1055</v>
      </c>
      <c r="BC11" s="48">
        <f t="shared" si="27"/>
        <v>5.971563981042654</v>
      </c>
      <c r="BD11" s="55">
        <f t="shared" si="17"/>
        <v>76</v>
      </c>
      <c r="BE11" s="55">
        <f t="shared" si="18"/>
        <v>1186</v>
      </c>
      <c r="BF11" s="48">
        <f t="shared" si="19"/>
        <v>6.4080944350758857</v>
      </c>
      <c r="BG11" s="55">
        <f t="shared" si="20"/>
        <v>28</v>
      </c>
      <c r="BH11" s="55">
        <f t="shared" si="21"/>
        <v>1128</v>
      </c>
      <c r="BI11" s="48">
        <f t="shared" si="22"/>
        <v>2.4822695035460995</v>
      </c>
      <c r="BJ11" s="238">
        <f t="shared" si="28"/>
        <v>4.9539759732215467</v>
      </c>
      <c r="BL11">
        <v>3.8789234157161974</v>
      </c>
    </row>
    <row r="12" spans="1:66" x14ac:dyDescent="0.25">
      <c r="A12" s="4" t="s">
        <v>18</v>
      </c>
      <c r="B12" s="68" t="s">
        <v>19</v>
      </c>
      <c r="C12" s="55">
        <v>0</v>
      </c>
      <c r="D12" s="3">
        <v>0</v>
      </c>
      <c r="E12" s="48">
        <v>0</v>
      </c>
      <c r="F12" s="3">
        <v>0</v>
      </c>
      <c r="G12" s="3">
        <v>0</v>
      </c>
      <c r="H12" s="48">
        <v>0</v>
      </c>
      <c r="I12" s="3">
        <v>0</v>
      </c>
      <c r="J12" s="33">
        <v>0</v>
      </c>
      <c r="K12" s="48">
        <v>0</v>
      </c>
      <c r="L12" s="249">
        <v>0</v>
      </c>
      <c r="M12" s="32">
        <v>0</v>
      </c>
      <c r="N12" s="3">
        <v>0</v>
      </c>
      <c r="O12" s="48" t="e">
        <f t="shared" si="3"/>
        <v>#DIV/0!</v>
      </c>
      <c r="P12" s="3">
        <v>0</v>
      </c>
      <c r="Q12" s="3">
        <v>0</v>
      </c>
      <c r="R12" s="48" t="e">
        <f t="shared" si="4"/>
        <v>#DIV/0!</v>
      </c>
      <c r="S12" s="3">
        <v>0</v>
      </c>
      <c r="T12" s="33">
        <v>0</v>
      </c>
      <c r="U12" s="48" t="e">
        <f t="shared" si="5"/>
        <v>#DIV/0!</v>
      </c>
      <c r="V12" s="249" t="e">
        <f t="shared" si="23"/>
        <v>#DIV/0!</v>
      </c>
      <c r="W12" s="32">
        <v>172</v>
      </c>
      <c r="X12" s="3">
        <v>1167</v>
      </c>
      <c r="Y12" s="48">
        <f t="shared" si="6"/>
        <v>14.738646101113966</v>
      </c>
      <c r="Z12" s="3">
        <v>131</v>
      </c>
      <c r="AA12" s="3">
        <v>1084</v>
      </c>
      <c r="AB12" s="48">
        <f t="shared" si="7"/>
        <v>12.084870848708487</v>
      </c>
      <c r="AC12" s="3">
        <v>79</v>
      </c>
      <c r="AD12" s="33">
        <v>972</v>
      </c>
      <c r="AE12" s="48">
        <f t="shared" si="8"/>
        <v>8.1275720164609062</v>
      </c>
      <c r="AF12" s="249">
        <f t="shared" si="24"/>
        <v>11.650362988761122</v>
      </c>
      <c r="AG12" s="32">
        <v>0</v>
      </c>
      <c r="AH12" s="3">
        <v>0</v>
      </c>
      <c r="AI12" s="48" t="e">
        <f t="shared" si="9"/>
        <v>#DIV/0!</v>
      </c>
      <c r="AJ12" s="3">
        <v>0</v>
      </c>
      <c r="AK12" s="3">
        <v>0</v>
      </c>
      <c r="AL12" s="48" t="e">
        <f t="shared" si="10"/>
        <v>#DIV/0!</v>
      </c>
      <c r="AM12" s="3">
        <v>0</v>
      </c>
      <c r="AN12" s="33">
        <v>0</v>
      </c>
      <c r="AO12" s="48" t="e">
        <f t="shared" si="11"/>
        <v>#DIV/0!</v>
      </c>
      <c r="AP12" s="125" t="e">
        <f t="shared" si="25"/>
        <v>#DIV/0!</v>
      </c>
      <c r="AQ12" s="32">
        <v>0</v>
      </c>
      <c r="AR12" s="3">
        <v>0</v>
      </c>
      <c r="AS12" s="48" t="e">
        <f t="shared" si="12"/>
        <v>#DIV/0!</v>
      </c>
      <c r="AT12" s="3">
        <v>0</v>
      </c>
      <c r="AU12" s="3">
        <v>0</v>
      </c>
      <c r="AV12" s="48" t="e">
        <f t="shared" si="13"/>
        <v>#DIV/0!</v>
      </c>
      <c r="AW12" s="3">
        <v>0</v>
      </c>
      <c r="AX12" s="33">
        <v>0</v>
      </c>
      <c r="AY12" s="48" t="e">
        <f t="shared" si="14"/>
        <v>#DIV/0!</v>
      </c>
      <c r="AZ12" s="125" t="e">
        <f t="shared" si="26"/>
        <v>#DIV/0!</v>
      </c>
      <c r="BA12" s="55">
        <f t="shared" si="15"/>
        <v>172</v>
      </c>
      <c r="BB12" s="55">
        <f t="shared" si="16"/>
        <v>1167</v>
      </c>
      <c r="BC12" s="48">
        <f t="shared" si="27"/>
        <v>14.738646101113966</v>
      </c>
      <c r="BD12" s="55">
        <f t="shared" si="17"/>
        <v>131</v>
      </c>
      <c r="BE12" s="55">
        <f t="shared" si="18"/>
        <v>1084</v>
      </c>
      <c r="BF12" s="48">
        <f t="shared" si="19"/>
        <v>12.084870848708487</v>
      </c>
      <c r="BG12" s="55">
        <f t="shared" si="20"/>
        <v>79</v>
      </c>
      <c r="BH12" s="55">
        <f t="shared" si="21"/>
        <v>972</v>
      </c>
      <c r="BI12" s="48">
        <f t="shared" si="22"/>
        <v>8.1275720164609062</v>
      </c>
      <c r="BJ12" s="238">
        <f t="shared" si="28"/>
        <v>11.650362988761122</v>
      </c>
      <c r="BL12">
        <v>4.1749069643806491</v>
      </c>
    </row>
    <row r="13" spans="1:66" x14ac:dyDescent="0.25">
      <c r="A13" s="4" t="s">
        <v>20</v>
      </c>
      <c r="B13" s="68" t="s">
        <v>21</v>
      </c>
      <c r="C13" s="55">
        <v>0</v>
      </c>
      <c r="D13" s="3">
        <v>0</v>
      </c>
      <c r="E13" s="48">
        <v>0</v>
      </c>
      <c r="F13" s="3">
        <v>0</v>
      </c>
      <c r="G13" s="3">
        <v>0</v>
      </c>
      <c r="H13" s="48">
        <v>0</v>
      </c>
      <c r="I13" s="3">
        <v>0</v>
      </c>
      <c r="J13" s="33">
        <v>0</v>
      </c>
      <c r="K13" s="48">
        <v>0</v>
      </c>
      <c r="L13" s="249">
        <v>0</v>
      </c>
      <c r="M13" s="32">
        <v>0</v>
      </c>
      <c r="N13" s="3">
        <v>0</v>
      </c>
      <c r="O13" s="48" t="e">
        <f t="shared" si="3"/>
        <v>#DIV/0!</v>
      </c>
      <c r="P13" s="3">
        <v>0</v>
      </c>
      <c r="Q13" s="3">
        <v>0</v>
      </c>
      <c r="R13" s="48" t="e">
        <f t="shared" si="4"/>
        <v>#DIV/0!</v>
      </c>
      <c r="S13" s="3">
        <v>0</v>
      </c>
      <c r="T13" s="33">
        <v>0</v>
      </c>
      <c r="U13" s="48" t="e">
        <f t="shared" si="5"/>
        <v>#DIV/0!</v>
      </c>
      <c r="V13" s="249" t="e">
        <f t="shared" si="23"/>
        <v>#DIV/0!</v>
      </c>
      <c r="W13" s="32">
        <v>70</v>
      </c>
      <c r="X13" s="3">
        <v>823</v>
      </c>
      <c r="Y13" s="48">
        <f t="shared" si="6"/>
        <v>8.5054678007290399</v>
      </c>
      <c r="Z13" s="3">
        <v>51</v>
      </c>
      <c r="AA13" s="3">
        <v>709</v>
      </c>
      <c r="AB13" s="48">
        <f t="shared" si="7"/>
        <v>7.1932299012693939</v>
      </c>
      <c r="AC13" s="3">
        <v>58</v>
      </c>
      <c r="AD13" s="33">
        <v>644</v>
      </c>
      <c r="AE13" s="48">
        <f t="shared" si="8"/>
        <v>9.0062111801242235</v>
      </c>
      <c r="AF13" s="249">
        <f t="shared" si="24"/>
        <v>8.2349696273742197</v>
      </c>
      <c r="AG13" s="32">
        <v>0</v>
      </c>
      <c r="AH13" s="3">
        <v>0</v>
      </c>
      <c r="AI13" s="48" t="e">
        <f t="shared" si="9"/>
        <v>#DIV/0!</v>
      </c>
      <c r="AJ13" s="3">
        <v>0</v>
      </c>
      <c r="AK13" s="3">
        <v>0</v>
      </c>
      <c r="AL13" s="48" t="e">
        <f t="shared" si="10"/>
        <v>#DIV/0!</v>
      </c>
      <c r="AM13" s="3">
        <v>0</v>
      </c>
      <c r="AN13" s="33">
        <v>0</v>
      </c>
      <c r="AO13" s="48" t="e">
        <f t="shared" si="11"/>
        <v>#DIV/0!</v>
      </c>
      <c r="AP13" s="125" t="e">
        <f t="shared" si="25"/>
        <v>#DIV/0!</v>
      </c>
      <c r="AQ13" s="32">
        <v>0</v>
      </c>
      <c r="AR13" s="3">
        <v>0</v>
      </c>
      <c r="AS13" s="48" t="e">
        <f t="shared" si="12"/>
        <v>#DIV/0!</v>
      </c>
      <c r="AT13" s="3">
        <v>0</v>
      </c>
      <c r="AU13" s="3">
        <v>0</v>
      </c>
      <c r="AV13" s="48" t="e">
        <f t="shared" si="13"/>
        <v>#DIV/0!</v>
      </c>
      <c r="AW13" s="3">
        <v>0</v>
      </c>
      <c r="AX13" s="33">
        <v>0</v>
      </c>
      <c r="AY13" s="48" t="e">
        <f t="shared" si="14"/>
        <v>#DIV/0!</v>
      </c>
      <c r="AZ13" s="125" t="e">
        <f t="shared" si="26"/>
        <v>#DIV/0!</v>
      </c>
      <c r="BA13" s="55">
        <f t="shared" si="15"/>
        <v>70</v>
      </c>
      <c r="BB13" s="55">
        <f t="shared" si="16"/>
        <v>823</v>
      </c>
      <c r="BC13" s="48">
        <f t="shared" si="27"/>
        <v>8.5054678007290399</v>
      </c>
      <c r="BD13" s="55">
        <f t="shared" si="17"/>
        <v>51</v>
      </c>
      <c r="BE13" s="55">
        <f t="shared" si="18"/>
        <v>709</v>
      </c>
      <c r="BF13" s="48">
        <f t="shared" si="19"/>
        <v>7.1932299012693939</v>
      </c>
      <c r="BG13" s="55">
        <f t="shared" si="20"/>
        <v>58</v>
      </c>
      <c r="BH13" s="55">
        <f t="shared" si="21"/>
        <v>644</v>
      </c>
      <c r="BI13" s="48">
        <f t="shared" si="22"/>
        <v>9.0062111801242235</v>
      </c>
      <c r="BJ13" s="238">
        <f t="shared" si="28"/>
        <v>8.2349696273742197</v>
      </c>
      <c r="BL13">
        <v>4.2910306068200805</v>
      </c>
    </row>
    <row r="14" spans="1:66" x14ac:dyDescent="0.25">
      <c r="A14" s="4" t="s">
        <v>22</v>
      </c>
      <c r="B14" s="68" t="s">
        <v>23</v>
      </c>
      <c r="C14" s="55">
        <v>0</v>
      </c>
      <c r="D14" s="3">
        <v>0</v>
      </c>
      <c r="E14" s="48">
        <v>0</v>
      </c>
      <c r="F14" s="3">
        <v>0</v>
      </c>
      <c r="G14" s="3">
        <v>0</v>
      </c>
      <c r="H14" s="48">
        <v>0</v>
      </c>
      <c r="I14" s="3">
        <v>0</v>
      </c>
      <c r="J14" s="33">
        <v>0</v>
      </c>
      <c r="K14" s="48">
        <v>0</v>
      </c>
      <c r="L14" s="249">
        <v>0</v>
      </c>
      <c r="M14" s="32">
        <v>0</v>
      </c>
      <c r="N14" s="3">
        <v>19</v>
      </c>
      <c r="O14" s="48">
        <f t="shared" si="3"/>
        <v>0</v>
      </c>
      <c r="P14" s="3">
        <v>0</v>
      </c>
      <c r="Q14" s="3">
        <v>22</v>
      </c>
      <c r="R14" s="48">
        <f t="shared" si="4"/>
        <v>0</v>
      </c>
      <c r="S14" s="3">
        <v>0</v>
      </c>
      <c r="T14" s="33">
        <v>22</v>
      </c>
      <c r="U14" s="48">
        <f t="shared" si="5"/>
        <v>0</v>
      </c>
      <c r="V14" s="249">
        <f t="shared" si="23"/>
        <v>0</v>
      </c>
      <c r="W14" s="32">
        <v>26</v>
      </c>
      <c r="X14" s="3">
        <v>1622</v>
      </c>
      <c r="Y14" s="48">
        <f t="shared" si="6"/>
        <v>1.6029593094944512</v>
      </c>
      <c r="Z14" s="3">
        <v>20</v>
      </c>
      <c r="AA14" s="3">
        <v>1793</v>
      </c>
      <c r="AB14" s="48">
        <f t="shared" si="7"/>
        <v>1.1154489682097044</v>
      </c>
      <c r="AC14" s="3">
        <v>17</v>
      </c>
      <c r="AD14" s="33">
        <v>1648</v>
      </c>
      <c r="AE14" s="48">
        <f t="shared" si="8"/>
        <v>1.0315533980582525</v>
      </c>
      <c r="AF14" s="249">
        <f t="shared" si="24"/>
        <v>1.2499872252541362</v>
      </c>
      <c r="AG14" s="32">
        <v>0</v>
      </c>
      <c r="AH14" s="3">
        <v>0</v>
      </c>
      <c r="AI14" s="48" t="e">
        <f t="shared" si="9"/>
        <v>#DIV/0!</v>
      </c>
      <c r="AJ14" s="3">
        <v>0</v>
      </c>
      <c r="AK14" s="3">
        <v>0</v>
      </c>
      <c r="AL14" s="48" t="e">
        <f t="shared" si="10"/>
        <v>#DIV/0!</v>
      </c>
      <c r="AM14" s="3">
        <v>0</v>
      </c>
      <c r="AN14" s="33">
        <v>0</v>
      </c>
      <c r="AO14" s="48" t="e">
        <f t="shared" si="11"/>
        <v>#DIV/0!</v>
      </c>
      <c r="AP14" s="125" t="e">
        <f t="shared" si="25"/>
        <v>#DIV/0!</v>
      </c>
      <c r="AQ14" s="32">
        <v>0</v>
      </c>
      <c r="AR14" s="3">
        <v>0</v>
      </c>
      <c r="AS14" s="48" t="e">
        <f t="shared" si="12"/>
        <v>#DIV/0!</v>
      </c>
      <c r="AT14" s="3">
        <v>0</v>
      </c>
      <c r="AU14" s="3">
        <v>0</v>
      </c>
      <c r="AV14" s="48" t="e">
        <f t="shared" si="13"/>
        <v>#DIV/0!</v>
      </c>
      <c r="AW14" s="3">
        <v>0</v>
      </c>
      <c r="AX14" s="33">
        <v>0</v>
      </c>
      <c r="AY14" s="48" t="e">
        <f t="shared" si="14"/>
        <v>#DIV/0!</v>
      </c>
      <c r="AZ14" s="125" t="e">
        <f t="shared" si="26"/>
        <v>#DIV/0!</v>
      </c>
      <c r="BA14" s="55">
        <f t="shared" si="15"/>
        <v>26</v>
      </c>
      <c r="BB14" s="55">
        <f t="shared" si="16"/>
        <v>1641</v>
      </c>
      <c r="BC14" s="48">
        <f t="shared" si="27"/>
        <v>1.5843997562461913</v>
      </c>
      <c r="BD14" s="55">
        <f t="shared" si="17"/>
        <v>20</v>
      </c>
      <c r="BE14" s="55">
        <f t="shared" si="18"/>
        <v>1815</v>
      </c>
      <c r="BF14" s="48">
        <f t="shared" si="19"/>
        <v>1.1019283746556474</v>
      </c>
      <c r="BG14" s="55">
        <f t="shared" si="20"/>
        <v>17</v>
      </c>
      <c r="BH14" s="55">
        <f t="shared" si="21"/>
        <v>1670</v>
      </c>
      <c r="BI14" s="48">
        <f t="shared" si="22"/>
        <v>1.0179640718562875</v>
      </c>
      <c r="BJ14" s="238">
        <f t="shared" si="28"/>
        <v>1.2347640675860421</v>
      </c>
      <c r="BL14">
        <v>4.2987569395423444</v>
      </c>
    </row>
    <row r="15" spans="1:66" x14ac:dyDescent="0.25">
      <c r="A15" s="4" t="s">
        <v>24</v>
      </c>
      <c r="B15" s="68" t="s">
        <v>25</v>
      </c>
      <c r="C15" s="55">
        <v>22</v>
      </c>
      <c r="D15" s="3">
        <v>93</v>
      </c>
      <c r="E15" s="48">
        <f t="shared" si="0"/>
        <v>23.655913978494624</v>
      </c>
      <c r="F15" s="3">
        <v>19</v>
      </c>
      <c r="G15" s="3">
        <v>78</v>
      </c>
      <c r="H15" s="48">
        <f t="shared" si="1"/>
        <v>24.358974358974358</v>
      </c>
      <c r="I15" s="3">
        <v>5</v>
      </c>
      <c r="J15" s="33">
        <v>57</v>
      </c>
      <c r="K15" s="48">
        <f t="shared" si="2"/>
        <v>8.7719298245614024</v>
      </c>
      <c r="L15" s="249">
        <f t="shared" si="29"/>
        <v>18.928939387343462</v>
      </c>
      <c r="M15" s="32">
        <v>0</v>
      </c>
      <c r="N15" s="3">
        <v>0</v>
      </c>
      <c r="O15" s="48" t="e">
        <f t="shared" si="3"/>
        <v>#DIV/0!</v>
      </c>
      <c r="P15" s="3">
        <v>0</v>
      </c>
      <c r="Q15" s="3">
        <v>0</v>
      </c>
      <c r="R15" s="48" t="e">
        <f t="shared" si="4"/>
        <v>#DIV/0!</v>
      </c>
      <c r="S15" s="3">
        <v>0</v>
      </c>
      <c r="T15" s="33">
        <v>0</v>
      </c>
      <c r="U15" s="48" t="e">
        <f t="shared" si="5"/>
        <v>#DIV/0!</v>
      </c>
      <c r="V15" s="249" t="e">
        <f t="shared" si="23"/>
        <v>#DIV/0!</v>
      </c>
      <c r="W15" s="32">
        <v>85</v>
      </c>
      <c r="X15" s="3">
        <v>695</v>
      </c>
      <c r="Y15" s="48">
        <f t="shared" si="6"/>
        <v>12.23021582733813</v>
      </c>
      <c r="Z15" s="3">
        <v>159</v>
      </c>
      <c r="AA15" s="3">
        <v>609</v>
      </c>
      <c r="AB15" s="48">
        <f t="shared" si="7"/>
        <v>26.108374384236456</v>
      </c>
      <c r="AC15" s="3">
        <v>58</v>
      </c>
      <c r="AD15" s="33">
        <v>473</v>
      </c>
      <c r="AE15" s="48">
        <f t="shared" si="8"/>
        <v>12.26215644820296</v>
      </c>
      <c r="AF15" s="249">
        <f t="shared" si="24"/>
        <v>16.866915553259179</v>
      </c>
      <c r="AG15" s="32">
        <v>0</v>
      </c>
      <c r="AH15" s="3">
        <v>0</v>
      </c>
      <c r="AI15" s="48" t="e">
        <f t="shared" si="9"/>
        <v>#DIV/0!</v>
      </c>
      <c r="AJ15" s="3">
        <v>0</v>
      </c>
      <c r="AK15" s="3">
        <v>0</v>
      </c>
      <c r="AL15" s="48" t="e">
        <f t="shared" si="10"/>
        <v>#DIV/0!</v>
      </c>
      <c r="AM15" s="3">
        <v>0</v>
      </c>
      <c r="AN15" s="33">
        <v>0</v>
      </c>
      <c r="AO15" s="48" t="e">
        <f t="shared" si="11"/>
        <v>#DIV/0!</v>
      </c>
      <c r="AP15" s="125" t="e">
        <f t="shared" si="25"/>
        <v>#DIV/0!</v>
      </c>
      <c r="AQ15" s="32">
        <v>0</v>
      </c>
      <c r="AR15" s="3">
        <v>0</v>
      </c>
      <c r="AS15" s="48" t="e">
        <f t="shared" si="12"/>
        <v>#DIV/0!</v>
      </c>
      <c r="AT15" s="3">
        <v>0</v>
      </c>
      <c r="AU15" s="3">
        <v>0</v>
      </c>
      <c r="AV15" s="48" t="e">
        <f t="shared" si="13"/>
        <v>#DIV/0!</v>
      </c>
      <c r="AW15" s="3">
        <v>0</v>
      </c>
      <c r="AX15" s="33">
        <v>0</v>
      </c>
      <c r="AY15" s="48" t="e">
        <f t="shared" si="14"/>
        <v>#DIV/0!</v>
      </c>
      <c r="AZ15" s="125" t="e">
        <f t="shared" si="26"/>
        <v>#DIV/0!</v>
      </c>
      <c r="BA15" s="55">
        <f t="shared" si="15"/>
        <v>107</v>
      </c>
      <c r="BB15" s="55">
        <f t="shared" si="16"/>
        <v>788</v>
      </c>
      <c r="BC15" s="48">
        <f t="shared" si="27"/>
        <v>13.578680203045684</v>
      </c>
      <c r="BD15" s="55">
        <f t="shared" si="17"/>
        <v>178</v>
      </c>
      <c r="BE15" s="55">
        <f t="shared" si="18"/>
        <v>687</v>
      </c>
      <c r="BF15" s="48">
        <f t="shared" si="19"/>
        <v>25.909752547307129</v>
      </c>
      <c r="BG15" s="55">
        <f t="shared" si="20"/>
        <v>63</v>
      </c>
      <c r="BH15" s="55">
        <f t="shared" si="21"/>
        <v>530</v>
      </c>
      <c r="BI15" s="48">
        <f t="shared" si="22"/>
        <v>11.886792452830189</v>
      </c>
      <c r="BJ15" s="238">
        <f t="shared" si="28"/>
        <v>17.125075067727668</v>
      </c>
      <c r="BL15">
        <v>4.32152285086931</v>
      </c>
    </row>
    <row r="16" spans="1:66" x14ac:dyDescent="0.25">
      <c r="A16" s="4" t="s">
        <v>26</v>
      </c>
      <c r="B16" s="68" t="s">
        <v>27</v>
      </c>
      <c r="C16" s="55">
        <v>0</v>
      </c>
      <c r="D16" s="3">
        <v>0</v>
      </c>
      <c r="E16" s="48">
        <v>0</v>
      </c>
      <c r="F16" s="3">
        <v>0</v>
      </c>
      <c r="G16" s="3">
        <v>0</v>
      </c>
      <c r="H16" s="48">
        <v>0</v>
      </c>
      <c r="I16" s="3">
        <v>0</v>
      </c>
      <c r="J16" s="33">
        <v>0</v>
      </c>
      <c r="K16" s="48">
        <v>0</v>
      </c>
      <c r="L16" s="249">
        <v>0</v>
      </c>
      <c r="M16" s="32">
        <v>0</v>
      </c>
      <c r="N16" s="3">
        <v>0</v>
      </c>
      <c r="O16" s="48" t="e">
        <f t="shared" si="3"/>
        <v>#DIV/0!</v>
      </c>
      <c r="P16" s="3">
        <v>0</v>
      </c>
      <c r="Q16" s="3">
        <v>0</v>
      </c>
      <c r="R16" s="48" t="e">
        <f t="shared" si="4"/>
        <v>#DIV/0!</v>
      </c>
      <c r="S16" s="3">
        <v>0</v>
      </c>
      <c r="T16" s="33">
        <v>0</v>
      </c>
      <c r="U16" s="48" t="e">
        <f t="shared" si="5"/>
        <v>#DIV/0!</v>
      </c>
      <c r="V16" s="249" t="e">
        <f t="shared" si="23"/>
        <v>#DIV/0!</v>
      </c>
      <c r="W16" s="32">
        <v>23</v>
      </c>
      <c r="X16" s="3">
        <v>166</v>
      </c>
      <c r="Y16" s="48">
        <f t="shared" si="6"/>
        <v>13.855421686746988</v>
      </c>
      <c r="Z16" s="3">
        <v>22</v>
      </c>
      <c r="AA16" s="3">
        <v>143</v>
      </c>
      <c r="AB16" s="48">
        <f t="shared" si="7"/>
        <v>15.384615384615385</v>
      </c>
      <c r="AC16" s="3">
        <v>27</v>
      </c>
      <c r="AD16" s="33">
        <v>121</v>
      </c>
      <c r="AE16" s="48">
        <f t="shared" si="8"/>
        <v>22.314049586776861</v>
      </c>
      <c r="AF16" s="249">
        <f t="shared" si="24"/>
        <v>17.184695552713077</v>
      </c>
      <c r="AG16" s="32">
        <v>0</v>
      </c>
      <c r="AH16" s="3">
        <v>0</v>
      </c>
      <c r="AI16" s="48" t="e">
        <f t="shared" si="9"/>
        <v>#DIV/0!</v>
      </c>
      <c r="AJ16" s="3">
        <v>0</v>
      </c>
      <c r="AK16" s="3">
        <v>0</v>
      </c>
      <c r="AL16" s="48" t="e">
        <f t="shared" si="10"/>
        <v>#DIV/0!</v>
      </c>
      <c r="AM16" s="3">
        <v>0</v>
      </c>
      <c r="AN16" s="33">
        <v>0</v>
      </c>
      <c r="AO16" s="48" t="e">
        <f t="shared" si="11"/>
        <v>#DIV/0!</v>
      </c>
      <c r="AP16" s="125" t="e">
        <f t="shared" si="25"/>
        <v>#DIV/0!</v>
      </c>
      <c r="AQ16" s="32">
        <v>0</v>
      </c>
      <c r="AR16" s="3">
        <v>0</v>
      </c>
      <c r="AS16" s="48" t="e">
        <f t="shared" si="12"/>
        <v>#DIV/0!</v>
      </c>
      <c r="AT16" s="3">
        <v>0</v>
      </c>
      <c r="AU16" s="3">
        <v>0</v>
      </c>
      <c r="AV16" s="48" t="e">
        <f t="shared" si="13"/>
        <v>#DIV/0!</v>
      </c>
      <c r="AW16" s="3">
        <v>0</v>
      </c>
      <c r="AX16" s="33">
        <v>0</v>
      </c>
      <c r="AY16" s="48" t="e">
        <f t="shared" si="14"/>
        <v>#DIV/0!</v>
      </c>
      <c r="AZ16" s="125" t="e">
        <f t="shared" si="26"/>
        <v>#DIV/0!</v>
      </c>
      <c r="BA16" s="55">
        <f t="shared" si="15"/>
        <v>23</v>
      </c>
      <c r="BB16" s="55">
        <f t="shared" si="16"/>
        <v>166</v>
      </c>
      <c r="BC16" s="48">
        <f t="shared" si="27"/>
        <v>13.855421686746988</v>
      </c>
      <c r="BD16" s="55">
        <f t="shared" si="17"/>
        <v>22</v>
      </c>
      <c r="BE16" s="55">
        <f t="shared" si="18"/>
        <v>143</v>
      </c>
      <c r="BF16" s="48">
        <f t="shared" si="19"/>
        <v>15.384615384615385</v>
      </c>
      <c r="BG16" s="55">
        <f t="shared" si="20"/>
        <v>27</v>
      </c>
      <c r="BH16" s="55">
        <f t="shared" si="21"/>
        <v>121</v>
      </c>
      <c r="BI16" s="48">
        <f t="shared" si="22"/>
        <v>22.314049586776861</v>
      </c>
      <c r="BJ16" s="238">
        <f t="shared" si="28"/>
        <v>17.184695552713077</v>
      </c>
      <c r="BL16">
        <v>4.531290039175631</v>
      </c>
    </row>
    <row r="17" spans="1:64" x14ac:dyDescent="0.25">
      <c r="A17" s="4" t="s">
        <v>28</v>
      </c>
      <c r="B17" s="68" t="s">
        <v>29</v>
      </c>
      <c r="C17" s="55">
        <v>0</v>
      </c>
      <c r="D17" s="3">
        <v>0</v>
      </c>
      <c r="E17" s="48">
        <v>0</v>
      </c>
      <c r="F17" s="3">
        <v>0</v>
      </c>
      <c r="G17" s="3">
        <v>0</v>
      </c>
      <c r="H17" s="48">
        <v>0</v>
      </c>
      <c r="I17" s="3">
        <v>0</v>
      </c>
      <c r="J17" s="33">
        <v>0</v>
      </c>
      <c r="K17" s="48">
        <v>0</v>
      </c>
      <c r="L17" s="249">
        <v>0</v>
      </c>
      <c r="M17" s="32">
        <v>0</v>
      </c>
      <c r="N17" s="3">
        <v>0</v>
      </c>
      <c r="O17" s="48" t="e">
        <f t="shared" si="3"/>
        <v>#DIV/0!</v>
      </c>
      <c r="P17" s="3">
        <v>0</v>
      </c>
      <c r="Q17" s="3">
        <v>0</v>
      </c>
      <c r="R17" s="48" t="e">
        <f t="shared" si="4"/>
        <v>#DIV/0!</v>
      </c>
      <c r="S17" s="3">
        <v>0</v>
      </c>
      <c r="T17" s="33">
        <v>0</v>
      </c>
      <c r="U17" s="48" t="e">
        <f t="shared" si="5"/>
        <v>#DIV/0!</v>
      </c>
      <c r="V17" s="249" t="e">
        <f t="shared" si="23"/>
        <v>#DIV/0!</v>
      </c>
      <c r="W17" s="32">
        <v>56</v>
      </c>
      <c r="X17" s="3">
        <v>372</v>
      </c>
      <c r="Y17" s="48">
        <f t="shared" si="6"/>
        <v>15.053763440860216</v>
      </c>
      <c r="Z17" s="3">
        <v>21</v>
      </c>
      <c r="AA17" s="3">
        <v>316</v>
      </c>
      <c r="AB17" s="48">
        <f t="shared" si="7"/>
        <v>6.6455696202531636</v>
      </c>
      <c r="AC17" s="3">
        <v>16</v>
      </c>
      <c r="AD17" s="33">
        <v>281</v>
      </c>
      <c r="AE17" s="48">
        <f t="shared" si="8"/>
        <v>5.6939501779359425</v>
      </c>
      <c r="AF17" s="249">
        <f t="shared" si="24"/>
        <v>9.1310944130164398</v>
      </c>
      <c r="AG17" s="32">
        <v>0</v>
      </c>
      <c r="AH17" s="3">
        <v>0</v>
      </c>
      <c r="AI17" s="48" t="e">
        <f t="shared" si="9"/>
        <v>#DIV/0!</v>
      </c>
      <c r="AJ17" s="3">
        <v>0</v>
      </c>
      <c r="AK17" s="3">
        <v>0</v>
      </c>
      <c r="AL17" s="48" t="e">
        <f t="shared" si="10"/>
        <v>#DIV/0!</v>
      </c>
      <c r="AM17" s="3">
        <v>0</v>
      </c>
      <c r="AN17" s="33">
        <v>0</v>
      </c>
      <c r="AO17" s="48" t="e">
        <f t="shared" si="11"/>
        <v>#DIV/0!</v>
      </c>
      <c r="AP17" s="125" t="e">
        <f t="shared" si="25"/>
        <v>#DIV/0!</v>
      </c>
      <c r="AQ17" s="32">
        <v>0</v>
      </c>
      <c r="AR17" s="3">
        <v>0</v>
      </c>
      <c r="AS17" s="48" t="e">
        <f t="shared" si="12"/>
        <v>#DIV/0!</v>
      </c>
      <c r="AT17" s="3">
        <v>0</v>
      </c>
      <c r="AU17" s="3">
        <v>0</v>
      </c>
      <c r="AV17" s="48" t="e">
        <f t="shared" si="13"/>
        <v>#DIV/0!</v>
      </c>
      <c r="AW17" s="3">
        <v>0</v>
      </c>
      <c r="AX17" s="33">
        <v>0</v>
      </c>
      <c r="AY17" s="48" t="e">
        <f t="shared" si="14"/>
        <v>#DIV/0!</v>
      </c>
      <c r="AZ17" s="125" t="e">
        <f t="shared" si="26"/>
        <v>#DIV/0!</v>
      </c>
      <c r="BA17" s="55">
        <f t="shared" si="15"/>
        <v>56</v>
      </c>
      <c r="BB17" s="55">
        <f t="shared" si="16"/>
        <v>372</v>
      </c>
      <c r="BC17" s="48">
        <f t="shared" si="27"/>
        <v>15.053763440860216</v>
      </c>
      <c r="BD17" s="55">
        <f t="shared" si="17"/>
        <v>21</v>
      </c>
      <c r="BE17" s="55">
        <f t="shared" si="18"/>
        <v>316</v>
      </c>
      <c r="BF17" s="48">
        <f t="shared" si="19"/>
        <v>6.6455696202531636</v>
      </c>
      <c r="BG17" s="55">
        <f t="shared" si="20"/>
        <v>16</v>
      </c>
      <c r="BH17" s="55">
        <f t="shared" si="21"/>
        <v>281</v>
      </c>
      <c r="BI17" s="48">
        <f t="shared" si="22"/>
        <v>5.6939501779359425</v>
      </c>
      <c r="BJ17" s="238">
        <f t="shared" si="28"/>
        <v>9.1310944130164398</v>
      </c>
      <c r="BL17">
        <v>4.9539759732215467</v>
      </c>
    </row>
    <row r="18" spans="1:64" x14ac:dyDescent="0.25">
      <c r="A18" s="4" t="s">
        <v>30</v>
      </c>
      <c r="B18" s="68" t="s">
        <v>31</v>
      </c>
      <c r="C18" s="55">
        <v>7</v>
      </c>
      <c r="D18" s="3">
        <v>128</v>
      </c>
      <c r="E18" s="48">
        <f t="shared" si="0"/>
        <v>5.46875</v>
      </c>
      <c r="F18" s="3">
        <v>14</v>
      </c>
      <c r="G18" s="3">
        <v>121</v>
      </c>
      <c r="H18" s="48">
        <f t="shared" si="1"/>
        <v>11.570247933884298</v>
      </c>
      <c r="I18" s="3">
        <v>1</v>
      </c>
      <c r="J18" s="33">
        <v>107</v>
      </c>
      <c r="K18" s="48">
        <f t="shared" si="2"/>
        <v>0.93457943925233633</v>
      </c>
      <c r="L18" s="249">
        <f t="shared" si="29"/>
        <v>5.9911924577122102</v>
      </c>
      <c r="M18" s="32">
        <v>0</v>
      </c>
      <c r="N18" s="3">
        <v>0</v>
      </c>
      <c r="O18" s="48" t="e">
        <f t="shared" si="3"/>
        <v>#DIV/0!</v>
      </c>
      <c r="P18" s="3">
        <v>0</v>
      </c>
      <c r="Q18" s="3">
        <v>0</v>
      </c>
      <c r="R18" s="48" t="e">
        <f t="shared" si="4"/>
        <v>#DIV/0!</v>
      </c>
      <c r="S18" s="3">
        <v>0</v>
      </c>
      <c r="T18" s="33">
        <v>0</v>
      </c>
      <c r="U18" s="48" t="e">
        <f t="shared" si="5"/>
        <v>#DIV/0!</v>
      </c>
      <c r="V18" s="249" t="e">
        <f t="shared" si="23"/>
        <v>#DIV/0!</v>
      </c>
      <c r="W18" s="32">
        <v>20</v>
      </c>
      <c r="X18" s="3">
        <v>253</v>
      </c>
      <c r="Y18" s="48">
        <f t="shared" si="6"/>
        <v>7.9051383399209492</v>
      </c>
      <c r="Z18" s="3">
        <v>13</v>
      </c>
      <c r="AA18" s="3">
        <v>233</v>
      </c>
      <c r="AB18" s="48">
        <f t="shared" si="7"/>
        <v>5.5793991416309012</v>
      </c>
      <c r="AC18" s="3">
        <v>4</v>
      </c>
      <c r="AD18" s="33">
        <v>220</v>
      </c>
      <c r="AE18" s="48">
        <f t="shared" si="8"/>
        <v>1.8181818181818181</v>
      </c>
      <c r="AF18" s="249">
        <f t="shared" si="24"/>
        <v>5.1009064332445559</v>
      </c>
      <c r="AG18" s="32">
        <v>0</v>
      </c>
      <c r="AH18" s="3">
        <v>0</v>
      </c>
      <c r="AI18" s="48" t="e">
        <f t="shared" si="9"/>
        <v>#DIV/0!</v>
      </c>
      <c r="AJ18" s="3">
        <v>0</v>
      </c>
      <c r="AK18" s="3">
        <v>0</v>
      </c>
      <c r="AL18" s="48" t="e">
        <f t="shared" si="10"/>
        <v>#DIV/0!</v>
      </c>
      <c r="AM18" s="3">
        <v>0</v>
      </c>
      <c r="AN18" s="33">
        <v>0</v>
      </c>
      <c r="AO18" s="48" t="e">
        <f t="shared" si="11"/>
        <v>#DIV/0!</v>
      </c>
      <c r="AP18" s="125" t="e">
        <f t="shared" si="25"/>
        <v>#DIV/0!</v>
      </c>
      <c r="AQ18" s="32">
        <v>0</v>
      </c>
      <c r="AR18" s="3">
        <v>0</v>
      </c>
      <c r="AS18" s="48" t="e">
        <f t="shared" si="12"/>
        <v>#DIV/0!</v>
      </c>
      <c r="AT18" s="3">
        <v>0</v>
      </c>
      <c r="AU18" s="3">
        <v>0</v>
      </c>
      <c r="AV18" s="48" t="e">
        <f t="shared" si="13"/>
        <v>#DIV/0!</v>
      </c>
      <c r="AW18" s="3">
        <v>0</v>
      </c>
      <c r="AX18" s="33">
        <v>0</v>
      </c>
      <c r="AY18" s="48" t="e">
        <f t="shared" si="14"/>
        <v>#DIV/0!</v>
      </c>
      <c r="AZ18" s="125" t="e">
        <f t="shared" si="26"/>
        <v>#DIV/0!</v>
      </c>
      <c r="BA18" s="55">
        <f t="shared" si="15"/>
        <v>27</v>
      </c>
      <c r="BB18" s="55">
        <f t="shared" si="16"/>
        <v>381</v>
      </c>
      <c r="BC18" s="48">
        <f t="shared" si="27"/>
        <v>7.0866141732283463</v>
      </c>
      <c r="BD18" s="55">
        <f t="shared" si="17"/>
        <v>27</v>
      </c>
      <c r="BE18" s="55">
        <f t="shared" si="18"/>
        <v>354</v>
      </c>
      <c r="BF18" s="48">
        <f t="shared" si="19"/>
        <v>7.6271186440677967</v>
      </c>
      <c r="BG18" s="55">
        <f t="shared" si="20"/>
        <v>5</v>
      </c>
      <c r="BH18" s="55">
        <f t="shared" si="21"/>
        <v>327</v>
      </c>
      <c r="BI18" s="48">
        <f t="shared" si="22"/>
        <v>1.5290519877675841</v>
      </c>
      <c r="BJ18" s="238">
        <f t="shared" si="28"/>
        <v>5.414261601687909</v>
      </c>
      <c r="BL18">
        <v>5.3551282778038845</v>
      </c>
    </row>
    <row r="19" spans="1:64" x14ac:dyDescent="0.25">
      <c r="A19" s="4" t="s">
        <v>32</v>
      </c>
      <c r="B19" s="68" t="s">
        <v>33</v>
      </c>
      <c r="C19" s="55">
        <v>0</v>
      </c>
      <c r="D19" s="3">
        <v>27</v>
      </c>
      <c r="E19" s="48">
        <f t="shared" si="0"/>
        <v>0</v>
      </c>
      <c r="F19" s="3">
        <v>7</v>
      </c>
      <c r="G19" s="3">
        <v>20</v>
      </c>
      <c r="H19" s="48">
        <f t="shared" si="1"/>
        <v>35</v>
      </c>
      <c r="I19" s="3">
        <v>1</v>
      </c>
      <c r="J19" s="33">
        <v>19</v>
      </c>
      <c r="K19" s="48">
        <f t="shared" si="2"/>
        <v>5.2631578947368416</v>
      </c>
      <c r="L19" s="249">
        <f t="shared" si="29"/>
        <v>13.421052631578947</v>
      </c>
      <c r="M19" s="32">
        <v>0</v>
      </c>
      <c r="N19" s="3">
        <v>0</v>
      </c>
      <c r="O19" s="48" t="e">
        <f t="shared" si="3"/>
        <v>#DIV/0!</v>
      </c>
      <c r="P19" s="3">
        <v>0</v>
      </c>
      <c r="Q19" s="3">
        <v>0</v>
      </c>
      <c r="R19" s="48" t="e">
        <f t="shared" si="4"/>
        <v>#DIV/0!</v>
      </c>
      <c r="S19" s="3">
        <v>0</v>
      </c>
      <c r="T19" s="33">
        <v>0</v>
      </c>
      <c r="U19" s="48" t="e">
        <f t="shared" si="5"/>
        <v>#DIV/0!</v>
      </c>
      <c r="V19" s="249" t="e">
        <f t="shared" si="23"/>
        <v>#DIV/0!</v>
      </c>
      <c r="W19" s="32">
        <v>0</v>
      </c>
      <c r="X19" s="3">
        <v>63</v>
      </c>
      <c r="Y19" s="48">
        <f t="shared" si="6"/>
        <v>0</v>
      </c>
      <c r="Z19" s="3">
        <v>6</v>
      </c>
      <c r="AA19" s="3">
        <v>57</v>
      </c>
      <c r="AB19" s="48">
        <f t="shared" si="7"/>
        <v>10.526315789473683</v>
      </c>
      <c r="AC19" s="3">
        <v>2</v>
      </c>
      <c r="AD19" s="33">
        <v>57</v>
      </c>
      <c r="AE19" s="48">
        <f t="shared" si="8"/>
        <v>3.5087719298245612</v>
      </c>
      <c r="AF19" s="249">
        <f t="shared" si="24"/>
        <v>4.6783625730994149</v>
      </c>
      <c r="AG19" s="32">
        <v>0</v>
      </c>
      <c r="AH19" s="3">
        <v>0</v>
      </c>
      <c r="AI19" s="48" t="e">
        <f t="shared" si="9"/>
        <v>#DIV/0!</v>
      </c>
      <c r="AJ19" s="3">
        <v>0</v>
      </c>
      <c r="AK19" s="3">
        <v>0</v>
      </c>
      <c r="AL19" s="48" t="e">
        <f t="shared" si="10"/>
        <v>#DIV/0!</v>
      </c>
      <c r="AM19" s="3">
        <v>0</v>
      </c>
      <c r="AN19" s="33">
        <v>0</v>
      </c>
      <c r="AO19" s="48" t="e">
        <f t="shared" si="11"/>
        <v>#DIV/0!</v>
      </c>
      <c r="AP19" s="125" t="e">
        <f t="shared" si="25"/>
        <v>#DIV/0!</v>
      </c>
      <c r="AQ19" s="32">
        <v>0</v>
      </c>
      <c r="AR19" s="3">
        <v>0</v>
      </c>
      <c r="AS19" s="48" t="e">
        <f t="shared" si="12"/>
        <v>#DIV/0!</v>
      </c>
      <c r="AT19" s="3">
        <v>0</v>
      </c>
      <c r="AU19" s="3">
        <v>0</v>
      </c>
      <c r="AV19" s="48" t="e">
        <f t="shared" si="13"/>
        <v>#DIV/0!</v>
      </c>
      <c r="AW19" s="3">
        <v>0</v>
      </c>
      <c r="AX19" s="33">
        <v>0</v>
      </c>
      <c r="AY19" s="48" t="e">
        <f t="shared" si="14"/>
        <v>#DIV/0!</v>
      </c>
      <c r="AZ19" s="125" t="e">
        <f t="shared" si="26"/>
        <v>#DIV/0!</v>
      </c>
      <c r="BA19" s="55">
        <f t="shared" si="15"/>
        <v>0</v>
      </c>
      <c r="BB19" s="55">
        <f t="shared" si="16"/>
        <v>90</v>
      </c>
      <c r="BC19" s="48">
        <f t="shared" si="27"/>
        <v>0</v>
      </c>
      <c r="BD19" s="55">
        <f t="shared" si="17"/>
        <v>13</v>
      </c>
      <c r="BE19" s="55">
        <f t="shared" si="18"/>
        <v>77</v>
      </c>
      <c r="BF19" s="48">
        <f t="shared" si="19"/>
        <v>16.883116883116884</v>
      </c>
      <c r="BG19" s="55">
        <f t="shared" si="20"/>
        <v>3</v>
      </c>
      <c r="BH19" s="55">
        <f t="shared" si="21"/>
        <v>76</v>
      </c>
      <c r="BI19" s="48">
        <f t="shared" si="22"/>
        <v>3.9473684210526314</v>
      </c>
      <c r="BJ19" s="238">
        <f t="shared" si="28"/>
        <v>6.9434951013898383</v>
      </c>
      <c r="BL19">
        <v>5.414261601687909</v>
      </c>
    </row>
    <row r="20" spans="1:64" x14ac:dyDescent="0.25">
      <c r="A20" s="4" t="s">
        <v>34</v>
      </c>
      <c r="B20" s="68" t="s">
        <v>35</v>
      </c>
      <c r="C20" s="55">
        <v>31</v>
      </c>
      <c r="D20" s="3">
        <v>304</v>
      </c>
      <c r="E20" s="48">
        <f t="shared" si="0"/>
        <v>10.197368421052632</v>
      </c>
      <c r="F20" s="3">
        <v>6</v>
      </c>
      <c r="G20" s="3">
        <v>225</v>
      </c>
      <c r="H20" s="48">
        <f t="shared" si="1"/>
        <v>2.666666666666667</v>
      </c>
      <c r="I20" s="3">
        <v>14</v>
      </c>
      <c r="J20" s="33">
        <v>205</v>
      </c>
      <c r="K20" s="48">
        <f t="shared" si="2"/>
        <v>6.8292682926829276</v>
      </c>
      <c r="L20" s="249">
        <f t="shared" si="29"/>
        <v>6.5644344601340761</v>
      </c>
      <c r="M20" s="32">
        <v>0</v>
      </c>
      <c r="N20" s="3">
        <v>0</v>
      </c>
      <c r="O20" s="48" t="e">
        <f t="shared" si="3"/>
        <v>#DIV/0!</v>
      </c>
      <c r="P20" s="3">
        <v>0</v>
      </c>
      <c r="Q20" s="3">
        <v>0</v>
      </c>
      <c r="R20" s="48" t="e">
        <f t="shared" si="4"/>
        <v>#DIV/0!</v>
      </c>
      <c r="S20" s="3">
        <v>0</v>
      </c>
      <c r="T20" s="33">
        <v>0</v>
      </c>
      <c r="U20" s="48" t="e">
        <f t="shared" si="5"/>
        <v>#DIV/0!</v>
      </c>
      <c r="V20" s="249" t="e">
        <f t="shared" si="23"/>
        <v>#DIV/0!</v>
      </c>
      <c r="W20" s="32">
        <v>159</v>
      </c>
      <c r="X20" s="3">
        <v>906</v>
      </c>
      <c r="Y20" s="48">
        <f t="shared" si="6"/>
        <v>17.549668874172188</v>
      </c>
      <c r="Z20" s="3">
        <v>109</v>
      </c>
      <c r="AA20" s="3">
        <v>883</v>
      </c>
      <c r="AB20" s="48">
        <f t="shared" si="7"/>
        <v>12.344280860702153</v>
      </c>
      <c r="AC20" s="3">
        <v>123</v>
      </c>
      <c r="AD20" s="33">
        <v>784</v>
      </c>
      <c r="AE20" s="48">
        <f t="shared" si="8"/>
        <v>15.688775510204081</v>
      </c>
      <c r="AF20" s="249">
        <f t="shared" si="24"/>
        <v>15.194241748359474</v>
      </c>
      <c r="AG20" s="32">
        <v>0</v>
      </c>
      <c r="AH20" s="3">
        <v>0</v>
      </c>
      <c r="AI20" s="48" t="e">
        <f t="shared" si="9"/>
        <v>#DIV/0!</v>
      </c>
      <c r="AJ20" s="3">
        <v>0</v>
      </c>
      <c r="AK20" s="3">
        <v>0</v>
      </c>
      <c r="AL20" s="48" t="e">
        <f t="shared" si="10"/>
        <v>#DIV/0!</v>
      </c>
      <c r="AM20" s="3">
        <v>0</v>
      </c>
      <c r="AN20" s="33">
        <v>0</v>
      </c>
      <c r="AO20" s="48" t="e">
        <f t="shared" si="11"/>
        <v>#DIV/0!</v>
      </c>
      <c r="AP20" s="125" t="e">
        <f t="shared" si="25"/>
        <v>#DIV/0!</v>
      </c>
      <c r="AQ20" s="32">
        <v>0</v>
      </c>
      <c r="AR20" s="3">
        <v>0</v>
      </c>
      <c r="AS20" s="48" t="e">
        <f t="shared" si="12"/>
        <v>#DIV/0!</v>
      </c>
      <c r="AT20" s="3">
        <v>0</v>
      </c>
      <c r="AU20" s="3">
        <v>0</v>
      </c>
      <c r="AV20" s="48" t="e">
        <f t="shared" si="13"/>
        <v>#DIV/0!</v>
      </c>
      <c r="AW20" s="3">
        <v>0</v>
      </c>
      <c r="AX20" s="33">
        <v>0</v>
      </c>
      <c r="AY20" s="48" t="e">
        <f t="shared" si="14"/>
        <v>#DIV/0!</v>
      </c>
      <c r="AZ20" s="125" t="e">
        <f t="shared" si="26"/>
        <v>#DIV/0!</v>
      </c>
      <c r="BA20" s="55">
        <f t="shared" si="15"/>
        <v>190</v>
      </c>
      <c r="BB20" s="55">
        <f t="shared" si="16"/>
        <v>1210</v>
      </c>
      <c r="BC20" s="48">
        <f t="shared" si="27"/>
        <v>15.702479338842975</v>
      </c>
      <c r="BD20" s="55">
        <f t="shared" si="17"/>
        <v>115</v>
      </c>
      <c r="BE20" s="55">
        <f t="shared" si="18"/>
        <v>1108</v>
      </c>
      <c r="BF20" s="48">
        <f t="shared" si="19"/>
        <v>10.379061371841155</v>
      </c>
      <c r="BG20" s="55">
        <f t="shared" si="20"/>
        <v>137</v>
      </c>
      <c r="BH20" s="55">
        <f t="shared" si="21"/>
        <v>989</v>
      </c>
      <c r="BI20" s="48">
        <f t="shared" si="22"/>
        <v>13.852376137512639</v>
      </c>
      <c r="BJ20" s="238">
        <f t="shared" si="28"/>
        <v>13.31130561606559</v>
      </c>
      <c r="BL20">
        <v>5.4236771239639738</v>
      </c>
    </row>
    <row r="21" spans="1:64" x14ac:dyDescent="0.25">
      <c r="A21" s="4" t="s">
        <v>36</v>
      </c>
      <c r="B21" s="68" t="s">
        <v>37</v>
      </c>
      <c r="C21" s="55">
        <v>26</v>
      </c>
      <c r="D21" s="3">
        <v>548</v>
      </c>
      <c r="E21" s="48">
        <f t="shared" si="0"/>
        <v>4.7445255474452548</v>
      </c>
      <c r="F21" s="3">
        <v>11</v>
      </c>
      <c r="G21" s="3">
        <v>457</v>
      </c>
      <c r="H21" s="48">
        <f t="shared" si="1"/>
        <v>2.4070021881838075</v>
      </c>
      <c r="I21" s="3">
        <v>13</v>
      </c>
      <c r="J21" s="33">
        <v>449</v>
      </c>
      <c r="K21" s="48">
        <f t="shared" si="2"/>
        <v>2.8953229398663698</v>
      </c>
      <c r="L21" s="249">
        <f t="shared" si="29"/>
        <v>3.3489502251651437</v>
      </c>
      <c r="M21" s="32">
        <v>0</v>
      </c>
      <c r="N21" s="3">
        <v>0</v>
      </c>
      <c r="O21" s="48" t="e">
        <f t="shared" si="3"/>
        <v>#DIV/0!</v>
      </c>
      <c r="P21" s="3">
        <v>0</v>
      </c>
      <c r="Q21" s="3">
        <v>0</v>
      </c>
      <c r="R21" s="48" t="e">
        <f t="shared" si="4"/>
        <v>#DIV/0!</v>
      </c>
      <c r="S21" s="3">
        <v>0</v>
      </c>
      <c r="T21" s="33">
        <v>0</v>
      </c>
      <c r="U21" s="48" t="e">
        <f t="shared" si="5"/>
        <v>#DIV/0!</v>
      </c>
      <c r="V21" s="249" t="e">
        <f t="shared" si="23"/>
        <v>#DIV/0!</v>
      </c>
      <c r="W21" s="32">
        <v>19</v>
      </c>
      <c r="X21" s="3">
        <v>511</v>
      </c>
      <c r="Y21" s="48">
        <f t="shared" si="6"/>
        <v>3.7181996086105675</v>
      </c>
      <c r="Z21" s="3">
        <v>26</v>
      </c>
      <c r="AA21" s="3">
        <v>441</v>
      </c>
      <c r="AB21" s="48">
        <f t="shared" si="7"/>
        <v>5.895691609977324</v>
      </c>
      <c r="AC21" s="3">
        <v>15</v>
      </c>
      <c r="AD21" s="33">
        <v>408</v>
      </c>
      <c r="AE21" s="48">
        <f t="shared" si="8"/>
        <v>3.6764705882352944</v>
      </c>
      <c r="AF21" s="249">
        <f t="shared" si="24"/>
        <v>4.4301206022743953</v>
      </c>
      <c r="AG21" s="32">
        <v>0</v>
      </c>
      <c r="AH21" s="3">
        <v>0</v>
      </c>
      <c r="AI21" s="48" t="e">
        <f t="shared" si="9"/>
        <v>#DIV/0!</v>
      </c>
      <c r="AJ21" s="3">
        <v>0</v>
      </c>
      <c r="AK21" s="3">
        <v>0</v>
      </c>
      <c r="AL21" s="48" t="e">
        <f t="shared" si="10"/>
        <v>#DIV/0!</v>
      </c>
      <c r="AM21" s="3">
        <v>0</v>
      </c>
      <c r="AN21" s="33">
        <v>0</v>
      </c>
      <c r="AO21" s="48" t="e">
        <f t="shared" si="11"/>
        <v>#DIV/0!</v>
      </c>
      <c r="AP21" s="125" t="e">
        <f t="shared" si="25"/>
        <v>#DIV/0!</v>
      </c>
      <c r="AQ21" s="32">
        <v>0</v>
      </c>
      <c r="AR21" s="3">
        <v>0</v>
      </c>
      <c r="AS21" s="48" t="e">
        <f t="shared" si="12"/>
        <v>#DIV/0!</v>
      </c>
      <c r="AT21" s="3">
        <v>0</v>
      </c>
      <c r="AU21" s="3">
        <v>0</v>
      </c>
      <c r="AV21" s="48" t="e">
        <f t="shared" si="13"/>
        <v>#DIV/0!</v>
      </c>
      <c r="AW21" s="3">
        <v>0</v>
      </c>
      <c r="AX21" s="33">
        <v>0</v>
      </c>
      <c r="AY21" s="48" t="e">
        <f t="shared" si="14"/>
        <v>#DIV/0!</v>
      </c>
      <c r="AZ21" s="125" t="e">
        <f t="shared" si="26"/>
        <v>#DIV/0!</v>
      </c>
      <c r="BA21" s="55">
        <f t="shared" si="15"/>
        <v>45</v>
      </c>
      <c r="BB21" s="55">
        <f t="shared" si="16"/>
        <v>1059</v>
      </c>
      <c r="BC21" s="48">
        <f t="shared" si="27"/>
        <v>4.2492917847025495</v>
      </c>
      <c r="BD21" s="55">
        <f t="shared" si="17"/>
        <v>37</v>
      </c>
      <c r="BE21" s="55">
        <f t="shared" si="18"/>
        <v>898</v>
      </c>
      <c r="BF21" s="48">
        <f t="shared" si="19"/>
        <v>4.1202672605790642</v>
      </c>
      <c r="BG21" s="55">
        <f t="shared" si="20"/>
        <v>28</v>
      </c>
      <c r="BH21" s="55">
        <f t="shared" si="21"/>
        <v>857</v>
      </c>
      <c r="BI21" s="48">
        <f t="shared" si="22"/>
        <v>3.2672112018669779</v>
      </c>
      <c r="BJ21" s="238">
        <f t="shared" si="28"/>
        <v>3.8789234157161974</v>
      </c>
      <c r="BL21">
        <v>5.4897418086754044</v>
      </c>
    </row>
    <row r="22" spans="1:64" x14ac:dyDescent="0.25">
      <c r="A22" s="4" t="s">
        <v>38</v>
      </c>
      <c r="B22" s="68" t="s">
        <v>39</v>
      </c>
      <c r="C22" s="55">
        <v>23</v>
      </c>
      <c r="D22" s="3">
        <v>483</v>
      </c>
      <c r="E22" s="48">
        <f t="shared" si="0"/>
        <v>4.7619047619047619</v>
      </c>
      <c r="F22" s="3">
        <v>23</v>
      </c>
      <c r="G22" s="3">
        <v>427</v>
      </c>
      <c r="H22" s="48">
        <f t="shared" si="1"/>
        <v>5.3864168618266977</v>
      </c>
      <c r="I22" s="3">
        <v>13</v>
      </c>
      <c r="J22" s="33">
        <v>398</v>
      </c>
      <c r="K22" s="48">
        <f t="shared" si="2"/>
        <v>3.2663316582914574</v>
      </c>
      <c r="L22" s="249">
        <f t="shared" si="29"/>
        <v>4.4715510940076388</v>
      </c>
      <c r="M22" s="32">
        <v>7</v>
      </c>
      <c r="N22" s="3">
        <v>303</v>
      </c>
      <c r="O22" s="48">
        <f t="shared" si="3"/>
        <v>2.3102310231023102</v>
      </c>
      <c r="P22" s="3">
        <v>7</v>
      </c>
      <c r="Q22" s="3">
        <v>297</v>
      </c>
      <c r="R22" s="48">
        <f t="shared" si="4"/>
        <v>2.3569023569023568</v>
      </c>
      <c r="S22" s="3">
        <v>6</v>
      </c>
      <c r="T22" s="33">
        <v>256</v>
      </c>
      <c r="U22" s="48">
        <f t="shared" si="5"/>
        <v>2.34375</v>
      </c>
      <c r="V22" s="249">
        <f t="shared" si="23"/>
        <v>2.3369611266682226</v>
      </c>
      <c r="W22" s="32">
        <v>80</v>
      </c>
      <c r="X22" s="3">
        <v>1384</v>
      </c>
      <c r="Y22" s="48">
        <f t="shared" si="6"/>
        <v>5.7803468208092488</v>
      </c>
      <c r="Z22" s="3">
        <v>75</v>
      </c>
      <c r="AA22" s="3">
        <v>1558</v>
      </c>
      <c r="AB22" s="48">
        <f t="shared" si="7"/>
        <v>4.8138639281129647</v>
      </c>
      <c r="AC22" s="3">
        <v>71</v>
      </c>
      <c r="AD22" s="33">
        <v>1361</v>
      </c>
      <c r="AE22" s="48">
        <f t="shared" si="8"/>
        <v>5.216752387950037</v>
      </c>
      <c r="AF22" s="249">
        <f t="shared" si="24"/>
        <v>5.2703210456240832</v>
      </c>
      <c r="AG22" s="32">
        <v>0</v>
      </c>
      <c r="AH22" s="3">
        <v>0</v>
      </c>
      <c r="AI22" s="48" t="e">
        <f t="shared" si="9"/>
        <v>#DIV/0!</v>
      </c>
      <c r="AJ22" s="3">
        <v>0</v>
      </c>
      <c r="AK22" s="3">
        <v>0</v>
      </c>
      <c r="AL22" s="48" t="e">
        <f t="shared" si="10"/>
        <v>#DIV/0!</v>
      </c>
      <c r="AM22" s="3">
        <v>0</v>
      </c>
      <c r="AN22" s="33">
        <v>0</v>
      </c>
      <c r="AO22" s="48" t="e">
        <f t="shared" si="11"/>
        <v>#DIV/0!</v>
      </c>
      <c r="AP22" s="125" t="e">
        <f t="shared" si="25"/>
        <v>#DIV/0!</v>
      </c>
      <c r="AQ22" s="32">
        <v>0</v>
      </c>
      <c r="AR22" s="3">
        <v>0</v>
      </c>
      <c r="AS22" s="48" t="e">
        <f t="shared" si="12"/>
        <v>#DIV/0!</v>
      </c>
      <c r="AT22" s="3">
        <v>0</v>
      </c>
      <c r="AU22" s="3">
        <v>0</v>
      </c>
      <c r="AV22" s="48" t="e">
        <f t="shared" si="13"/>
        <v>#DIV/0!</v>
      </c>
      <c r="AW22" s="3">
        <v>0</v>
      </c>
      <c r="AX22" s="33">
        <v>0</v>
      </c>
      <c r="AY22" s="48" t="e">
        <f t="shared" si="14"/>
        <v>#DIV/0!</v>
      </c>
      <c r="AZ22" s="125" t="e">
        <f t="shared" si="26"/>
        <v>#DIV/0!</v>
      </c>
      <c r="BA22" s="55">
        <f t="shared" si="15"/>
        <v>110</v>
      </c>
      <c r="BB22" s="55">
        <f t="shared" si="16"/>
        <v>2170</v>
      </c>
      <c r="BC22" s="48">
        <f t="shared" si="27"/>
        <v>5.0691244239631335</v>
      </c>
      <c r="BD22" s="55">
        <f t="shared" si="17"/>
        <v>105</v>
      </c>
      <c r="BE22" s="55">
        <f t="shared" si="18"/>
        <v>2282</v>
      </c>
      <c r="BF22" s="48">
        <f t="shared" si="19"/>
        <v>4.6012269938650308</v>
      </c>
      <c r="BG22" s="55">
        <f t="shared" si="20"/>
        <v>90</v>
      </c>
      <c r="BH22" s="55">
        <f t="shared" si="21"/>
        <v>2015</v>
      </c>
      <c r="BI22" s="48">
        <f t="shared" si="22"/>
        <v>4.4665012406947886</v>
      </c>
      <c r="BJ22" s="238" t="e">
        <f>(BC22+BF22+#REF!)/3</f>
        <v>#REF!</v>
      </c>
      <c r="BL22">
        <v>5.6158144995651611</v>
      </c>
    </row>
    <row r="23" spans="1:64" x14ac:dyDescent="0.25">
      <c r="A23" s="4" t="s">
        <v>40</v>
      </c>
      <c r="B23" s="68" t="s">
        <v>42</v>
      </c>
      <c r="C23" s="55">
        <v>0</v>
      </c>
      <c r="D23" s="3">
        <v>0</v>
      </c>
      <c r="E23" s="48">
        <v>0</v>
      </c>
      <c r="F23" s="3">
        <v>0</v>
      </c>
      <c r="G23" s="3">
        <v>0</v>
      </c>
      <c r="H23" s="48">
        <v>0</v>
      </c>
      <c r="I23" s="3">
        <v>0</v>
      </c>
      <c r="J23" s="33">
        <v>0</v>
      </c>
      <c r="K23" s="48">
        <v>0</v>
      </c>
      <c r="L23" s="249">
        <v>0</v>
      </c>
      <c r="M23" s="32">
        <v>0</v>
      </c>
      <c r="N23" s="3">
        <v>10</v>
      </c>
      <c r="O23" s="48">
        <f t="shared" si="3"/>
        <v>0</v>
      </c>
      <c r="P23" s="3">
        <v>0</v>
      </c>
      <c r="Q23" s="3">
        <v>18</v>
      </c>
      <c r="R23" s="48">
        <f t="shared" si="4"/>
        <v>0</v>
      </c>
      <c r="S23" s="3">
        <v>0</v>
      </c>
      <c r="T23" s="33">
        <v>18</v>
      </c>
      <c r="U23" s="48">
        <f t="shared" si="5"/>
        <v>0</v>
      </c>
      <c r="V23" s="249">
        <f t="shared" si="23"/>
        <v>0</v>
      </c>
      <c r="W23" s="32">
        <v>107</v>
      </c>
      <c r="X23" s="3">
        <v>2005</v>
      </c>
      <c r="Y23" s="48">
        <f t="shared" si="6"/>
        <v>5.3366583541147126</v>
      </c>
      <c r="Z23" s="3">
        <v>63</v>
      </c>
      <c r="AA23" s="3">
        <v>1690</v>
      </c>
      <c r="AB23" s="48">
        <f t="shared" si="7"/>
        <v>3.7278106508875739</v>
      </c>
      <c r="AC23" s="3">
        <v>34</v>
      </c>
      <c r="AD23" s="33">
        <v>1565</v>
      </c>
      <c r="AE23" s="48">
        <f t="shared" si="8"/>
        <v>2.1725239616613417</v>
      </c>
      <c r="AF23" s="249">
        <f t="shared" si="24"/>
        <v>3.7456643222212094</v>
      </c>
      <c r="AG23" s="32">
        <v>0</v>
      </c>
      <c r="AH23" s="3">
        <v>0</v>
      </c>
      <c r="AI23" s="48" t="e">
        <f t="shared" si="9"/>
        <v>#DIV/0!</v>
      </c>
      <c r="AJ23" s="3">
        <v>0</v>
      </c>
      <c r="AK23" s="3">
        <v>0</v>
      </c>
      <c r="AL23" s="48" t="e">
        <f t="shared" si="10"/>
        <v>#DIV/0!</v>
      </c>
      <c r="AM23" s="3">
        <v>0</v>
      </c>
      <c r="AN23" s="33">
        <v>0</v>
      </c>
      <c r="AO23" s="48" t="e">
        <f t="shared" si="11"/>
        <v>#DIV/0!</v>
      </c>
      <c r="AP23" s="125" t="e">
        <f t="shared" si="25"/>
        <v>#DIV/0!</v>
      </c>
      <c r="AQ23" s="32">
        <v>0</v>
      </c>
      <c r="AR23" s="3">
        <v>0</v>
      </c>
      <c r="AS23" s="48" t="e">
        <f t="shared" si="12"/>
        <v>#DIV/0!</v>
      </c>
      <c r="AT23" s="3">
        <v>0</v>
      </c>
      <c r="AU23" s="3">
        <v>0</v>
      </c>
      <c r="AV23" s="48" t="e">
        <f t="shared" si="13"/>
        <v>#DIV/0!</v>
      </c>
      <c r="AW23" s="3">
        <v>0</v>
      </c>
      <c r="AX23" s="33">
        <v>0</v>
      </c>
      <c r="AY23" s="48" t="e">
        <f t="shared" si="14"/>
        <v>#DIV/0!</v>
      </c>
      <c r="AZ23" s="125" t="e">
        <f t="shared" si="26"/>
        <v>#DIV/0!</v>
      </c>
      <c r="BA23" s="55">
        <f t="shared" si="15"/>
        <v>107</v>
      </c>
      <c r="BB23" s="55">
        <f t="shared" si="16"/>
        <v>2015</v>
      </c>
      <c r="BC23" s="48">
        <f t="shared" si="27"/>
        <v>5.3101736972704714</v>
      </c>
      <c r="BD23" s="55">
        <f t="shared" si="17"/>
        <v>63</v>
      </c>
      <c r="BE23" s="55">
        <f t="shared" si="18"/>
        <v>1708</v>
      </c>
      <c r="BF23" s="48">
        <f t="shared" si="19"/>
        <v>3.6885245901639343</v>
      </c>
      <c r="BG23" s="55">
        <f t="shared" si="20"/>
        <v>34</v>
      </c>
      <c r="BH23" s="55">
        <f t="shared" si="21"/>
        <v>1583</v>
      </c>
      <c r="BI23" s="48">
        <f t="shared" si="22"/>
        <v>2.147820593809223</v>
      </c>
      <c r="BJ23" s="238">
        <f t="shared" ref="BJ23:BJ62" si="30">(BC23+BF23+BI24)/3</f>
        <v>6.4478419578804349</v>
      </c>
      <c r="BL23">
        <v>6.4478419578804349</v>
      </c>
    </row>
    <row r="24" spans="1:64" x14ac:dyDescent="0.25">
      <c r="A24" s="4" t="s">
        <v>41</v>
      </c>
      <c r="B24" s="68" t="s">
        <v>44</v>
      </c>
      <c r="C24" s="55">
        <v>0</v>
      </c>
      <c r="D24" s="3">
        <v>0</v>
      </c>
      <c r="E24" s="48">
        <v>0</v>
      </c>
      <c r="F24" s="3">
        <v>0</v>
      </c>
      <c r="G24" s="3">
        <v>0</v>
      </c>
      <c r="H24" s="48">
        <v>0</v>
      </c>
      <c r="I24" s="3">
        <v>0</v>
      </c>
      <c r="J24" s="33">
        <v>0</v>
      </c>
      <c r="K24" s="48">
        <v>0</v>
      </c>
      <c r="L24" s="249">
        <v>0</v>
      </c>
      <c r="M24" s="32">
        <v>0</v>
      </c>
      <c r="N24" s="3">
        <v>0</v>
      </c>
      <c r="O24" s="48" t="e">
        <f t="shared" si="3"/>
        <v>#DIV/0!</v>
      </c>
      <c r="P24" s="3">
        <v>0</v>
      </c>
      <c r="Q24" s="3">
        <v>0</v>
      </c>
      <c r="R24" s="48" t="e">
        <f t="shared" si="4"/>
        <v>#DIV/0!</v>
      </c>
      <c r="S24" s="3">
        <v>0</v>
      </c>
      <c r="T24" s="33">
        <v>0</v>
      </c>
      <c r="U24" s="48" t="e">
        <f t="shared" si="5"/>
        <v>#DIV/0!</v>
      </c>
      <c r="V24" s="249" t="e">
        <f t="shared" si="23"/>
        <v>#DIV/0!</v>
      </c>
      <c r="W24" s="32">
        <v>33</v>
      </c>
      <c r="X24" s="3">
        <v>103</v>
      </c>
      <c r="Y24" s="48">
        <f t="shared" si="6"/>
        <v>32.038834951456316</v>
      </c>
      <c r="Z24" s="3">
        <v>9</v>
      </c>
      <c r="AA24" s="3">
        <v>67</v>
      </c>
      <c r="AB24" s="48">
        <f t="shared" si="7"/>
        <v>13.432835820895523</v>
      </c>
      <c r="AC24" s="3">
        <v>6</v>
      </c>
      <c r="AD24" s="33">
        <v>58</v>
      </c>
      <c r="AE24" s="48">
        <f t="shared" si="8"/>
        <v>10.344827586206897</v>
      </c>
      <c r="AF24" s="249">
        <f t="shared" si="24"/>
        <v>18.605499452852914</v>
      </c>
      <c r="AG24" s="32">
        <v>0</v>
      </c>
      <c r="AH24" s="3">
        <v>0</v>
      </c>
      <c r="AI24" s="48" t="e">
        <f t="shared" si="9"/>
        <v>#DIV/0!</v>
      </c>
      <c r="AJ24" s="3">
        <v>0</v>
      </c>
      <c r="AK24" s="3">
        <v>0</v>
      </c>
      <c r="AL24" s="48" t="e">
        <f t="shared" si="10"/>
        <v>#DIV/0!</v>
      </c>
      <c r="AM24" s="3">
        <v>0</v>
      </c>
      <c r="AN24" s="33">
        <v>0</v>
      </c>
      <c r="AO24" s="48" t="e">
        <f t="shared" si="11"/>
        <v>#DIV/0!</v>
      </c>
      <c r="AP24" s="125" t="e">
        <f t="shared" si="25"/>
        <v>#DIV/0!</v>
      </c>
      <c r="AQ24" s="32">
        <v>0</v>
      </c>
      <c r="AR24" s="3">
        <v>0</v>
      </c>
      <c r="AS24" s="48" t="e">
        <f t="shared" si="12"/>
        <v>#DIV/0!</v>
      </c>
      <c r="AT24" s="3">
        <v>0</v>
      </c>
      <c r="AU24" s="3">
        <v>0</v>
      </c>
      <c r="AV24" s="48" t="e">
        <f t="shared" si="13"/>
        <v>#DIV/0!</v>
      </c>
      <c r="AW24" s="3">
        <v>0</v>
      </c>
      <c r="AX24" s="33">
        <v>0</v>
      </c>
      <c r="AY24" s="48" t="e">
        <f t="shared" si="14"/>
        <v>#DIV/0!</v>
      </c>
      <c r="AZ24" s="125" t="e">
        <f t="shared" si="26"/>
        <v>#DIV/0!</v>
      </c>
      <c r="BA24" s="55">
        <f t="shared" si="15"/>
        <v>33</v>
      </c>
      <c r="BB24" s="55">
        <f t="shared" si="16"/>
        <v>103</v>
      </c>
      <c r="BC24" s="48">
        <f t="shared" si="27"/>
        <v>32.038834951456316</v>
      </c>
      <c r="BD24" s="55">
        <f t="shared" si="17"/>
        <v>9</v>
      </c>
      <c r="BE24" s="55">
        <f t="shared" si="18"/>
        <v>67</v>
      </c>
      <c r="BF24" s="48">
        <f t="shared" si="19"/>
        <v>13.432835820895523</v>
      </c>
      <c r="BG24" s="55">
        <f t="shared" si="20"/>
        <v>6</v>
      </c>
      <c r="BH24" s="55">
        <f t="shared" si="21"/>
        <v>58</v>
      </c>
      <c r="BI24" s="48">
        <f t="shared" si="22"/>
        <v>10.344827586206897</v>
      </c>
      <c r="BJ24" s="238">
        <f t="shared" si="30"/>
        <v>17.044590409657616</v>
      </c>
      <c r="BL24">
        <v>6.5932672633659459</v>
      </c>
    </row>
    <row r="25" spans="1:64" x14ac:dyDescent="0.25">
      <c r="A25" s="4" t="s">
        <v>43</v>
      </c>
      <c r="B25" s="68" t="s">
        <v>46</v>
      </c>
      <c r="C25" s="55">
        <v>19</v>
      </c>
      <c r="D25" s="3">
        <v>306</v>
      </c>
      <c r="E25" s="48">
        <f t="shared" si="0"/>
        <v>6.2091503267973858</v>
      </c>
      <c r="F25" s="3">
        <v>11</v>
      </c>
      <c r="G25" s="3">
        <v>284</v>
      </c>
      <c r="H25" s="48">
        <f t="shared" si="1"/>
        <v>3.873239436619718</v>
      </c>
      <c r="I25" s="3">
        <v>11</v>
      </c>
      <c r="J25" s="33">
        <v>230</v>
      </c>
      <c r="K25" s="48">
        <f t="shared" si="2"/>
        <v>4.7826086956521738</v>
      </c>
      <c r="L25" s="249">
        <f t="shared" si="29"/>
        <v>4.9549994863564262</v>
      </c>
      <c r="M25" s="32">
        <v>2</v>
      </c>
      <c r="N25" s="3">
        <v>44</v>
      </c>
      <c r="O25" s="48">
        <f t="shared" si="3"/>
        <v>4.5454545454545459</v>
      </c>
      <c r="P25" s="3">
        <v>0</v>
      </c>
      <c r="Q25" s="3">
        <v>42</v>
      </c>
      <c r="R25" s="48">
        <f t="shared" si="4"/>
        <v>0</v>
      </c>
      <c r="S25" s="3">
        <v>3</v>
      </c>
      <c r="T25" s="33">
        <v>45</v>
      </c>
      <c r="U25" s="48">
        <f t="shared" si="5"/>
        <v>6.666666666666667</v>
      </c>
      <c r="V25" s="249">
        <f t="shared" si="23"/>
        <v>3.7373737373737375</v>
      </c>
      <c r="W25" s="32">
        <v>69</v>
      </c>
      <c r="X25" s="3">
        <v>1092</v>
      </c>
      <c r="Y25" s="48">
        <f t="shared" si="6"/>
        <v>6.3186813186813184</v>
      </c>
      <c r="Z25" s="3">
        <v>50</v>
      </c>
      <c r="AA25" s="3">
        <v>883</v>
      </c>
      <c r="AB25" s="48">
        <f t="shared" si="7"/>
        <v>5.6625141562853907</v>
      </c>
      <c r="AC25" s="3">
        <v>48</v>
      </c>
      <c r="AD25" s="33">
        <v>820</v>
      </c>
      <c r="AE25" s="48">
        <f t="shared" si="8"/>
        <v>5.8536585365853666</v>
      </c>
      <c r="AF25" s="249">
        <f t="shared" si="24"/>
        <v>5.9449513371840252</v>
      </c>
      <c r="AG25" s="32">
        <v>0</v>
      </c>
      <c r="AH25" s="3">
        <v>0</v>
      </c>
      <c r="AI25" s="48" t="e">
        <f t="shared" si="9"/>
        <v>#DIV/0!</v>
      </c>
      <c r="AJ25" s="3">
        <v>0</v>
      </c>
      <c r="AK25" s="3">
        <v>0</v>
      </c>
      <c r="AL25" s="48" t="e">
        <f t="shared" si="10"/>
        <v>#DIV/0!</v>
      </c>
      <c r="AM25" s="3">
        <v>0</v>
      </c>
      <c r="AN25" s="33">
        <v>0</v>
      </c>
      <c r="AO25" s="48" t="e">
        <f t="shared" si="11"/>
        <v>#DIV/0!</v>
      </c>
      <c r="AP25" s="125" t="e">
        <f t="shared" si="25"/>
        <v>#DIV/0!</v>
      </c>
      <c r="AQ25" s="32">
        <v>0</v>
      </c>
      <c r="AR25" s="3">
        <v>0</v>
      </c>
      <c r="AS25" s="48" t="e">
        <f t="shared" si="12"/>
        <v>#DIV/0!</v>
      </c>
      <c r="AT25" s="3">
        <v>0</v>
      </c>
      <c r="AU25" s="3">
        <v>0</v>
      </c>
      <c r="AV25" s="48" t="e">
        <f t="shared" si="13"/>
        <v>#DIV/0!</v>
      </c>
      <c r="AW25" s="3">
        <v>0</v>
      </c>
      <c r="AX25" s="33">
        <v>0</v>
      </c>
      <c r="AY25" s="48" t="e">
        <f t="shared" si="14"/>
        <v>#DIV/0!</v>
      </c>
      <c r="AZ25" s="125" t="e">
        <f t="shared" si="26"/>
        <v>#DIV/0!</v>
      </c>
      <c r="BA25" s="55">
        <f t="shared" si="15"/>
        <v>90</v>
      </c>
      <c r="BB25" s="55">
        <f t="shared" si="16"/>
        <v>1442</v>
      </c>
      <c r="BC25" s="48">
        <f t="shared" si="27"/>
        <v>6.2413314840499305</v>
      </c>
      <c r="BD25" s="55">
        <f t="shared" si="17"/>
        <v>61</v>
      </c>
      <c r="BE25" s="55">
        <f t="shared" si="18"/>
        <v>1209</v>
      </c>
      <c r="BF25" s="48">
        <f t="shared" si="19"/>
        <v>5.0454921422663359</v>
      </c>
      <c r="BG25" s="55">
        <f t="shared" si="20"/>
        <v>62</v>
      </c>
      <c r="BH25" s="55">
        <f t="shared" si="21"/>
        <v>1095</v>
      </c>
      <c r="BI25" s="48">
        <f t="shared" si="22"/>
        <v>5.6621004566210047</v>
      </c>
      <c r="BJ25" s="238">
        <f t="shared" si="30"/>
        <v>5.6158144995651611</v>
      </c>
      <c r="BL25">
        <v>6.8039013081584905</v>
      </c>
    </row>
    <row r="26" spans="1:64" x14ac:dyDescent="0.25">
      <c r="A26" s="4" t="s">
        <v>45</v>
      </c>
      <c r="B26" s="68" t="s">
        <v>48</v>
      </c>
      <c r="C26" s="55">
        <v>9</v>
      </c>
      <c r="D26" s="3">
        <v>350</v>
      </c>
      <c r="E26" s="48">
        <f t="shared" si="0"/>
        <v>2.5714285714285712</v>
      </c>
      <c r="F26" s="3">
        <v>11</v>
      </c>
      <c r="G26" s="3">
        <v>322</v>
      </c>
      <c r="H26" s="48">
        <f t="shared" si="1"/>
        <v>3.4161490683229814</v>
      </c>
      <c r="I26" s="3">
        <v>9</v>
      </c>
      <c r="J26" s="33">
        <v>279</v>
      </c>
      <c r="K26" s="48">
        <f t="shared" si="2"/>
        <v>3.225806451612903</v>
      </c>
      <c r="L26" s="249">
        <f t="shared" si="29"/>
        <v>3.071128030454819</v>
      </c>
      <c r="M26" s="32">
        <v>0</v>
      </c>
      <c r="N26" s="3">
        <v>0</v>
      </c>
      <c r="O26" s="48" t="e">
        <f t="shared" si="3"/>
        <v>#DIV/0!</v>
      </c>
      <c r="P26" s="3">
        <v>0</v>
      </c>
      <c r="Q26" s="3">
        <v>0</v>
      </c>
      <c r="R26" s="48" t="e">
        <f t="shared" si="4"/>
        <v>#DIV/0!</v>
      </c>
      <c r="S26" s="3">
        <v>0</v>
      </c>
      <c r="T26" s="33">
        <v>0</v>
      </c>
      <c r="U26" s="48" t="e">
        <f t="shared" si="5"/>
        <v>#DIV/0!</v>
      </c>
      <c r="V26" s="249" t="e">
        <f t="shared" si="23"/>
        <v>#DIV/0!</v>
      </c>
      <c r="W26" s="32">
        <v>41</v>
      </c>
      <c r="X26" s="3">
        <v>1109</v>
      </c>
      <c r="Y26" s="48">
        <f t="shared" si="6"/>
        <v>3.6970243462578898</v>
      </c>
      <c r="Z26" s="3">
        <v>32</v>
      </c>
      <c r="AA26" s="3">
        <v>872</v>
      </c>
      <c r="AB26" s="48">
        <f t="shared" si="7"/>
        <v>3.669724770642202</v>
      </c>
      <c r="AC26" s="3">
        <v>52</v>
      </c>
      <c r="AD26" s="33">
        <v>818</v>
      </c>
      <c r="AE26" s="48">
        <f t="shared" si="8"/>
        <v>6.3569682151589246</v>
      </c>
      <c r="AF26" s="249">
        <f t="shared" si="24"/>
        <v>4.5745724440196724</v>
      </c>
      <c r="AG26" s="32">
        <v>0</v>
      </c>
      <c r="AH26" s="3">
        <v>0</v>
      </c>
      <c r="AI26" s="48" t="e">
        <f t="shared" si="9"/>
        <v>#DIV/0!</v>
      </c>
      <c r="AJ26" s="3">
        <v>0</v>
      </c>
      <c r="AK26" s="3">
        <v>0</v>
      </c>
      <c r="AL26" s="48" t="e">
        <f t="shared" si="10"/>
        <v>#DIV/0!</v>
      </c>
      <c r="AM26" s="3">
        <v>0</v>
      </c>
      <c r="AN26" s="33">
        <v>0</v>
      </c>
      <c r="AO26" s="48" t="e">
        <f t="shared" si="11"/>
        <v>#DIV/0!</v>
      </c>
      <c r="AP26" s="125" t="e">
        <f t="shared" si="25"/>
        <v>#DIV/0!</v>
      </c>
      <c r="AQ26" s="32">
        <v>0</v>
      </c>
      <c r="AR26" s="3">
        <v>0</v>
      </c>
      <c r="AS26" s="48" t="e">
        <f t="shared" si="12"/>
        <v>#DIV/0!</v>
      </c>
      <c r="AT26" s="3">
        <v>0</v>
      </c>
      <c r="AU26" s="3">
        <v>0</v>
      </c>
      <c r="AV26" s="48" t="e">
        <f t="shared" si="13"/>
        <v>#DIV/0!</v>
      </c>
      <c r="AW26" s="3">
        <v>0</v>
      </c>
      <c r="AX26" s="33">
        <v>0</v>
      </c>
      <c r="AY26" s="48" t="e">
        <f t="shared" si="14"/>
        <v>#DIV/0!</v>
      </c>
      <c r="AZ26" s="125" t="e">
        <f t="shared" si="26"/>
        <v>#DIV/0!</v>
      </c>
      <c r="BA26" s="55">
        <f t="shared" si="15"/>
        <v>50</v>
      </c>
      <c r="BB26" s="55">
        <f t="shared" si="16"/>
        <v>1459</v>
      </c>
      <c r="BC26" s="48">
        <f t="shared" si="27"/>
        <v>3.4270047978067169</v>
      </c>
      <c r="BD26" s="55">
        <f t="shared" si="17"/>
        <v>43</v>
      </c>
      <c r="BE26" s="55">
        <f t="shared" si="18"/>
        <v>1194</v>
      </c>
      <c r="BF26" s="48">
        <f t="shared" si="19"/>
        <v>3.6013400335008376</v>
      </c>
      <c r="BG26" s="55">
        <f t="shared" si="20"/>
        <v>61</v>
      </c>
      <c r="BH26" s="55">
        <f t="shared" si="21"/>
        <v>1097</v>
      </c>
      <c r="BI26" s="48">
        <f t="shared" si="22"/>
        <v>5.560619872379216</v>
      </c>
      <c r="BJ26" s="238">
        <f t="shared" si="30"/>
        <v>6.9157033808098518</v>
      </c>
      <c r="BL26">
        <v>6.9157033808098518</v>
      </c>
    </row>
    <row r="27" spans="1:64" x14ac:dyDescent="0.25">
      <c r="A27" s="4" t="s">
        <v>47</v>
      </c>
      <c r="B27" s="68" t="s">
        <v>50</v>
      </c>
      <c r="C27" s="55">
        <v>76</v>
      </c>
      <c r="D27" s="3">
        <v>566</v>
      </c>
      <c r="E27" s="48">
        <f t="shared" si="0"/>
        <v>13.427561837455832</v>
      </c>
      <c r="F27" s="3">
        <v>62</v>
      </c>
      <c r="G27" s="3">
        <v>489</v>
      </c>
      <c r="H27" s="48">
        <f t="shared" si="1"/>
        <v>12.678936605316974</v>
      </c>
      <c r="I27" s="3">
        <v>46</v>
      </c>
      <c r="J27" s="33">
        <v>437</v>
      </c>
      <c r="K27" s="48">
        <f t="shared" si="2"/>
        <v>10.526315789473683</v>
      </c>
      <c r="L27" s="249">
        <f t="shared" si="29"/>
        <v>12.210938077415497</v>
      </c>
      <c r="M27" s="32">
        <v>2</v>
      </c>
      <c r="N27" s="3">
        <v>46</v>
      </c>
      <c r="O27" s="48">
        <f t="shared" si="3"/>
        <v>4.3478260869565215</v>
      </c>
      <c r="P27" s="3">
        <v>2</v>
      </c>
      <c r="Q27" s="3">
        <v>75</v>
      </c>
      <c r="R27" s="48">
        <f t="shared" si="4"/>
        <v>2.666666666666667</v>
      </c>
      <c r="S27" s="3">
        <v>2</v>
      </c>
      <c r="T27" s="33">
        <v>65</v>
      </c>
      <c r="U27" s="48">
        <f t="shared" si="5"/>
        <v>3.0769230769230771</v>
      </c>
      <c r="V27" s="249">
        <f t="shared" si="23"/>
        <v>3.3638052768487552</v>
      </c>
      <c r="W27" s="32">
        <v>281</v>
      </c>
      <c r="X27" s="3">
        <v>1924</v>
      </c>
      <c r="Y27" s="48">
        <f t="shared" si="6"/>
        <v>14.604989604989605</v>
      </c>
      <c r="Z27" s="3">
        <v>292</v>
      </c>
      <c r="AA27" s="3">
        <v>1782</v>
      </c>
      <c r="AB27" s="48">
        <f t="shared" si="7"/>
        <v>16.386083052749719</v>
      </c>
      <c r="AC27" s="3">
        <v>232</v>
      </c>
      <c r="AD27" s="33">
        <v>1539</v>
      </c>
      <c r="AE27" s="48">
        <f t="shared" si="8"/>
        <v>15.07472384665367</v>
      </c>
      <c r="AF27" s="249">
        <f t="shared" si="24"/>
        <v>15.355265501464331</v>
      </c>
      <c r="AG27" s="32">
        <v>0</v>
      </c>
      <c r="AH27" s="3">
        <v>0</v>
      </c>
      <c r="AI27" s="48" t="e">
        <f t="shared" si="9"/>
        <v>#DIV/0!</v>
      </c>
      <c r="AJ27" s="3">
        <v>0</v>
      </c>
      <c r="AK27" s="3">
        <v>0</v>
      </c>
      <c r="AL27" s="48" t="e">
        <f t="shared" si="10"/>
        <v>#DIV/0!</v>
      </c>
      <c r="AM27" s="3">
        <v>0</v>
      </c>
      <c r="AN27" s="33">
        <v>0</v>
      </c>
      <c r="AO27" s="48" t="e">
        <f t="shared" si="11"/>
        <v>#DIV/0!</v>
      </c>
      <c r="AP27" s="125" t="e">
        <f t="shared" si="25"/>
        <v>#DIV/0!</v>
      </c>
      <c r="AQ27" s="32">
        <v>0</v>
      </c>
      <c r="AR27" s="3">
        <v>0</v>
      </c>
      <c r="AS27" s="48" t="e">
        <f t="shared" si="12"/>
        <v>#DIV/0!</v>
      </c>
      <c r="AT27" s="3">
        <v>0</v>
      </c>
      <c r="AU27" s="3">
        <v>0</v>
      </c>
      <c r="AV27" s="48" t="e">
        <f t="shared" si="13"/>
        <v>#DIV/0!</v>
      </c>
      <c r="AW27" s="3">
        <v>0</v>
      </c>
      <c r="AX27" s="33">
        <v>0</v>
      </c>
      <c r="AY27" s="48" t="e">
        <f t="shared" si="14"/>
        <v>#DIV/0!</v>
      </c>
      <c r="AZ27" s="125" t="e">
        <f t="shared" si="26"/>
        <v>#DIV/0!</v>
      </c>
      <c r="BA27" s="55">
        <f t="shared" si="15"/>
        <v>359</v>
      </c>
      <c r="BB27" s="55">
        <f t="shared" si="16"/>
        <v>2536</v>
      </c>
      <c r="BC27" s="48">
        <f t="shared" si="27"/>
        <v>14.156151419558361</v>
      </c>
      <c r="BD27" s="55">
        <f t="shared" si="17"/>
        <v>356</v>
      </c>
      <c r="BE27" s="55">
        <f t="shared" si="18"/>
        <v>2346</v>
      </c>
      <c r="BF27" s="48">
        <f t="shared" si="19"/>
        <v>15.17476555839727</v>
      </c>
      <c r="BG27" s="55">
        <f t="shared" si="20"/>
        <v>280</v>
      </c>
      <c r="BH27" s="55">
        <f t="shared" si="21"/>
        <v>2041</v>
      </c>
      <c r="BI27" s="48">
        <f t="shared" si="22"/>
        <v>13.718765311122</v>
      </c>
      <c r="BJ27" s="238">
        <f t="shared" si="30"/>
        <v>10.60512967588169</v>
      </c>
      <c r="BL27">
        <v>6.9434951013898383</v>
      </c>
    </row>
    <row r="28" spans="1:64" x14ac:dyDescent="0.25">
      <c r="A28" s="4" t="s">
        <v>49</v>
      </c>
      <c r="B28" s="68" t="s">
        <v>52</v>
      </c>
      <c r="C28" s="55">
        <v>60</v>
      </c>
      <c r="D28" s="3">
        <v>334</v>
      </c>
      <c r="E28" s="48">
        <f t="shared" si="0"/>
        <v>17.964071856287426</v>
      </c>
      <c r="F28" s="3">
        <v>3</v>
      </c>
      <c r="G28" s="3">
        <v>399</v>
      </c>
      <c r="H28" s="48">
        <f t="shared" si="1"/>
        <v>0.75187969924812026</v>
      </c>
      <c r="I28" s="3">
        <v>8</v>
      </c>
      <c r="J28" s="33">
        <v>322</v>
      </c>
      <c r="K28" s="48">
        <f t="shared" si="2"/>
        <v>2.4844720496894408</v>
      </c>
      <c r="L28" s="249">
        <f t="shared" si="29"/>
        <v>7.0668078684083291</v>
      </c>
      <c r="M28" s="32">
        <v>0</v>
      </c>
      <c r="N28" s="3">
        <v>0</v>
      </c>
      <c r="O28" s="48" t="e">
        <f t="shared" si="3"/>
        <v>#DIV/0!</v>
      </c>
      <c r="P28" s="3">
        <v>0</v>
      </c>
      <c r="Q28" s="3">
        <v>0</v>
      </c>
      <c r="R28" s="48" t="e">
        <f t="shared" si="4"/>
        <v>#DIV/0!</v>
      </c>
      <c r="S28" s="3">
        <v>0</v>
      </c>
      <c r="T28" s="33">
        <v>0</v>
      </c>
      <c r="U28" s="48" t="e">
        <f t="shared" si="5"/>
        <v>#DIV/0!</v>
      </c>
      <c r="V28" s="249" t="e">
        <f t="shared" si="23"/>
        <v>#DIV/0!</v>
      </c>
      <c r="W28" s="32">
        <v>0</v>
      </c>
      <c r="X28" s="3">
        <v>161</v>
      </c>
      <c r="Y28" s="48">
        <f t="shared" si="6"/>
        <v>0</v>
      </c>
      <c r="Z28" s="3">
        <v>0</v>
      </c>
      <c r="AA28" s="3">
        <v>0</v>
      </c>
      <c r="AB28" s="48" t="e">
        <f t="shared" si="7"/>
        <v>#DIV/0!</v>
      </c>
      <c r="AC28" s="3">
        <v>0</v>
      </c>
      <c r="AD28" s="33">
        <v>0</v>
      </c>
      <c r="AE28" s="48" t="e">
        <f t="shared" si="8"/>
        <v>#DIV/0!</v>
      </c>
      <c r="AF28" s="249" t="e">
        <f t="shared" si="24"/>
        <v>#DIV/0!</v>
      </c>
      <c r="AG28" s="32">
        <v>0</v>
      </c>
      <c r="AH28" s="3">
        <v>0</v>
      </c>
      <c r="AI28" s="48" t="e">
        <f t="shared" si="9"/>
        <v>#DIV/0!</v>
      </c>
      <c r="AJ28" s="3">
        <v>0</v>
      </c>
      <c r="AK28" s="3">
        <v>0</v>
      </c>
      <c r="AL28" s="48" t="e">
        <f t="shared" si="10"/>
        <v>#DIV/0!</v>
      </c>
      <c r="AM28" s="3">
        <v>0</v>
      </c>
      <c r="AN28" s="33">
        <v>0</v>
      </c>
      <c r="AO28" s="48" t="e">
        <f t="shared" si="11"/>
        <v>#DIV/0!</v>
      </c>
      <c r="AP28" s="125" t="e">
        <f t="shared" si="25"/>
        <v>#DIV/0!</v>
      </c>
      <c r="AQ28" s="32">
        <v>0</v>
      </c>
      <c r="AR28" s="3">
        <v>0</v>
      </c>
      <c r="AS28" s="48" t="e">
        <f t="shared" si="12"/>
        <v>#DIV/0!</v>
      </c>
      <c r="AT28" s="3">
        <v>0</v>
      </c>
      <c r="AU28" s="3">
        <v>0</v>
      </c>
      <c r="AV28" s="48" t="e">
        <f t="shared" si="13"/>
        <v>#DIV/0!</v>
      </c>
      <c r="AW28" s="3">
        <v>0</v>
      </c>
      <c r="AX28" s="33">
        <v>0</v>
      </c>
      <c r="AY28" s="48" t="e">
        <f t="shared" si="14"/>
        <v>#DIV/0!</v>
      </c>
      <c r="AZ28" s="125" t="e">
        <f t="shared" si="26"/>
        <v>#DIV/0!</v>
      </c>
      <c r="BA28" s="55">
        <f t="shared" si="15"/>
        <v>60</v>
      </c>
      <c r="BB28" s="55">
        <f t="shared" si="16"/>
        <v>495</v>
      </c>
      <c r="BC28" s="48">
        <f t="shared" si="27"/>
        <v>12.121212121212121</v>
      </c>
      <c r="BD28" s="55">
        <f t="shared" si="17"/>
        <v>3</v>
      </c>
      <c r="BE28" s="55">
        <f t="shared" si="18"/>
        <v>399</v>
      </c>
      <c r="BF28" s="48">
        <f t="shared" si="19"/>
        <v>0.75187969924812026</v>
      </c>
      <c r="BG28" s="55">
        <f t="shared" si="20"/>
        <v>8</v>
      </c>
      <c r="BH28" s="55">
        <f t="shared" si="21"/>
        <v>322</v>
      </c>
      <c r="BI28" s="48">
        <f t="shared" si="22"/>
        <v>2.4844720496894408</v>
      </c>
      <c r="BJ28" s="238">
        <f t="shared" si="30"/>
        <v>4.2910306068200805</v>
      </c>
      <c r="BL28">
        <v>7.0282718675825331</v>
      </c>
    </row>
    <row r="29" spans="1:64" x14ac:dyDescent="0.25">
      <c r="A29" s="4" t="s">
        <v>51</v>
      </c>
      <c r="B29" s="68" t="s">
        <v>54</v>
      </c>
      <c r="C29" s="55">
        <v>6</v>
      </c>
      <c r="D29" s="3">
        <v>98</v>
      </c>
      <c r="E29" s="48">
        <f t="shared" si="0"/>
        <v>6.1224489795918364</v>
      </c>
      <c r="F29" s="3">
        <v>0</v>
      </c>
      <c r="G29" s="3">
        <v>405</v>
      </c>
      <c r="H29" s="48">
        <f t="shared" si="1"/>
        <v>0</v>
      </c>
      <c r="I29" s="3">
        <v>0</v>
      </c>
      <c r="J29" s="33">
        <v>405</v>
      </c>
      <c r="K29" s="48">
        <f t="shared" si="2"/>
        <v>0</v>
      </c>
      <c r="L29" s="249">
        <f t="shared" si="29"/>
        <v>2.0408163265306123</v>
      </c>
      <c r="M29" s="32">
        <v>0</v>
      </c>
      <c r="N29" s="3">
        <v>0</v>
      </c>
      <c r="O29" s="48" t="e">
        <f t="shared" si="3"/>
        <v>#DIV/0!</v>
      </c>
      <c r="P29" s="3">
        <v>0</v>
      </c>
      <c r="Q29" s="3">
        <v>0</v>
      </c>
      <c r="R29" s="48" t="e">
        <f t="shared" si="4"/>
        <v>#DIV/0!</v>
      </c>
      <c r="S29" s="3">
        <v>0</v>
      </c>
      <c r="T29" s="33">
        <v>0</v>
      </c>
      <c r="U29" s="48" t="e">
        <f t="shared" si="5"/>
        <v>#DIV/0!</v>
      </c>
      <c r="V29" s="249" t="e">
        <f t="shared" si="23"/>
        <v>#DIV/0!</v>
      </c>
      <c r="W29" s="32">
        <v>6</v>
      </c>
      <c r="X29" s="3">
        <v>320</v>
      </c>
      <c r="Y29" s="48">
        <f t="shared" si="6"/>
        <v>1.875</v>
      </c>
      <c r="Z29" s="3">
        <v>0</v>
      </c>
      <c r="AA29" s="3">
        <v>405</v>
      </c>
      <c r="AB29" s="48">
        <f t="shared" si="7"/>
        <v>0</v>
      </c>
      <c r="AC29" s="3">
        <v>0</v>
      </c>
      <c r="AD29" s="33">
        <v>405</v>
      </c>
      <c r="AE29" s="48">
        <f t="shared" si="8"/>
        <v>0</v>
      </c>
      <c r="AF29" s="249">
        <f t="shared" si="24"/>
        <v>0.625</v>
      </c>
      <c r="AG29" s="32">
        <v>0</v>
      </c>
      <c r="AH29" s="3">
        <v>0</v>
      </c>
      <c r="AI29" s="48" t="e">
        <f t="shared" si="9"/>
        <v>#DIV/0!</v>
      </c>
      <c r="AJ29" s="3">
        <v>0</v>
      </c>
      <c r="AK29" s="3">
        <v>0</v>
      </c>
      <c r="AL29" s="48" t="e">
        <f t="shared" si="10"/>
        <v>#DIV/0!</v>
      </c>
      <c r="AM29" s="3">
        <v>0</v>
      </c>
      <c r="AN29" s="33">
        <v>0</v>
      </c>
      <c r="AO29" s="48" t="e">
        <f t="shared" si="11"/>
        <v>#DIV/0!</v>
      </c>
      <c r="AP29" s="125" t="e">
        <f t="shared" si="25"/>
        <v>#DIV/0!</v>
      </c>
      <c r="AQ29" s="32">
        <v>0</v>
      </c>
      <c r="AR29" s="3">
        <v>0</v>
      </c>
      <c r="AS29" s="48" t="e">
        <f t="shared" si="12"/>
        <v>#DIV/0!</v>
      </c>
      <c r="AT29" s="3">
        <v>0</v>
      </c>
      <c r="AU29" s="3">
        <v>0</v>
      </c>
      <c r="AV29" s="48" t="e">
        <f t="shared" si="13"/>
        <v>#DIV/0!</v>
      </c>
      <c r="AW29" s="3">
        <v>0</v>
      </c>
      <c r="AX29" s="33">
        <v>0</v>
      </c>
      <c r="AY29" s="48" t="e">
        <f t="shared" si="14"/>
        <v>#DIV/0!</v>
      </c>
      <c r="AZ29" s="125" t="e">
        <f t="shared" si="26"/>
        <v>#DIV/0!</v>
      </c>
      <c r="BA29" s="55">
        <f t="shared" si="15"/>
        <v>12</v>
      </c>
      <c r="BB29" s="55">
        <f t="shared" si="16"/>
        <v>418</v>
      </c>
      <c r="BC29" s="48">
        <f t="shared" si="27"/>
        <v>2.8708133971291865</v>
      </c>
      <c r="BD29" s="55">
        <f t="shared" si="17"/>
        <v>0</v>
      </c>
      <c r="BE29" s="55">
        <f t="shared" si="18"/>
        <v>810</v>
      </c>
      <c r="BF29" s="48">
        <f t="shared" si="19"/>
        <v>0</v>
      </c>
      <c r="BG29" s="55">
        <f t="shared" si="20"/>
        <v>0</v>
      </c>
      <c r="BH29" s="55">
        <f t="shared" si="21"/>
        <v>810</v>
      </c>
      <c r="BI29" s="48">
        <f t="shared" si="22"/>
        <v>0</v>
      </c>
      <c r="BJ29" s="238">
        <f t="shared" si="30"/>
        <v>2.3160951215031367</v>
      </c>
      <c r="BL29">
        <v>7.3171976101309255</v>
      </c>
    </row>
    <row r="30" spans="1:64" x14ac:dyDescent="0.25">
      <c r="A30" s="4" t="s">
        <v>53</v>
      </c>
      <c r="B30" s="68" t="s">
        <v>56</v>
      </c>
      <c r="C30" s="55">
        <v>0</v>
      </c>
      <c r="D30" s="3">
        <v>0</v>
      </c>
      <c r="E30" s="48">
        <v>0</v>
      </c>
      <c r="F30" s="3">
        <v>0</v>
      </c>
      <c r="G30" s="3">
        <v>0</v>
      </c>
      <c r="H30" s="48">
        <v>0</v>
      </c>
      <c r="I30" s="3">
        <v>0</v>
      </c>
      <c r="J30" s="33">
        <v>0</v>
      </c>
      <c r="K30" s="48">
        <v>0</v>
      </c>
      <c r="L30" s="249">
        <f t="shared" si="29"/>
        <v>0</v>
      </c>
      <c r="M30" s="32">
        <v>0</v>
      </c>
      <c r="N30" s="3">
        <v>0</v>
      </c>
      <c r="O30" s="48" t="e">
        <f t="shared" si="3"/>
        <v>#DIV/0!</v>
      </c>
      <c r="P30" s="3">
        <v>0</v>
      </c>
      <c r="Q30" s="3">
        <v>0</v>
      </c>
      <c r="R30" s="48" t="e">
        <f t="shared" si="4"/>
        <v>#DIV/0!</v>
      </c>
      <c r="S30" s="3">
        <v>0</v>
      </c>
      <c r="T30" s="33">
        <v>0</v>
      </c>
      <c r="U30" s="48" t="e">
        <f t="shared" si="5"/>
        <v>#DIV/0!</v>
      </c>
      <c r="V30" s="249" t="e">
        <f t="shared" si="23"/>
        <v>#DIV/0!</v>
      </c>
      <c r="W30" s="32">
        <v>88</v>
      </c>
      <c r="X30" s="3">
        <v>1076</v>
      </c>
      <c r="Y30" s="48">
        <f t="shared" si="6"/>
        <v>8.1784386617100377</v>
      </c>
      <c r="Z30" s="3">
        <v>39</v>
      </c>
      <c r="AA30" s="3">
        <v>1040</v>
      </c>
      <c r="AB30" s="48">
        <f t="shared" si="7"/>
        <v>3.75</v>
      </c>
      <c r="AC30" s="3">
        <v>40</v>
      </c>
      <c r="AD30" s="33">
        <v>981</v>
      </c>
      <c r="AE30" s="48">
        <f t="shared" si="8"/>
        <v>4.077471967380224</v>
      </c>
      <c r="AF30" s="249">
        <f t="shared" si="24"/>
        <v>5.3353035430300872</v>
      </c>
      <c r="AG30" s="32">
        <v>0</v>
      </c>
      <c r="AH30" s="3">
        <v>0</v>
      </c>
      <c r="AI30" s="48" t="e">
        <f t="shared" si="9"/>
        <v>#DIV/0!</v>
      </c>
      <c r="AJ30" s="3">
        <v>0</v>
      </c>
      <c r="AK30" s="3">
        <v>0</v>
      </c>
      <c r="AL30" s="48" t="e">
        <f t="shared" si="10"/>
        <v>#DIV/0!</v>
      </c>
      <c r="AM30" s="3">
        <v>0</v>
      </c>
      <c r="AN30" s="33">
        <v>0</v>
      </c>
      <c r="AO30" s="48" t="e">
        <f t="shared" si="11"/>
        <v>#DIV/0!</v>
      </c>
      <c r="AP30" s="125" t="e">
        <f t="shared" si="25"/>
        <v>#DIV/0!</v>
      </c>
      <c r="AQ30" s="32">
        <v>0</v>
      </c>
      <c r="AR30" s="3">
        <v>0</v>
      </c>
      <c r="AS30" s="48" t="e">
        <f t="shared" si="12"/>
        <v>#DIV/0!</v>
      </c>
      <c r="AT30" s="3">
        <v>0</v>
      </c>
      <c r="AU30" s="3">
        <v>0</v>
      </c>
      <c r="AV30" s="48" t="e">
        <f t="shared" si="13"/>
        <v>#DIV/0!</v>
      </c>
      <c r="AW30" s="3">
        <v>0</v>
      </c>
      <c r="AX30" s="33">
        <v>0</v>
      </c>
      <c r="AY30" s="48" t="e">
        <f t="shared" si="14"/>
        <v>#DIV/0!</v>
      </c>
      <c r="AZ30" s="125" t="e">
        <f t="shared" si="26"/>
        <v>#DIV/0!</v>
      </c>
      <c r="BA30" s="55">
        <f t="shared" si="15"/>
        <v>88</v>
      </c>
      <c r="BB30" s="55">
        <f t="shared" si="16"/>
        <v>1076</v>
      </c>
      <c r="BC30" s="48">
        <f t="shared" si="27"/>
        <v>8.1784386617100377</v>
      </c>
      <c r="BD30" s="55">
        <f t="shared" si="17"/>
        <v>39</v>
      </c>
      <c r="BE30" s="55">
        <f t="shared" si="18"/>
        <v>1040</v>
      </c>
      <c r="BF30" s="48">
        <f t="shared" si="19"/>
        <v>3.75</v>
      </c>
      <c r="BG30" s="55">
        <f t="shared" si="20"/>
        <v>40</v>
      </c>
      <c r="BH30" s="55">
        <f t="shared" si="21"/>
        <v>981</v>
      </c>
      <c r="BI30" s="48">
        <f t="shared" si="22"/>
        <v>4.077471967380224</v>
      </c>
      <c r="BJ30" s="238">
        <f t="shared" si="30"/>
        <v>9.3573121398525245</v>
      </c>
      <c r="BL30">
        <v>7.4446532999164576</v>
      </c>
    </row>
    <row r="31" spans="1:64" x14ac:dyDescent="0.25">
      <c r="A31" s="4" t="s">
        <v>55</v>
      </c>
      <c r="B31" s="68" t="s">
        <v>58</v>
      </c>
      <c r="C31" s="55">
        <v>0</v>
      </c>
      <c r="D31" s="3">
        <v>0</v>
      </c>
      <c r="E31" s="48">
        <v>0</v>
      </c>
      <c r="F31" s="3">
        <v>0</v>
      </c>
      <c r="G31" s="3">
        <v>0</v>
      </c>
      <c r="H31" s="48">
        <v>0</v>
      </c>
      <c r="I31" s="3">
        <v>0</v>
      </c>
      <c r="J31" s="33">
        <v>0</v>
      </c>
      <c r="K31" s="48">
        <v>0</v>
      </c>
      <c r="L31" s="249">
        <v>0</v>
      </c>
      <c r="M31" s="32">
        <v>0</v>
      </c>
      <c r="N31" s="3">
        <v>0</v>
      </c>
      <c r="O31" s="48" t="e">
        <f t="shared" si="3"/>
        <v>#DIV/0!</v>
      </c>
      <c r="P31" s="3">
        <v>0</v>
      </c>
      <c r="Q31" s="3">
        <v>0</v>
      </c>
      <c r="R31" s="48" t="e">
        <f t="shared" si="4"/>
        <v>#DIV/0!</v>
      </c>
      <c r="S31" s="3">
        <v>0</v>
      </c>
      <c r="T31" s="33">
        <v>0</v>
      </c>
      <c r="U31" s="48" t="e">
        <f t="shared" si="5"/>
        <v>#DIV/0!</v>
      </c>
      <c r="V31" s="249" t="e">
        <f t="shared" si="23"/>
        <v>#DIV/0!</v>
      </c>
      <c r="W31" s="32">
        <v>36</v>
      </c>
      <c r="X31" s="3">
        <v>313</v>
      </c>
      <c r="Y31" s="48">
        <f t="shared" si="6"/>
        <v>11.501597444089457</v>
      </c>
      <c r="Z31" s="3">
        <v>46</v>
      </c>
      <c r="AA31" s="3">
        <v>268</v>
      </c>
      <c r="AB31" s="48">
        <f t="shared" si="7"/>
        <v>17.164179104477611</v>
      </c>
      <c r="AC31" s="3">
        <v>36</v>
      </c>
      <c r="AD31" s="33">
        <v>223</v>
      </c>
      <c r="AE31" s="48">
        <f t="shared" si="8"/>
        <v>16.143497757847534</v>
      </c>
      <c r="AF31" s="249">
        <f t="shared" si="24"/>
        <v>14.936424768804867</v>
      </c>
      <c r="AG31" s="32">
        <v>0</v>
      </c>
      <c r="AH31" s="3">
        <v>0</v>
      </c>
      <c r="AI31" s="48" t="e">
        <f t="shared" si="9"/>
        <v>#DIV/0!</v>
      </c>
      <c r="AJ31" s="3">
        <v>0</v>
      </c>
      <c r="AK31" s="3">
        <v>0</v>
      </c>
      <c r="AL31" s="48" t="e">
        <f t="shared" si="10"/>
        <v>#DIV/0!</v>
      </c>
      <c r="AM31" s="3">
        <v>0</v>
      </c>
      <c r="AN31" s="33">
        <v>0</v>
      </c>
      <c r="AO31" s="48" t="e">
        <f t="shared" si="11"/>
        <v>#DIV/0!</v>
      </c>
      <c r="AP31" s="125" t="e">
        <f t="shared" si="25"/>
        <v>#DIV/0!</v>
      </c>
      <c r="AQ31" s="32">
        <v>0</v>
      </c>
      <c r="AR31" s="3">
        <v>0</v>
      </c>
      <c r="AS31" s="48" t="e">
        <f t="shared" si="12"/>
        <v>#DIV/0!</v>
      </c>
      <c r="AT31" s="3">
        <v>0</v>
      </c>
      <c r="AU31" s="3">
        <v>0</v>
      </c>
      <c r="AV31" s="48" t="e">
        <f t="shared" si="13"/>
        <v>#DIV/0!</v>
      </c>
      <c r="AW31" s="3">
        <v>0</v>
      </c>
      <c r="AX31" s="33">
        <v>0</v>
      </c>
      <c r="AY31" s="48" t="e">
        <f t="shared" si="14"/>
        <v>#DIV/0!</v>
      </c>
      <c r="AZ31" s="125" t="e">
        <f t="shared" si="26"/>
        <v>#DIV/0!</v>
      </c>
      <c r="BA31" s="55">
        <f t="shared" si="15"/>
        <v>36</v>
      </c>
      <c r="BB31" s="55">
        <f t="shared" si="16"/>
        <v>313</v>
      </c>
      <c r="BC31" s="48">
        <f t="shared" si="27"/>
        <v>11.501597444089457</v>
      </c>
      <c r="BD31" s="55">
        <f t="shared" si="17"/>
        <v>46</v>
      </c>
      <c r="BE31" s="55">
        <f t="shared" si="18"/>
        <v>268</v>
      </c>
      <c r="BF31" s="48">
        <f t="shared" si="19"/>
        <v>17.164179104477611</v>
      </c>
      <c r="BG31" s="55">
        <f t="shared" si="20"/>
        <v>36</v>
      </c>
      <c r="BH31" s="55">
        <f t="shared" si="21"/>
        <v>223</v>
      </c>
      <c r="BI31" s="48">
        <f t="shared" si="22"/>
        <v>16.143497757847534</v>
      </c>
      <c r="BJ31" s="238">
        <f t="shared" si="30"/>
        <v>11.198451337785267</v>
      </c>
      <c r="BL31">
        <v>7.4663957989545224</v>
      </c>
    </row>
    <row r="32" spans="1:64" x14ac:dyDescent="0.25">
      <c r="A32" s="4" t="s">
        <v>57</v>
      </c>
      <c r="B32" s="68" t="s">
        <v>60</v>
      </c>
      <c r="C32" s="55">
        <v>1</v>
      </c>
      <c r="D32" s="3">
        <v>105</v>
      </c>
      <c r="E32" s="48">
        <f t="shared" si="0"/>
        <v>0.95238095238095244</v>
      </c>
      <c r="F32" s="3">
        <v>5</v>
      </c>
      <c r="G32" s="3">
        <v>103</v>
      </c>
      <c r="H32" s="48">
        <f t="shared" si="1"/>
        <v>4.8543689320388346</v>
      </c>
      <c r="I32" s="3">
        <v>3</v>
      </c>
      <c r="J32" s="33">
        <v>98</v>
      </c>
      <c r="K32" s="48">
        <f t="shared" si="2"/>
        <v>3.0612244897959182</v>
      </c>
      <c r="L32" s="249">
        <f t="shared" si="29"/>
        <v>2.9559914580719018</v>
      </c>
      <c r="M32" s="32">
        <v>0</v>
      </c>
      <c r="N32" s="3">
        <v>0</v>
      </c>
      <c r="O32" s="48" t="e">
        <f t="shared" si="3"/>
        <v>#DIV/0!</v>
      </c>
      <c r="P32" s="3">
        <v>0</v>
      </c>
      <c r="Q32" s="3">
        <v>0</v>
      </c>
      <c r="R32" s="48" t="e">
        <f t="shared" si="4"/>
        <v>#DIV/0!</v>
      </c>
      <c r="S32" s="3">
        <v>0</v>
      </c>
      <c r="T32" s="33">
        <v>0</v>
      </c>
      <c r="U32" s="48" t="e">
        <f t="shared" si="5"/>
        <v>#DIV/0!</v>
      </c>
      <c r="V32" s="249" t="e">
        <f t="shared" si="23"/>
        <v>#DIV/0!</v>
      </c>
      <c r="W32" s="32">
        <v>15</v>
      </c>
      <c r="X32" s="3">
        <v>214</v>
      </c>
      <c r="Y32" s="48">
        <f t="shared" si="6"/>
        <v>7.009345794392523</v>
      </c>
      <c r="Z32" s="3">
        <v>8</v>
      </c>
      <c r="AA32" s="3">
        <v>198</v>
      </c>
      <c r="AB32" s="48">
        <f t="shared" si="7"/>
        <v>4.0404040404040407</v>
      </c>
      <c r="AC32" s="3">
        <v>11</v>
      </c>
      <c r="AD32" s="33">
        <v>186</v>
      </c>
      <c r="AE32" s="48">
        <f t="shared" si="8"/>
        <v>5.913978494623656</v>
      </c>
      <c r="AF32" s="249">
        <f t="shared" si="24"/>
        <v>5.6545761098067402</v>
      </c>
      <c r="AG32" s="32">
        <v>0</v>
      </c>
      <c r="AH32" s="3">
        <v>0</v>
      </c>
      <c r="AI32" s="48" t="e">
        <f t="shared" si="9"/>
        <v>#DIV/0!</v>
      </c>
      <c r="AJ32" s="3">
        <v>0</v>
      </c>
      <c r="AK32" s="3">
        <v>0</v>
      </c>
      <c r="AL32" s="48" t="e">
        <f t="shared" si="10"/>
        <v>#DIV/0!</v>
      </c>
      <c r="AM32" s="3">
        <v>0</v>
      </c>
      <c r="AN32" s="33">
        <v>0</v>
      </c>
      <c r="AO32" s="48" t="e">
        <f t="shared" si="11"/>
        <v>#DIV/0!</v>
      </c>
      <c r="AP32" s="125" t="e">
        <f t="shared" si="25"/>
        <v>#DIV/0!</v>
      </c>
      <c r="AQ32" s="32">
        <v>0</v>
      </c>
      <c r="AR32" s="3">
        <v>0</v>
      </c>
      <c r="AS32" s="48" t="e">
        <f t="shared" si="12"/>
        <v>#DIV/0!</v>
      </c>
      <c r="AT32" s="3">
        <v>0</v>
      </c>
      <c r="AU32" s="3">
        <v>0</v>
      </c>
      <c r="AV32" s="48" t="e">
        <f t="shared" si="13"/>
        <v>#DIV/0!</v>
      </c>
      <c r="AW32" s="3">
        <v>0</v>
      </c>
      <c r="AX32" s="33">
        <v>0</v>
      </c>
      <c r="AY32" s="48" t="e">
        <f t="shared" si="14"/>
        <v>#DIV/0!</v>
      </c>
      <c r="AZ32" s="125" t="e">
        <f t="shared" si="26"/>
        <v>#DIV/0!</v>
      </c>
      <c r="BA32" s="55">
        <f t="shared" si="15"/>
        <v>16</v>
      </c>
      <c r="BB32" s="55">
        <f t="shared" si="16"/>
        <v>319</v>
      </c>
      <c r="BC32" s="48">
        <f t="shared" si="27"/>
        <v>5.0156739811912221</v>
      </c>
      <c r="BD32" s="55">
        <f t="shared" si="17"/>
        <v>13</v>
      </c>
      <c r="BE32" s="55">
        <f t="shared" si="18"/>
        <v>301</v>
      </c>
      <c r="BF32" s="48">
        <f t="shared" si="19"/>
        <v>4.3189368770764114</v>
      </c>
      <c r="BG32" s="55">
        <f t="shared" si="20"/>
        <v>14</v>
      </c>
      <c r="BH32" s="55">
        <f t="shared" si="21"/>
        <v>284</v>
      </c>
      <c r="BI32" s="48">
        <f t="shared" si="22"/>
        <v>4.929577464788732</v>
      </c>
      <c r="BJ32" s="238">
        <f t="shared" si="30"/>
        <v>4.531290039175631</v>
      </c>
      <c r="BL32">
        <v>7.8927232509182437</v>
      </c>
    </row>
    <row r="33" spans="1:64" x14ac:dyDescent="0.25">
      <c r="A33" s="4" t="s">
        <v>59</v>
      </c>
      <c r="B33" s="68" t="s">
        <v>62</v>
      </c>
      <c r="C33" s="55">
        <v>11</v>
      </c>
      <c r="D33" s="3">
        <v>274</v>
      </c>
      <c r="E33" s="48">
        <f t="shared" si="0"/>
        <v>4.0145985401459852</v>
      </c>
      <c r="F33" s="3">
        <v>41</v>
      </c>
      <c r="G33" s="3">
        <v>285</v>
      </c>
      <c r="H33" s="48">
        <f t="shared" si="1"/>
        <v>14.385964912280702</v>
      </c>
      <c r="I33" s="3">
        <v>19</v>
      </c>
      <c r="J33" s="33">
        <v>245</v>
      </c>
      <c r="K33" s="48">
        <f t="shared" si="2"/>
        <v>7.7551020408163263</v>
      </c>
      <c r="L33" s="249">
        <f t="shared" si="29"/>
        <v>8.7185551644143384</v>
      </c>
      <c r="M33" s="32">
        <v>0</v>
      </c>
      <c r="N33" s="3">
        <v>0</v>
      </c>
      <c r="O33" s="48" t="e">
        <f t="shared" si="3"/>
        <v>#DIV/0!</v>
      </c>
      <c r="P33" s="3">
        <v>0</v>
      </c>
      <c r="Q33" s="3">
        <v>0</v>
      </c>
      <c r="R33" s="48" t="e">
        <f t="shared" si="4"/>
        <v>#DIV/0!</v>
      </c>
      <c r="S33" s="3">
        <v>0</v>
      </c>
      <c r="T33" s="33">
        <v>0</v>
      </c>
      <c r="U33" s="48" t="e">
        <f t="shared" si="5"/>
        <v>#DIV/0!</v>
      </c>
      <c r="V33" s="249" t="e">
        <f t="shared" si="23"/>
        <v>#DIV/0!</v>
      </c>
      <c r="W33" s="32">
        <v>18</v>
      </c>
      <c r="X33" s="3">
        <v>272</v>
      </c>
      <c r="Y33" s="48">
        <f t="shared" si="6"/>
        <v>6.6176470588235299</v>
      </c>
      <c r="Z33" s="3">
        <v>36</v>
      </c>
      <c r="AA33" s="3">
        <v>330</v>
      </c>
      <c r="AB33" s="48">
        <f t="shared" si="7"/>
        <v>10.909090909090908</v>
      </c>
      <c r="AC33" s="3">
        <v>4</v>
      </c>
      <c r="AD33" s="33">
        <v>295</v>
      </c>
      <c r="AE33" s="48">
        <f t="shared" si="8"/>
        <v>1.3559322033898304</v>
      </c>
      <c r="AF33" s="249">
        <f t="shared" si="24"/>
        <v>6.2942233904347562</v>
      </c>
      <c r="AG33" s="32">
        <v>0</v>
      </c>
      <c r="AH33" s="3">
        <v>0</v>
      </c>
      <c r="AI33" s="48" t="e">
        <f t="shared" si="9"/>
        <v>#DIV/0!</v>
      </c>
      <c r="AJ33" s="3">
        <v>0</v>
      </c>
      <c r="AK33" s="3">
        <v>0</v>
      </c>
      <c r="AL33" s="48" t="e">
        <f t="shared" si="10"/>
        <v>#DIV/0!</v>
      </c>
      <c r="AM33" s="3">
        <v>0</v>
      </c>
      <c r="AN33" s="33">
        <v>0</v>
      </c>
      <c r="AO33" s="48" t="e">
        <f t="shared" si="11"/>
        <v>#DIV/0!</v>
      </c>
      <c r="AP33" s="125" t="e">
        <f t="shared" si="25"/>
        <v>#DIV/0!</v>
      </c>
      <c r="AQ33" s="32">
        <v>0</v>
      </c>
      <c r="AR33" s="3">
        <v>0</v>
      </c>
      <c r="AS33" s="48" t="e">
        <f t="shared" si="12"/>
        <v>#DIV/0!</v>
      </c>
      <c r="AT33" s="3">
        <v>0</v>
      </c>
      <c r="AU33" s="3">
        <v>0</v>
      </c>
      <c r="AV33" s="48" t="e">
        <f t="shared" si="13"/>
        <v>#DIV/0!</v>
      </c>
      <c r="AW33" s="3">
        <v>0</v>
      </c>
      <c r="AX33" s="33">
        <v>0</v>
      </c>
      <c r="AY33" s="48" t="e">
        <f t="shared" si="14"/>
        <v>#DIV/0!</v>
      </c>
      <c r="AZ33" s="125" t="e">
        <f t="shared" si="26"/>
        <v>#DIV/0!</v>
      </c>
      <c r="BA33" s="55">
        <f t="shared" si="15"/>
        <v>29</v>
      </c>
      <c r="BB33" s="55">
        <f t="shared" si="16"/>
        <v>546</v>
      </c>
      <c r="BC33" s="48">
        <f t="shared" si="27"/>
        <v>5.3113553113553111</v>
      </c>
      <c r="BD33" s="55">
        <f t="shared" si="17"/>
        <v>77</v>
      </c>
      <c r="BE33" s="55">
        <f t="shared" si="18"/>
        <v>615</v>
      </c>
      <c r="BF33" s="48">
        <f t="shared" si="19"/>
        <v>12.520325203252034</v>
      </c>
      <c r="BG33" s="55">
        <f t="shared" si="20"/>
        <v>23</v>
      </c>
      <c r="BH33" s="55">
        <f t="shared" si="21"/>
        <v>540</v>
      </c>
      <c r="BI33" s="48">
        <f t="shared" si="22"/>
        <v>4.2592592592592595</v>
      </c>
      <c r="BJ33" s="238">
        <f t="shared" si="30"/>
        <v>8.5023326729162338</v>
      </c>
      <c r="BL33">
        <v>7.9479959979689268</v>
      </c>
    </row>
    <row r="34" spans="1:64" x14ac:dyDescent="0.25">
      <c r="A34" s="4" t="s">
        <v>61</v>
      </c>
      <c r="B34" s="68" t="s">
        <v>64</v>
      </c>
      <c r="C34" s="55">
        <v>43</v>
      </c>
      <c r="D34" s="3">
        <v>789</v>
      </c>
      <c r="E34" s="48">
        <f>+C34/D34*100</f>
        <v>5.4499366286438535</v>
      </c>
      <c r="F34" s="3">
        <v>67</v>
      </c>
      <c r="G34" s="3">
        <v>668</v>
      </c>
      <c r="H34" s="48">
        <f>+F34/G34*100</f>
        <v>10.029940119760479</v>
      </c>
      <c r="I34" s="3">
        <v>36</v>
      </c>
      <c r="J34" s="33">
        <v>721</v>
      </c>
      <c r="K34" s="48">
        <f>+I34/J34*100</f>
        <v>4.9930651872399441</v>
      </c>
      <c r="L34" s="249">
        <f>+(E34+H34+K34)/3</f>
        <v>6.8243139785480933</v>
      </c>
      <c r="M34" s="32">
        <v>1</v>
      </c>
      <c r="N34" s="3">
        <v>36</v>
      </c>
      <c r="O34" s="48">
        <f t="shared" si="3"/>
        <v>2.7777777777777777</v>
      </c>
      <c r="P34" s="3">
        <v>4</v>
      </c>
      <c r="Q34" s="3">
        <v>32</v>
      </c>
      <c r="R34" s="48">
        <f t="shared" si="4"/>
        <v>12.5</v>
      </c>
      <c r="S34" s="3">
        <v>7</v>
      </c>
      <c r="T34" s="33">
        <v>31</v>
      </c>
      <c r="U34" s="48">
        <f t="shared" si="5"/>
        <v>22.58064516129032</v>
      </c>
      <c r="V34" s="249">
        <f t="shared" si="23"/>
        <v>12.6194743130227</v>
      </c>
      <c r="W34" s="32">
        <v>95</v>
      </c>
      <c r="X34" s="3">
        <v>1202</v>
      </c>
      <c r="Y34" s="48">
        <f t="shared" si="6"/>
        <v>7.9034941763727122</v>
      </c>
      <c r="Z34" s="3">
        <v>223</v>
      </c>
      <c r="AA34" s="3">
        <v>1016</v>
      </c>
      <c r="AB34" s="48">
        <f t="shared" si="7"/>
        <v>21.948818897637796</v>
      </c>
      <c r="AC34" s="3">
        <v>96</v>
      </c>
      <c r="AD34" s="33">
        <v>1059</v>
      </c>
      <c r="AE34" s="48">
        <f t="shared" si="8"/>
        <v>9.0651558073654392</v>
      </c>
      <c r="AF34" s="249">
        <f t="shared" si="24"/>
        <v>12.972489627125318</v>
      </c>
      <c r="AG34" s="32">
        <v>0</v>
      </c>
      <c r="AH34" s="3">
        <v>0</v>
      </c>
      <c r="AI34" s="48" t="e">
        <f t="shared" si="9"/>
        <v>#DIV/0!</v>
      </c>
      <c r="AJ34" s="3">
        <v>0</v>
      </c>
      <c r="AK34" s="3">
        <v>0</v>
      </c>
      <c r="AL34" s="48" t="e">
        <f t="shared" si="10"/>
        <v>#DIV/0!</v>
      </c>
      <c r="AM34" s="3">
        <v>0</v>
      </c>
      <c r="AN34" s="33">
        <v>0</v>
      </c>
      <c r="AO34" s="48" t="e">
        <f t="shared" si="11"/>
        <v>#DIV/0!</v>
      </c>
      <c r="AP34" s="125" t="e">
        <f t="shared" si="25"/>
        <v>#DIV/0!</v>
      </c>
      <c r="AQ34" s="32">
        <v>0</v>
      </c>
      <c r="AR34" s="3">
        <v>0</v>
      </c>
      <c r="AS34" s="48" t="e">
        <f t="shared" si="12"/>
        <v>#DIV/0!</v>
      </c>
      <c r="AT34" s="3">
        <v>0</v>
      </c>
      <c r="AU34" s="3">
        <v>0</v>
      </c>
      <c r="AV34" s="48" t="e">
        <f t="shared" si="13"/>
        <v>#DIV/0!</v>
      </c>
      <c r="AW34" s="3">
        <v>0</v>
      </c>
      <c r="AX34" s="33">
        <v>0</v>
      </c>
      <c r="AY34" s="48" t="e">
        <f t="shared" si="14"/>
        <v>#DIV/0!</v>
      </c>
      <c r="AZ34" s="125" t="e">
        <f t="shared" si="26"/>
        <v>#DIV/0!</v>
      </c>
      <c r="BA34" s="55">
        <f t="shared" si="15"/>
        <v>139</v>
      </c>
      <c r="BB34" s="55">
        <f t="shared" si="16"/>
        <v>2027</v>
      </c>
      <c r="BC34" s="48">
        <f>+BA34/BB34*100</f>
        <v>6.8574247656635414</v>
      </c>
      <c r="BD34" s="55">
        <f t="shared" si="17"/>
        <v>294</v>
      </c>
      <c r="BE34" s="55">
        <f t="shared" si="18"/>
        <v>1716</v>
      </c>
      <c r="BF34" s="48">
        <f t="shared" si="19"/>
        <v>17.132867132867133</v>
      </c>
      <c r="BG34" s="55">
        <f t="shared" si="20"/>
        <v>139</v>
      </c>
      <c r="BH34" s="55">
        <f t="shared" si="21"/>
        <v>1811</v>
      </c>
      <c r="BI34" s="48">
        <f t="shared" si="22"/>
        <v>7.6753175041413586</v>
      </c>
      <c r="BJ34" s="238">
        <f t="shared" si="30"/>
        <v>12.857875077288002</v>
      </c>
      <c r="BL34">
        <v>8.2349696273742197</v>
      </c>
    </row>
    <row r="35" spans="1:64" x14ac:dyDescent="0.25">
      <c r="A35" s="4" t="s">
        <v>63</v>
      </c>
      <c r="B35" s="68" t="s">
        <v>66</v>
      </c>
      <c r="C35" s="55">
        <v>78</v>
      </c>
      <c r="D35" s="3">
        <v>273</v>
      </c>
      <c r="E35" s="48">
        <f t="shared" ref="E35:E62" si="31">+C35/D35*100</f>
        <v>28.571428571428569</v>
      </c>
      <c r="F35" s="3">
        <v>35</v>
      </c>
      <c r="G35" s="3">
        <v>205</v>
      </c>
      <c r="H35" s="48">
        <f t="shared" ref="H35:H63" si="32">+F35/G35*100</f>
        <v>17.073170731707318</v>
      </c>
      <c r="I35" s="3">
        <v>23</v>
      </c>
      <c r="J35" s="33">
        <v>171</v>
      </c>
      <c r="K35" s="48">
        <f t="shared" ref="K35:K63" si="33">+I35/J35*100</f>
        <v>13.450292397660817</v>
      </c>
      <c r="L35" s="249">
        <f t="shared" ref="L35:L63" si="34">+(E35+H35+K35)/3</f>
        <v>19.698297233598904</v>
      </c>
      <c r="M35" s="32">
        <v>0</v>
      </c>
      <c r="N35" s="3">
        <v>0</v>
      </c>
      <c r="O35" s="48" t="e">
        <f t="shared" ref="O35:O63" si="35">+M35/N35*100</f>
        <v>#DIV/0!</v>
      </c>
      <c r="P35" s="3">
        <v>0</v>
      </c>
      <c r="Q35" s="3">
        <v>0</v>
      </c>
      <c r="R35" s="48" t="e">
        <f t="shared" ref="R35:R62" si="36">+P35/Q35*100</f>
        <v>#DIV/0!</v>
      </c>
      <c r="S35" s="3">
        <v>0</v>
      </c>
      <c r="T35" s="33">
        <v>0</v>
      </c>
      <c r="U35" s="48" t="e">
        <f t="shared" ref="U35:U63" si="37">+S35/T35*100</f>
        <v>#DIV/0!</v>
      </c>
      <c r="V35" s="249" t="e">
        <f t="shared" si="23"/>
        <v>#DIV/0!</v>
      </c>
      <c r="W35" s="32">
        <v>98</v>
      </c>
      <c r="X35" s="3">
        <v>372</v>
      </c>
      <c r="Y35" s="48">
        <f t="shared" ref="Y35:Y63" si="38">+W35/X35*100</f>
        <v>26.344086021505376</v>
      </c>
      <c r="Z35" s="3">
        <v>87</v>
      </c>
      <c r="AA35" s="3">
        <v>293</v>
      </c>
      <c r="AB35" s="48">
        <f t="shared" ref="AB35:AB63" si="39">+Z35/AA35*100</f>
        <v>29.692832764505116</v>
      </c>
      <c r="AC35" s="3">
        <v>33</v>
      </c>
      <c r="AD35" s="33">
        <v>213</v>
      </c>
      <c r="AE35" s="48">
        <f t="shared" ref="AE35:AE63" si="40">+AC35/AD35*100</f>
        <v>15.492957746478872</v>
      </c>
      <c r="AF35" s="249">
        <f t="shared" si="24"/>
        <v>23.843292177496455</v>
      </c>
      <c r="AG35" s="32">
        <v>0</v>
      </c>
      <c r="AH35" s="3">
        <v>0</v>
      </c>
      <c r="AI35" s="48" t="e">
        <f t="shared" ref="AI35:AI63" si="41">+AG35/AH35*100</f>
        <v>#DIV/0!</v>
      </c>
      <c r="AJ35" s="3">
        <v>0</v>
      </c>
      <c r="AK35" s="3">
        <v>0</v>
      </c>
      <c r="AL35" s="48" t="e">
        <f t="shared" ref="AL35:AL63" si="42">+AJ35/AK35*100</f>
        <v>#DIV/0!</v>
      </c>
      <c r="AM35" s="3">
        <v>0</v>
      </c>
      <c r="AN35" s="33">
        <v>0</v>
      </c>
      <c r="AO35" s="48" t="e">
        <f t="shared" ref="AO35:AO63" si="43">+AM35/AN35*100</f>
        <v>#DIV/0!</v>
      </c>
      <c r="AP35" s="125" t="e">
        <f t="shared" si="25"/>
        <v>#DIV/0!</v>
      </c>
      <c r="AQ35" s="32">
        <v>0</v>
      </c>
      <c r="AR35" s="3">
        <v>0</v>
      </c>
      <c r="AS35" s="48" t="e">
        <f t="shared" ref="AS35:AS63" si="44">+AQ35/AR35*100</f>
        <v>#DIV/0!</v>
      </c>
      <c r="AT35" s="3">
        <v>0</v>
      </c>
      <c r="AU35" s="3">
        <v>0</v>
      </c>
      <c r="AV35" s="48" t="e">
        <f t="shared" ref="AV35:AV63" si="45">+AT35/AU35*100</f>
        <v>#DIV/0!</v>
      </c>
      <c r="AW35" s="3">
        <v>0</v>
      </c>
      <c r="AX35" s="33">
        <v>0</v>
      </c>
      <c r="AY35" s="48" t="e">
        <f t="shared" ref="AY35:AY63" si="46">+AW35/AX35*100</f>
        <v>#DIV/0!</v>
      </c>
      <c r="AZ35" s="125" t="e">
        <f t="shared" si="26"/>
        <v>#DIV/0!</v>
      </c>
      <c r="BA35" s="55">
        <f t="shared" ref="BA35:BA62" si="47">+C35+M35+W35+AG35+AQ35</f>
        <v>176</v>
      </c>
      <c r="BB35" s="55">
        <f t="shared" ref="BB35:BB62" si="48">+D35+N35+X35+AH35+AR35</f>
        <v>645</v>
      </c>
      <c r="BC35" s="48">
        <f t="shared" ref="BC35:BC62" si="49">+BA35/BB35*100</f>
        <v>27.286821705426355</v>
      </c>
      <c r="BD35" s="55">
        <f t="shared" ref="BD35:BD62" si="50">+F35+P35+Z35+AJ35+AT35</f>
        <v>122</v>
      </c>
      <c r="BE35" s="55">
        <f t="shared" ref="BE35:BE62" si="51">+G35+Q35+AA35+AK35+AU35</f>
        <v>498</v>
      </c>
      <c r="BF35" s="48">
        <f t="shared" ref="BF35:BF62" si="52">+BD35/BE35*100</f>
        <v>24.497991967871485</v>
      </c>
      <c r="BG35" s="55">
        <f t="shared" ref="BG35:BG62" si="53">+I35+S35+AC35+AM35+AW35</f>
        <v>56</v>
      </c>
      <c r="BH35" s="55">
        <f t="shared" ref="BH35:BH62" si="54">+J35+T35+AD35+AN35+AX35</f>
        <v>384</v>
      </c>
      <c r="BI35" s="48">
        <f t="shared" ref="BI35:BI62" si="55">+BG35/BH35*100</f>
        <v>14.583333333333334</v>
      </c>
      <c r="BJ35" s="238">
        <f t="shared" si="30"/>
        <v>20.662965101983634</v>
      </c>
      <c r="BL35">
        <v>8.4353583199396009</v>
      </c>
    </row>
    <row r="36" spans="1:64" x14ac:dyDescent="0.25">
      <c r="A36" s="4" t="s">
        <v>65</v>
      </c>
      <c r="B36" s="68" t="s">
        <v>68</v>
      </c>
      <c r="C36" s="55">
        <v>0</v>
      </c>
      <c r="D36" s="3">
        <v>0</v>
      </c>
      <c r="E36" s="48">
        <v>0</v>
      </c>
      <c r="F36" s="3">
        <v>0</v>
      </c>
      <c r="G36" s="3">
        <v>0</v>
      </c>
      <c r="H36" s="48">
        <v>0</v>
      </c>
      <c r="I36" s="3">
        <v>0</v>
      </c>
      <c r="J36" s="33">
        <v>0</v>
      </c>
      <c r="K36" s="48">
        <v>0</v>
      </c>
      <c r="L36" s="249">
        <f t="shared" si="34"/>
        <v>0</v>
      </c>
      <c r="M36" s="32">
        <v>0</v>
      </c>
      <c r="N36" s="3">
        <v>0</v>
      </c>
      <c r="O36" s="48" t="e">
        <f t="shared" si="35"/>
        <v>#DIV/0!</v>
      </c>
      <c r="P36" s="3">
        <v>0</v>
      </c>
      <c r="Q36" s="3">
        <v>0</v>
      </c>
      <c r="R36" s="48" t="e">
        <f t="shared" si="36"/>
        <v>#DIV/0!</v>
      </c>
      <c r="S36" s="3">
        <v>0</v>
      </c>
      <c r="T36" s="33">
        <v>0</v>
      </c>
      <c r="U36" s="48" t="e">
        <f t="shared" si="37"/>
        <v>#DIV/0!</v>
      </c>
      <c r="V36" s="249" t="e">
        <f t="shared" si="23"/>
        <v>#DIV/0!</v>
      </c>
      <c r="W36" s="32">
        <v>28</v>
      </c>
      <c r="X36" s="3">
        <v>0</v>
      </c>
      <c r="Y36" s="48" t="e">
        <f t="shared" si="38"/>
        <v>#DIV/0!</v>
      </c>
      <c r="Z36" s="3">
        <v>17</v>
      </c>
      <c r="AA36" s="3">
        <v>66</v>
      </c>
      <c r="AB36" s="48">
        <f t="shared" si="39"/>
        <v>25.757575757575758</v>
      </c>
      <c r="AC36" s="3">
        <v>5</v>
      </c>
      <c r="AD36" s="33">
        <v>49</v>
      </c>
      <c r="AE36" s="48">
        <f t="shared" si="40"/>
        <v>10.204081632653061</v>
      </c>
      <c r="AF36" s="249" t="e">
        <f t="shared" si="24"/>
        <v>#DIV/0!</v>
      </c>
      <c r="AG36" s="32">
        <v>0</v>
      </c>
      <c r="AH36" s="3">
        <v>0</v>
      </c>
      <c r="AI36" s="48" t="e">
        <f t="shared" si="41"/>
        <v>#DIV/0!</v>
      </c>
      <c r="AJ36" s="3">
        <v>0</v>
      </c>
      <c r="AK36" s="3">
        <v>0</v>
      </c>
      <c r="AL36" s="48" t="e">
        <f t="shared" si="42"/>
        <v>#DIV/0!</v>
      </c>
      <c r="AM36" s="3">
        <v>0</v>
      </c>
      <c r="AN36" s="33">
        <v>0</v>
      </c>
      <c r="AO36" s="48" t="e">
        <f t="shared" si="43"/>
        <v>#DIV/0!</v>
      </c>
      <c r="AP36" s="125" t="e">
        <f t="shared" si="25"/>
        <v>#DIV/0!</v>
      </c>
      <c r="AQ36" s="32">
        <v>0</v>
      </c>
      <c r="AR36" s="3">
        <v>0</v>
      </c>
      <c r="AS36" s="48" t="e">
        <f t="shared" si="44"/>
        <v>#DIV/0!</v>
      </c>
      <c r="AT36" s="3">
        <v>0</v>
      </c>
      <c r="AU36" s="3">
        <v>0</v>
      </c>
      <c r="AV36" s="48" t="e">
        <f t="shared" si="45"/>
        <v>#DIV/0!</v>
      </c>
      <c r="AW36" s="3">
        <v>0</v>
      </c>
      <c r="AX36" s="33">
        <v>0</v>
      </c>
      <c r="AY36" s="48" t="e">
        <f t="shared" si="46"/>
        <v>#DIV/0!</v>
      </c>
      <c r="AZ36" s="125" t="e">
        <f t="shared" si="26"/>
        <v>#DIV/0!</v>
      </c>
      <c r="BA36" s="55">
        <f t="shared" si="47"/>
        <v>28</v>
      </c>
      <c r="BB36" s="55">
        <f t="shared" si="48"/>
        <v>0</v>
      </c>
      <c r="BC36" s="48" t="e">
        <f t="shared" si="49"/>
        <v>#DIV/0!</v>
      </c>
      <c r="BD36" s="55">
        <f t="shared" si="50"/>
        <v>17</v>
      </c>
      <c r="BE36" s="55">
        <f t="shared" si="51"/>
        <v>66</v>
      </c>
      <c r="BF36" s="48">
        <f t="shared" si="52"/>
        <v>25.757575757575758</v>
      </c>
      <c r="BG36" s="55">
        <f t="shared" si="53"/>
        <v>5</v>
      </c>
      <c r="BH36" s="55">
        <f t="shared" si="54"/>
        <v>49</v>
      </c>
      <c r="BI36" s="48">
        <f t="shared" si="55"/>
        <v>10.204081632653061</v>
      </c>
      <c r="BJ36" s="238" t="e">
        <f t="shared" si="30"/>
        <v>#DIV/0!</v>
      </c>
      <c r="BL36">
        <v>8.5023326729162338</v>
      </c>
    </row>
    <row r="37" spans="1:64" x14ac:dyDescent="0.25">
      <c r="A37" s="4" t="s">
        <v>67</v>
      </c>
      <c r="B37" s="68" t="s">
        <v>70</v>
      </c>
      <c r="C37" s="55">
        <v>0</v>
      </c>
      <c r="D37" s="3">
        <v>98</v>
      </c>
      <c r="E37" s="48">
        <f t="shared" si="31"/>
        <v>0</v>
      </c>
      <c r="F37" s="3">
        <v>0</v>
      </c>
      <c r="G37" s="3">
        <v>0</v>
      </c>
      <c r="H37" s="48">
        <v>0</v>
      </c>
      <c r="I37" s="3">
        <v>0</v>
      </c>
      <c r="J37" s="33">
        <v>0</v>
      </c>
      <c r="K37" s="48">
        <v>0</v>
      </c>
      <c r="L37" s="249">
        <v>0</v>
      </c>
      <c r="M37" s="32">
        <v>0</v>
      </c>
      <c r="N37" s="3">
        <v>0</v>
      </c>
      <c r="O37" s="48" t="e">
        <f t="shared" si="35"/>
        <v>#DIV/0!</v>
      </c>
      <c r="P37" s="3">
        <v>0</v>
      </c>
      <c r="Q37" s="3">
        <v>0</v>
      </c>
      <c r="R37" s="48" t="e">
        <f t="shared" si="36"/>
        <v>#DIV/0!</v>
      </c>
      <c r="S37" s="3">
        <v>0</v>
      </c>
      <c r="T37" s="33">
        <v>0</v>
      </c>
      <c r="U37" s="48" t="e">
        <f t="shared" si="37"/>
        <v>#DIV/0!</v>
      </c>
      <c r="V37" s="249" t="e">
        <f t="shared" si="23"/>
        <v>#DIV/0!</v>
      </c>
      <c r="W37" s="32">
        <v>0</v>
      </c>
      <c r="X37" s="3">
        <v>147</v>
      </c>
      <c r="Y37" s="48">
        <f t="shared" si="38"/>
        <v>0</v>
      </c>
      <c r="Z37" s="3">
        <v>0</v>
      </c>
      <c r="AA37" s="3">
        <v>0</v>
      </c>
      <c r="AB37" s="48" t="e">
        <f t="shared" si="39"/>
        <v>#DIV/0!</v>
      </c>
      <c r="AC37" s="3">
        <v>0</v>
      </c>
      <c r="AD37" s="33">
        <v>0</v>
      </c>
      <c r="AE37" s="48" t="e">
        <f t="shared" si="40"/>
        <v>#DIV/0!</v>
      </c>
      <c r="AF37" s="249" t="e">
        <f t="shared" si="24"/>
        <v>#DIV/0!</v>
      </c>
      <c r="AG37" s="32">
        <v>0</v>
      </c>
      <c r="AH37" s="3">
        <v>0</v>
      </c>
      <c r="AI37" s="48" t="e">
        <f t="shared" si="41"/>
        <v>#DIV/0!</v>
      </c>
      <c r="AJ37" s="3">
        <v>0</v>
      </c>
      <c r="AK37" s="3">
        <v>0</v>
      </c>
      <c r="AL37" s="48" t="e">
        <f t="shared" si="42"/>
        <v>#DIV/0!</v>
      </c>
      <c r="AM37" s="3">
        <v>0</v>
      </c>
      <c r="AN37" s="33">
        <v>0</v>
      </c>
      <c r="AO37" s="48" t="e">
        <f t="shared" si="43"/>
        <v>#DIV/0!</v>
      </c>
      <c r="AP37" s="125" t="e">
        <f t="shared" si="25"/>
        <v>#DIV/0!</v>
      </c>
      <c r="AQ37" s="32">
        <v>0</v>
      </c>
      <c r="AR37" s="3">
        <v>0</v>
      </c>
      <c r="AS37" s="48" t="e">
        <f t="shared" si="44"/>
        <v>#DIV/0!</v>
      </c>
      <c r="AT37" s="3">
        <v>0</v>
      </c>
      <c r="AU37" s="3">
        <v>0</v>
      </c>
      <c r="AV37" s="48" t="e">
        <f t="shared" si="45"/>
        <v>#DIV/0!</v>
      </c>
      <c r="AW37" s="3">
        <v>0</v>
      </c>
      <c r="AX37" s="33">
        <v>0</v>
      </c>
      <c r="AY37" s="48" t="e">
        <f t="shared" si="46"/>
        <v>#DIV/0!</v>
      </c>
      <c r="AZ37" s="125" t="e">
        <f t="shared" si="26"/>
        <v>#DIV/0!</v>
      </c>
      <c r="BA37" s="55">
        <f t="shared" si="47"/>
        <v>0</v>
      </c>
      <c r="BB37" s="55">
        <f t="shared" si="48"/>
        <v>245</v>
      </c>
      <c r="BC37" s="48">
        <f t="shared" si="49"/>
        <v>0</v>
      </c>
      <c r="BD37" s="55">
        <f t="shared" si="50"/>
        <v>0</v>
      </c>
      <c r="BE37" s="55">
        <f t="shared" si="51"/>
        <v>0</v>
      </c>
      <c r="BF37" s="48" t="e">
        <f t="shared" si="52"/>
        <v>#DIV/0!</v>
      </c>
      <c r="BG37" s="55">
        <f t="shared" si="53"/>
        <v>0</v>
      </c>
      <c r="BH37" s="55">
        <f t="shared" si="54"/>
        <v>0</v>
      </c>
      <c r="BI37" s="48" t="e">
        <f t="shared" si="55"/>
        <v>#DIV/0!</v>
      </c>
      <c r="BJ37" s="238" t="e">
        <f t="shared" si="30"/>
        <v>#DIV/0!</v>
      </c>
      <c r="BL37">
        <v>8.6163493804200613</v>
      </c>
    </row>
    <row r="38" spans="1:64" x14ac:dyDescent="0.25">
      <c r="A38" s="4" t="s">
        <v>69</v>
      </c>
      <c r="B38" s="68" t="s">
        <v>72</v>
      </c>
      <c r="C38" s="55">
        <v>174</v>
      </c>
      <c r="D38" s="3">
        <v>1005</v>
      </c>
      <c r="E38" s="48">
        <f t="shared" si="31"/>
        <v>17.313432835820898</v>
      </c>
      <c r="F38" s="3">
        <v>41</v>
      </c>
      <c r="G38" s="3">
        <v>1086</v>
      </c>
      <c r="H38" s="48">
        <f t="shared" si="32"/>
        <v>3.7753222836095763</v>
      </c>
      <c r="I38" s="3">
        <v>35</v>
      </c>
      <c r="J38" s="33">
        <v>1025</v>
      </c>
      <c r="K38" s="48">
        <f t="shared" si="33"/>
        <v>3.4146341463414638</v>
      </c>
      <c r="L38" s="249">
        <f t="shared" si="34"/>
        <v>8.1677964219239794</v>
      </c>
      <c r="M38" s="32">
        <v>2</v>
      </c>
      <c r="N38" s="3">
        <v>70</v>
      </c>
      <c r="O38" s="48">
        <f t="shared" si="35"/>
        <v>2.8571428571428572</v>
      </c>
      <c r="P38" s="3">
        <v>0</v>
      </c>
      <c r="Q38" s="3">
        <v>66</v>
      </c>
      <c r="R38" s="48">
        <f t="shared" si="36"/>
        <v>0</v>
      </c>
      <c r="S38" s="3">
        <v>2</v>
      </c>
      <c r="T38" s="33">
        <v>61</v>
      </c>
      <c r="U38" s="48">
        <f t="shared" si="37"/>
        <v>3.278688524590164</v>
      </c>
      <c r="V38" s="249">
        <f t="shared" si="23"/>
        <v>2.0452771272443404</v>
      </c>
      <c r="W38" s="32">
        <v>518</v>
      </c>
      <c r="X38" s="3">
        <v>2837</v>
      </c>
      <c r="Y38" s="48">
        <f t="shared" si="38"/>
        <v>18.258724004229819</v>
      </c>
      <c r="Z38" s="3">
        <v>158</v>
      </c>
      <c r="AA38" s="3">
        <v>2774</v>
      </c>
      <c r="AB38" s="48">
        <f t="shared" si="39"/>
        <v>5.6957462148521989</v>
      </c>
      <c r="AC38" s="3">
        <v>346</v>
      </c>
      <c r="AD38" s="33">
        <v>2521</v>
      </c>
      <c r="AE38" s="48">
        <f t="shared" si="40"/>
        <v>13.724712415708051</v>
      </c>
      <c r="AF38" s="249">
        <f t="shared" si="24"/>
        <v>12.559727544930022</v>
      </c>
      <c r="AG38" s="32">
        <v>0</v>
      </c>
      <c r="AH38" s="3">
        <v>5</v>
      </c>
      <c r="AI38" s="48">
        <f t="shared" si="41"/>
        <v>0</v>
      </c>
      <c r="AJ38" s="3">
        <v>0</v>
      </c>
      <c r="AK38" s="3">
        <v>5</v>
      </c>
      <c r="AL38" s="48">
        <f t="shared" si="42"/>
        <v>0</v>
      </c>
      <c r="AM38" s="3">
        <v>0</v>
      </c>
      <c r="AN38" s="33">
        <v>4</v>
      </c>
      <c r="AO38" s="48">
        <f t="shared" si="43"/>
        <v>0</v>
      </c>
      <c r="AP38" s="125">
        <f t="shared" si="25"/>
        <v>0</v>
      </c>
      <c r="AQ38" s="32">
        <v>0</v>
      </c>
      <c r="AR38" s="3">
        <v>0</v>
      </c>
      <c r="AS38" s="48" t="e">
        <f t="shared" si="44"/>
        <v>#DIV/0!</v>
      </c>
      <c r="AT38" s="3">
        <v>0</v>
      </c>
      <c r="AU38" s="3">
        <v>0</v>
      </c>
      <c r="AV38" s="48" t="e">
        <f t="shared" si="45"/>
        <v>#DIV/0!</v>
      </c>
      <c r="AW38" s="3">
        <v>0</v>
      </c>
      <c r="AX38" s="33">
        <v>0</v>
      </c>
      <c r="AY38" s="48" t="e">
        <f t="shared" si="46"/>
        <v>#DIV/0!</v>
      </c>
      <c r="AZ38" s="125" t="e">
        <f t="shared" si="26"/>
        <v>#DIV/0!</v>
      </c>
      <c r="BA38" s="55">
        <f t="shared" si="47"/>
        <v>694</v>
      </c>
      <c r="BB38" s="55">
        <f t="shared" si="48"/>
        <v>3917</v>
      </c>
      <c r="BC38" s="48">
        <f t="shared" si="49"/>
        <v>17.717641051825375</v>
      </c>
      <c r="BD38" s="55">
        <f t="shared" si="50"/>
        <v>199</v>
      </c>
      <c r="BE38" s="55">
        <f t="shared" si="51"/>
        <v>3931</v>
      </c>
      <c r="BF38" s="48">
        <f t="shared" si="52"/>
        <v>5.062325108114984</v>
      </c>
      <c r="BG38" s="55">
        <f t="shared" si="53"/>
        <v>383</v>
      </c>
      <c r="BH38" s="55">
        <f t="shared" si="54"/>
        <v>3611</v>
      </c>
      <c r="BI38" s="48">
        <f t="shared" si="55"/>
        <v>10.60648019939075</v>
      </c>
      <c r="BJ38" s="238">
        <f t="shared" si="30"/>
        <v>7.8927232509182437</v>
      </c>
      <c r="BL38">
        <v>8.6653407818033603</v>
      </c>
    </row>
    <row r="39" spans="1:64" x14ac:dyDescent="0.25">
      <c r="A39" s="4" t="s">
        <v>71</v>
      </c>
      <c r="B39" s="68" t="s">
        <v>74</v>
      </c>
      <c r="C39" s="55">
        <v>6</v>
      </c>
      <c r="D39" s="3">
        <v>374</v>
      </c>
      <c r="E39" s="48">
        <f t="shared" si="31"/>
        <v>1.6042780748663104</v>
      </c>
      <c r="F39" s="3">
        <v>5</v>
      </c>
      <c r="G39" s="3">
        <v>319</v>
      </c>
      <c r="H39" s="48">
        <f t="shared" si="32"/>
        <v>1.5673981191222568</v>
      </c>
      <c r="I39" s="3">
        <v>1</v>
      </c>
      <c r="J39" s="33">
        <v>295</v>
      </c>
      <c r="K39" s="48">
        <f t="shared" si="33"/>
        <v>0.33898305084745761</v>
      </c>
      <c r="L39" s="249">
        <f t="shared" si="34"/>
        <v>1.1702197482786749</v>
      </c>
      <c r="M39" s="32">
        <v>0</v>
      </c>
      <c r="N39" s="3">
        <v>0</v>
      </c>
      <c r="O39" s="48" t="e">
        <f t="shared" si="35"/>
        <v>#DIV/0!</v>
      </c>
      <c r="P39" s="3">
        <v>0</v>
      </c>
      <c r="Q39" s="3">
        <v>0</v>
      </c>
      <c r="R39" s="48" t="e">
        <f t="shared" si="36"/>
        <v>#DIV/0!</v>
      </c>
      <c r="S39" s="3">
        <v>0</v>
      </c>
      <c r="T39" s="33">
        <v>0</v>
      </c>
      <c r="U39" s="48" t="e">
        <f t="shared" si="37"/>
        <v>#DIV/0!</v>
      </c>
      <c r="V39" s="249" t="e">
        <f t="shared" si="23"/>
        <v>#DIV/0!</v>
      </c>
      <c r="W39" s="32">
        <v>7</v>
      </c>
      <c r="X39" s="3">
        <v>480</v>
      </c>
      <c r="Y39" s="48">
        <f t="shared" si="38"/>
        <v>1.4583333333333333</v>
      </c>
      <c r="Z39" s="3">
        <v>4</v>
      </c>
      <c r="AA39" s="3">
        <v>407</v>
      </c>
      <c r="AB39" s="48">
        <f t="shared" si="39"/>
        <v>0.98280098280098283</v>
      </c>
      <c r="AC39" s="3">
        <v>5</v>
      </c>
      <c r="AD39" s="33">
        <v>373</v>
      </c>
      <c r="AE39" s="48">
        <f t="shared" si="40"/>
        <v>1.3404825737265416</v>
      </c>
      <c r="AF39" s="249">
        <f t="shared" si="24"/>
        <v>1.2605389632869526</v>
      </c>
      <c r="AG39" s="32">
        <v>0</v>
      </c>
      <c r="AH39" s="3">
        <v>0</v>
      </c>
      <c r="AI39" s="48" t="e">
        <f t="shared" si="41"/>
        <v>#DIV/0!</v>
      </c>
      <c r="AJ39" s="3">
        <v>0</v>
      </c>
      <c r="AK39" s="3">
        <v>0</v>
      </c>
      <c r="AL39" s="48" t="e">
        <f t="shared" si="42"/>
        <v>#DIV/0!</v>
      </c>
      <c r="AM39" s="3">
        <v>0</v>
      </c>
      <c r="AN39" s="33">
        <v>0</v>
      </c>
      <c r="AO39" s="48" t="e">
        <f t="shared" si="43"/>
        <v>#DIV/0!</v>
      </c>
      <c r="AP39" s="125" t="e">
        <f t="shared" si="25"/>
        <v>#DIV/0!</v>
      </c>
      <c r="AQ39" s="32">
        <v>0</v>
      </c>
      <c r="AR39" s="3">
        <v>0</v>
      </c>
      <c r="AS39" s="48" t="e">
        <f t="shared" si="44"/>
        <v>#DIV/0!</v>
      </c>
      <c r="AT39" s="3">
        <v>0</v>
      </c>
      <c r="AU39" s="3">
        <v>0</v>
      </c>
      <c r="AV39" s="48" t="e">
        <f t="shared" si="45"/>
        <v>#DIV/0!</v>
      </c>
      <c r="AW39" s="3">
        <v>0</v>
      </c>
      <c r="AX39" s="33">
        <v>0</v>
      </c>
      <c r="AY39" s="48" t="e">
        <f t="shared" si="46"/>
        <v>#DIV/0!</v>
      </c>
      <c r="AZ39" s="125" t="e">
        <f t="shared" si="26"/>
        <v>#DIV/0!</v>
      </c>
      <c r="BA39" s="55">
        <f t="shared" si="47"/>
        <v>13</v>
      </c>
      <c r="BB39" s="55">
        <f t="shared" si="48"/>
        <v>854</v>
      </c>
      <c r="BC39" s="48">
        <f t="shared" si="49"/>
        <v>1.5222482435597189</v>
      </c>
      <c r="BD39" s="55">
        <f t="shared" si="50"/>
        <v>9</v>
      </c>
      <c r="BE39" s="55">
        <f t="shared" si="51"/>
        <v>726</v>
      </c>
      <c r="BF39" s="48">
        <f t="shared" si="52"/>
        <v>1.2396694214876034</v>
      </c>
      <c r="BG39" s="55">
        <f t="shared" si="53"/>
        <v>6</v>
      </c>
      <c r="BH39" s="55">
        <f t="shared" si="54"/>
        <v>668</v>
      </c>
      <c r="BI39" s="48">
        <f t="shared" si="55"/>
        <v>0.89820359281437123</v>
      </c>
      <c r="BJ39" s="238">
        <f t="shared" si="30"/>
        <v>2.5335424474888923</v>
      </c>
      <c r="BL39">
        <v>8.6678803081767928</v>
      </c>
    </row>
    <row r="40" spans="1:64" x14ac:dyDescent="0.25">
      <c r="A40" s="4" t="s">
        <v>73</v>
      </c>
      <c r="B40" s="68" t="s">
        <v>76</v>
      </c>
      <c r="C40" s="55">
        <v>20</v>
      </c>
      <c r="D40" s="3">
        <v>111</v>
      </c>
      <c r="E40" s="48">
        <f t="shared" si="31"/>
        <v>18.018018018018019</v>
      </c>
      <c r="F40" s="3">
        <v>4</v>
      </c>
      <c r="G40" s="3">
        <v>105</v>
      </c>
      <c r="H40" s="48">
        <f t="shared" si="32"/>
        <v>3.8095238095238098</v>
      </c>
      <c r="I40" s="3">
        <v>0</v>
      </c>
      <c r="J40" s="33">
        <v>106</v>
      </c>
      <c r="K40" s="48">
        <f t="shared" si="33"/>
        <v>0</v>
      </c>
      <c r="L40" s="249">
        <f t="shared" si="34"/>
        <v>7.2758472758472763</v>
      </c>
      <c r="M40" s="32">
        <v>0</v>
      </c>
      <c r="N40" s="3">
        <v>0</v>
      </c>
      <c r="O40" s="48" t="e">
        <f t="shared" si="35"/>
        <v>#DIV/0!</v>
      </c>
      <c r="P40" s="3">
        <v>0</v>
      </c>
      <c r="Q40" s="3">
        <v>0</v>
      </c>
      <c r="R40" s="48" t="e">
        <f t="shared" si="36"/>
        <v>#DIV/0!</v>
      </c>
      <c r="S40" s="3">
        <v>0</v>
      </c>
      <c r="T40" s="33">
        <v>0</v>
      </c>
      <c r="U40" s="48" t="e">
        <f t="shared" si="37"/>
        <v>#DIV/0!</v>
      </c>
      <c r="V40" s="249" t="e">
        <f t="shared" si="23"/>
        <v>#DIV/0!</v>
      </c>
      <c r="W40" s="32">
        <v>19</v>
      </c>
      <c r="X40" s="3">
        <v>81</v>
      </c>
      <c r="Y40" s="48">
        <f t="shared" si="38"/>
        <v>23.456790123456788</v>
      </c>
      <c r="Z40" s="3">
        <v>0</v>
      </c>
      <c r="AA40" s="3">
        <v>154</v>
      </c>
      <c r="AB40" s="48">
        <f t="shared" si="39"/>
        <v>0</v>
      </c>
      <c r="AC40" s="3">
        <v>12</v>
      </c>
      <c r="AD40" s="33">
        <v>142</v>
      </c>
      <c r="AE40" s="48">
        <f t="shared" si="40"/>
        <v>8.4507042253521121</v>
      </c>
      <c r="AF40" s="249">
        <f t="shared" si="24"/>
        <v>10.635831449602966</v>
      </c>
      <c r="AG40" s="32">
        <v>0</v>
      </c>
      <c r="AH40" s="3">
        <v>0</v>
      </c>
      <c r="AI40" s="48" t="e">
        <f t="shared" si="41"/>
        <v>#DIV/0!</v>
      </c>
      <c r="AJ40" s="3">
        <v>0</v>
      </c>
      <c r="AK40" s="3">
        <v>0</v>
      </c>
      <c r="AL40" s="48" t="e">
        <f t="shared" si="42"/>
        <v>#DIV/0!</v>
      </c>
      <c r="AM40" s="3">
        <v>0</v>
      </c>
      <c r="AN40" s="33">
        <v>0</v>
      </c>
      <c r="AO40" s="48" t="e">
        <f t="shared" si="43"/>
        <v>#DIV/0!</v>
      </c>
      <c r="AP40" s="125" t="e">
        <f t="shared" si="25"/>
        <v>#DIV/0!</v>
      </c>
      <c r="AQ40" s="32">
        <v>0</v>
      </c>
      <c r="AR40" s="3">
        <v>0</v>
      </c>
      <c r="AS40" s="48" t="e">
        <f t="shared" si="44"/>
        <v>#DIV/0!</v>
      </c>
      <c r="AT40" s="3">
        <v>0</v>
      </c>
      <c r="AU40" s="3">
        <v>0</v>
      </c>
      <c r="AV40" s="48" t="e">
        <f t="shared" si="45"/>
        <v>#DIV/0!</v>
      </c>
      <c r="AW40" s="3">
        <v>0</v>
      </c>
      <c r="AX40" s="33">
        <v>0</v>
      </c>
      <c r="AY40" s="48" t="e">
        <f t="shared" si="46"/>
        <v>#DIV/0!</v>
      </c>
      <c r="AZ40" s="125" t="e">
        <f t="shared" si="26"/>
        <v>#DIV/0!</v>
      </c>
      <c r="BA40" s="55">
        <f t="shared" si="47"/>
        <v>39</v>
      </c>
      <c r="BB40" s="55">
        <f t="shared" si="48"/>
        <v>192</v>
      </c>
      <c r="BC40" s="48">
        <f t="shared" si="49"/>
        <v>20.3125</v>
      </c>
      <c r="BD40" s="55">
        <f t="shared" si="50"/>
        <v>4</v>
      </c>
      <c r="BE40" s="55">
        <f t="shared" si="51"/>
        <v>259</v>
      </c>
      <c r="BF40" s="48">
        <f t="shared" si="52"/>
        <v>1.5444015444015444</v>
      </c>
      <c r="BG40" s="55">
        <f t="shared" si="53"/>
        <v>12</v>
      </c>
      <c r="BH40" s="55">
        <f t="shared" si="54"/>
        <v>248</v>
      </c>
      <c r="BI40" s="48">
        <f t="shared" si="55"/>
        <v>4.838709677419355</v>
      </c>
      <c r="BJ40" s="238">
        <f t="shared" si="30"/>
        <v>8.6163493804200613</v>
      </c>
      <c r="BL40">
        <v>9.1310944130164398</v>
      </c>
    </row>
    <row r="41" spans="1:64" x14ac:dyDescent="0.25">
      <c r="A41" s="4" t="s">
        <v>75</v>
      </c>
      <c r="B41" s="68" t="s">
        <v>78</v>
      </c>
      <c r="C41" s="55">
        <v>0</v>
      </c>
      <c r="D41" s="3">
        <v>0</v>
      </c>
      <c r="E41" s="48">
        <v>0</v>
      </c>
      <c r="F41" s="3">
        <v>0</v>
      </c>
      <c r="G41" s="3">
        <v>0</v>
      </c>
      <c r="H41" s="48">
        <v>0</v>
      </c>
      <c r="I41" s="3">
        <v>0</v>
      </c>
      <c r="J41" s="33">
        <v>0</v>
      </c>
      <c r="K41" s="48">
        <v>0</v>
      </c>
      <c r="L41" s="249">
        <v>0</v>
      </c>
      <c r="M41" s="32">
        <v>1</v>
      </c>
      <c r="N41" s="3">
        <v>83</v>
      </c>
      <c r="O41" s="48">
        <f t="shared" si="35"/>
        <v>1.2048192771084338</v>
      </c>
      <c r="P41" s="3">
        <v>3</v>
      </c>
      <c r="Q41" s="3">
        <v>85</v>
      </c>
      <c r="R41" s="48">
        <f t="shared" si="36"/>
        <v>3.5294117647058822</v>
      </c>
      <c r="S41" s="3">
        <v>4</v>
      </c>
      <c r="T41" s="33">
        <v>82</v>
      </c>
      <c r="U41" s="48">
        <f t="shared" si="37"/>
        <v>4.8780487804878048</v>
      </c>
      <c r="V41" s="249">
        <f t="shared" si="23"/>
        <v>3.2040932741007069</v>
      </c>
      <c r="W41" s="32">
        <v>129</v>
      </c>
      <c r="X41" s="3">
        <v>1964</v>
      </c>
      <c r="Y41" s="48">
        <f t="shared" si="38"/>
        <v>6.5682281059063135</v>
      </c>
      <c r="Z41" s="3">
        <v>95</v>
      </c>
      <c r="AA41" s="3">
        <v>1661</v>
      </c>
      <c r="AB41" s="48">
        <f t="shared" si="39"/>
        <v>5.7194461167971102</v>
      </c>
      <c r="AC41" s="3">
        <v>55</v>
      </c>
      <c r="AD41" s="33">
        <v>1432</v>
      </c>
      <c r="AE41" s="48">
        <f t="shared" si="40"/>
        <v>3.8407821229050279</v>
      </c>
      <c r="AF41" s="249">
        <f t="shared" si="24"/>
        <v>5.3761521152028173</v>
      </c>
      <c r="AG41" s="32">
        <v>0</v>
      </c>
      <c r="AH41" s="3">
        <v>0</v>
      </c>
      <c r="AI41" s="48" t="e">
        <f t="shared" si="41"/>
        <v>#DIV/0!</v>
      </c>
      <c r="AJ41" s="3">
        <v>0</v>
      </c>
      <c r="AK41" s="3">
        <v>0</v>
      </c>
      <c r="AL41" s="48" t="e">
        <f t="shared" si="42"/>
        <v>#DIV/0!</v>
      </c>
      <c r="AM41" s="3">
        <v>0</v>
      </c>
      <c r="AN41" s="33">
        <v>0</v>
      </c>
      <c r="AO41" s="48" t="e">
        <f t="shared" si="43"/>
        <v>#DIV/0!</v>
      </c>
      <c r="AP41" s="125" t="e">
        <f t="shared" si="25"/>
        <v>#DIV/0!</v>
      </c>
      <c r="AQ41" s="32">
        <v>0</v>
      </c>
      <c r="AR41" s="3">
        <v>16</v>
      </c>
      <c r="AS41" s="48">
        <f t="shared" si="44"/>
        <v>0</v>
      </c>
      <c r="AT41" s="3">
        <v>0</v>
      </c>
      <c r="AU41" s="3">
        <v>16</v>
      </c>
      <c r="AV41" s="48">
        <f t="shared" si="45"/>
        <v>0</v>
      </c>
      <c r="AW41" s="3">
        <v>2</v>
      </c>
      <c r="AX41" s="33">
        <v>14</v>
      </c>
      <c r="AY41" s="48">
        <f t="shared" si="46"/>
        <v>14.285714285714285</v>
      </c>
      <c r="AZ41" s="125">
        <f t="shared" si="26"/>
        <v>4.7619047619047619</v>
      </c>
      <c r="BA41" s="55">
        <f t="shared" si="47"/>
        <v>130</v>
      </c>
      <c r="BB41" s="55">
        <f t="shared" si="48"/>
        <v>2063</v>
      </c>
      <c r="BC41" s="48">
        <f t="shared" si="49"/>
        <v>6.301502666020359</v>
      </c>
      <c r="BD41" s="55">
        <f t="shared" si="50"/>
        <v>98</v>
      </c>
      <c r="BE41" s="55">
        <f t="shared" si="51"/>
        <v>1762</v>
      </c>
      <c r="BF41" s="48">
        <f t="shared" si="52"/>
        <v>5.5618615209988649</v>
      </c>
      <c r="BG41" s="55">
        <f t="shared" si="53"/>
        <v>61</v>
      </c>
      <c r="BH41" s="55">
        <f t="shared" si="54"/>
        <v>1528</v>
      </c>
      <c r="BI41" s="48">
        <f t="shared" si="55"/>
        <v>3.9921465968586389</v>
      </c>
      <c r="BJ41" s="238">
        <f t="shared" si="30"/>
        <v>6.5932672633659459</v>
      </c>
      <c r="BL41">
        <v>9.1711204021089969</v>
      </c>
    </row>
    <row r="42" spans="1:64" x14ac:dyDescent="0.25">
      <c r="A42" s="4" t="s">
        <v>77</v>
      </c>
      <c r="B42" s="68" t="s">
        <v>80</v>
      </c>
      <c r="C42" s="55">
        <v>55</v>
      </c>
      <c r="D42" s="3">
        <v>864</v>
      </c>
      <c r="E42" s="48">
        <f t="shared" si="31"/>
        <v>6.3657407407407414</v>
      </c>
      <c r="F42" s="3">
        <v>77</v>
      </c>
      <c r="G42" s="3">
        <v>785</v>
      </c>
      <c r="H42" s="48">
        <f t="shared" si="32"/>
        <v>9.8089171974522298</v>
      </c>
      <c r="I42" s="3">
        <v>51</v>
      </c>
      <c r="J42" s="33">
        <v>715</v>
      </c>
      <c r="K42" s="48">
        <f t="shared" si="33"/>
        <v>7.1328671328671325</v>
      </c>
      <c r="L42" s="249">
        <f t="shared" si="34"/>
        <v>7.7691750236867021</v>
      </c>
      <c r="M42" s="32">
        <v>0</v>
      </c>
      <c r="N42" s="3">
        <v>0</v>
      </c>
      <c r="O42" s="48" t="e">
        <f t="shared" si="35"/>
        <v>#DIV/0!</v>
      </c>
      <c r="P42" s="3">
        <v>0</v>
      </c>
      <c r="Q42" s="3">
        <v>0</v>
      </c>
      <c r="R42" s="48" t="e">
        <f t="shared" si="36"/>
        <v>#DIV/0!</v>
      </c>
      <c r="S42" s="3">
        <v>0</v>
      </c>
      <c r="T42" s="33">
        <v>0</v>
      </c>
      <c r="U42" s="48" t="e">
        <f t="shared" si="37"/>
        <v>#DIV/0!</v>
      </c>
      <c r="V42" s="249" t="e">
        <f t="shared" si="23"/>
        <v>#DIV/0!</v>
      </c>
      <c r="W42" s="32">
        <v>122</v>
      </c>
      <c r="X42" s="3">
        <v>1402</v>
      </c>
      <c r="Y42" s="48">
        <f t="shared" si="38"/>
        <v>8.7018544935805995</v>
      </c>
      <c r="Z42" s="3">
        <v>140</v>
      </c>
      <c r="AA42" s="3">
        <v>1222</v>
      </c>
      <c r="AB42" s="48">
        <f t="shared" si="39"/>
        <v>11.456628477905074</v>
      </c>
      <c r="AC42" s="3">
        <v>93</v>
      </c>
      <c r="AD42" s="33">
        <v>1104</v>
      </c>
      <c r="AE42" s="48">
        <f t="shared" si="40"/>
        <v>8.4239130434782616</v>
      </c>
      <c r="AF42" s="249">
        <f t="shared" si="24"/>
        <v>9.5274653383213117</v>
      </c>
      <c r="AG42" s="32">
        <v>0</v>
      </c>
      <c r="AH42" s="3">
        <v>0</v>
      </c>
      <c r="AI42" s="48" t="e">
        <f t="shared" si="41"/>
        <v>#DIV/0!</v>
      </c>
      <c r="AJ42" s="3">
        <v>0</v>
      </c>
      <c r="AK42" s="3">
        <v>0</v>
      </c>
      <c r="AL42" s="48" t="e">
        <f t="shared" si="42"/>
        <v>#DIV/0!</v>
      </c>
      <c r="AM42" s="3">
        <v>0</v>
      </c>
      <c r="AN42" s="33">
        <v>0</v>
      </c>
      <c r="AO42" s="48" t="e">
        <f t="shared" si="43"/>
        <v>#DIV/0!</v>
      </c>
      <c r="AP42" s="125" t="e">
        <f t="shared" si="25"/>
        <v>#DIV/0!</v>
      </c>
      <c r="AQ42" s="32">
        <v>0</v>
      </c>
      <c r="AR42" s="3">
        <v>0</v>
      </c>
      <c r="AS42" s="48" t="e">
        <f t="shared" si="44"/>
        <v>#DIV/0!</v>
      </c>
      <c r="AT42" s="3">
        <v>0</v>
      </c>
      <c r="AU42" s="3">
        <v>0</v>
      </c>
      <c r="AV42" s="48" t="e">
        <f t="shared" si="45"/>
        <v>#DIV/0!</v>
      </c>
      <c r="AW42" s="3">
        <v>0</v>
      </c>
      <c r="AX42" s="33">
        <v>0</v>
      </c>
      <c r="AY42" s="48" t="e">
        <f t="shared" si="46"/>
        <v>#DIV/0!</v>
      </c>
      <c r="AZ42" s="125" t="e">
        <f t="shared" si="26"/>
        <v>#DIV/0!</v>
      </c>
      <c r="BA42" s="55">
        <f t="shared" si="47"/>
        <v>177</v>
      </c>
      <c r="BB42" s="55">
        <f t="shared" si="48"/>
        <v>2266</v>
      </c>
      <c r="BC42" s="48">
        <f t="shared" si="49"/>
        <v>7.8111209179170347</v>
      </c>
      <c r="BD42" s="55">
        <f t="shared" si="50"/>
        <v>217</v>
      </c>
      <c r="BE42" s="55">
        <f t="shared" si="51"/>
        <v>2007</v>
      </c>
      <c r="BF42" s="48">
        <f t="shared" si="52"/>
        <v>10.812157448928749</v>
      </c>
      <c r="BG42" s="55">
        <f t="shared" si="53"/>
        <v>144</v>
      </c>
      <c r="BH42" s="55">
        <f t="shared" si="54"/>
        <v>1819</v>
      </c>
      <c r="BI42" s="48">
        <f t="shared" si="55"/>
        <v>7.9164376030786148</v>
      </c>
      <c r="BJ42" s="238">
        <f t="shared" si="30"/>
        <v>16.70775945561526</v>
      </c>
      <c r="BL42">
        <v>9.2903667964711047</v>
      </c>
    </row>
    <row r="43" spans="1:64" x14ac:dyDescent="0.25">
      <c r="A43" s="4" t="s">
        <v>79</v>
      </c>
      <c r="B43" s="68" t="s">
        <v>82</v>
      </c>
      <c r="C43" s="55">
        <v>50</v>
      </c>
      <c r="D43" s="3">
        <v>610</v>
      </c>
      <c r="E43" s="48">
        <f t="shared" si="31"/>
        <v>8.1967213114754092</v>
      </c>
      <c r="F43" s="3">
        <v>31</v>
      </c>
      <c r="G43" s="3">
        <v>509</v>
      </c>
      <c r="H43" s="48">
        <f t="shared" si="32"/>
        <v>6.0903732809430258</v>
      </c>
      <c r="I43" s="3">
        <v>36</v>
      </c>
      <c r="J43" s="33">
        <v>100</v>
      </c>
      <c r="K43" s="48">
        <f t="shared" si="33"/>
        <v>36</v>
      </c>
      <c r="L43" s="249">
        <f t="shared" si="34"/>
        <v>16.762364864139478</v>
      </c>
      <c r="M43" s="32">
        <v>0</v>
      </c>
      <c r="N43" s="3">
        <v>0</v>
      </c>
      <c r="O43" s="48" t="e">
        <f t="shared" si="35"/>
        <v>#DIV/0!</v>
      </c>
      <c r="P43" s="3">
        <v>0</v>
      </c>
      <c r="Q43" s="3">
        <v>0</v>
      </c>
      <c r="R43" s="48" t="e">
        <f t="shared" si="36"/>
        <v>#DIV/0!</v>
      </c>
      <c r="S43" s="3">
        <v>0</v>
      </c>
      <c r="T43" s="33">
        <v>0</v>
      </c>
      <c r="U43" s="48" t="e">
        <f t="shared" si="37"/>
        <v>#DIV/0!</v>
      </c>
      <c r="V43" s="249" t="e">
        <f t="shared" si="23"/>
        <v>#DIV/0!</v>
      </c>
      <c r="W43" s="32">
        <v>63</v>
      </c>
      <c r="X43" s="3">
        <v>536</v>
      </c>
      <c r="Y43" s="48">
        <f t="shared" si="38"/>
        <v>11.753731343283583</v>
      </c>
      <c r="Z43" s="3">
        <v>45</v>
      </c>
      <c r="AA43" s="3">
        <v>428</v>
      </c>
      <c r="AB43" s="48">
        <f t="shared" si="39"/>
        <v>10.514018691588785</v>
      </c>
      <c r="AC43" s="3">
        <v>27</v>
      </c>
      <c r="AD43" s="33">
        <v>100</v>
      </c>
      <c r="AE43" s="48">
        <f t="shared" si="40"/>
        <v>27</v>
      </c>
      <c r="AF43" s="249">
        <f t="shared" si="24"/>
        <v>16.422583344957456</v>
      </c>
      <c r="AG43" s="32">
        <v>0</v>
      </c>
      <c r="AH43" s="3">
        <v>0</v>
      </c>
      <c r="AI43" s="48" t="e">
        <f t="shared" si="41"/>
        <v>#DIV/0!</v>
      </c>
      <c r="AJ43" s="3">
        <v>0</v>
      </c>
      <c r="AK43" s="3">
        <v>0</v>
      </c>
      <c r="AL43" s="48" t="e">
        <f t="shared" si="42"/>
        <v>#DIV/0!</v>
      </c>
      <c r="AM43" s="3">
        <v>0</v>
      </c>
      <c r="AN43" s="33">
        <v>0</v>
      </c>
      <c r="AO43" s="48" t="e">
        <f t="shared" si="43"/>
        <v>#DIV/0!</v>
      </c>
      <c r="AP43" s="125" t="e">
        <f t="shared" si="25"/>
        <v>#DIV/0!</v>
      </c>
      <c r="AQ43" s="32">
        <v>0</v>
      </c>
      <c r="AR43" s="3">
        <v>0</v>
      </c>
      <c r="AS43" s="48" t="e">
        <f t="shared" si="44"/>
        <v>#DIV/0!</v>
      </c>
      <c r="AT43" s="3">
        <v>0</v>
      </c>
      <c r="AU43" s="3">
        <v>0</v>
      </c>
      <c r="AV43" s="48" t="e">
        <f t="shared" si="45"/>
        <v>#DIV/0!</v>
      </c>
      <c r="AW43" s="3">
        <v>0</v>
      </c>
      <c r="AX43" s="33">
        <v>0</v>
      </c>
      <c r="AY43" s="48" t="e">
        <f t="shared" si="46"/>
        <v>#DIV/0!</v>
      </c>
      <c r="AZ43" s="125" t="e">
        <f t="shared" si="26"/>
        <v>#DIV/0!</v>
      </c>
      <c r="BA43" s="55">
        <f t="shared" si="47"/>
        <v>113</v>
      </c>
      <c r="BB43" s="55">
        <f t="shared" si="48"/>
        <v>1146</v>
      </c>
      <c r="BC43" s="48">
        <f t="shared" si="49"/>
        <v>9.8603839441535772</v>
      </c>
      <c r="BD43" s="55">
        <f t="shared" si="50"/>
        <v>76</v>
      </c>
      <c r="BE43" s="55">
        <f t="shared" si="51"/>
        <v>937</v>
      </c>
      <c r="BF43" s="48">
        <f t="shared" si="52"/>
        <v>8.1109925293489855</v>
      </c>
      <c r="BG43" s="55">
        <f t="shared" si="53"/>
        <v>63</v>
      </c>
      <c r="BH43" s="55">
        <f t="shared" si="54"/>
        <v>200</v>
      </c>
      <c r="BI43" s="48">
        <f t="shared" si="55"/>
        <v>31.5</v>
      </c>
      <c r="BJ43" s="238">
        <f t="shared" si="30"/>
        <v>9.1711204021089969</v>
      </c>
      <c r="BL43">
        <v>9.3573121398525245</v>
      </c>
    </row>
    <row r="44" spans="1:64" x14ac:dyDescent="0.25">
      <c r="A44" s="4" t="s">
        <v>81</v>
      </c>
      <c r="B44" s="68" t="s">
        <v>84</v>
      </c>
      <c r="C44" s="55">
        <v>8</v>
      </c>
      <c r="D44" s="3">
        <v>127</v>
      </c>
      <c r="E44" s="48">
        <f t="shared" si="31"/>
        <v>6.2992125984251963</v>
      </c>
      <c r="F44" s="3">
        <v>1</v>
      </c>
      <c r="G44" s="3">
        <v>139</v>
      </c>
      <c r="H44" s="48">
        <f t="shared" si="32"/>
        <v>0.71942446043165476</v>
      </c>
      <c r="I44" s="3">
        <v>10</v>
      </c>
      <c r="J44" s="33">
        <v>140</v>
      </c>
      <c r="K44" s="48">
        <f t="shared" si="33"/>
        <v>7.1428571428571423</v>
      </c>
      <c r="L44" s="249">
        <f t="shared" si="34"/>
        <v>4.7204980672379975</v>
      </c>
      <c r="M44" s="32">
        <v>0</v>
      </c>
      <c r="N44" s="3">
        <v>0</v>
      </c>
      <c r="O44" s="48" t="e">
        <f t="shared" si="35"/>
        <v>#DIV/0!</v>
      </c>
      <c r="P44" s="3">
        <v>0</v>
      </c>
      <c r="Q44" s="3">
        <v>0</v>
      </c>
      <c r="R44" s="48" t="e">
        <f t="shared" si="36"/>
        <v>#DIV/0!</v>
      </c>
      <c r="S44" s="3">
        <v>0</v>
      </c>
      <c r="T44" s="33">
        <v>0</v>
      </c>
      <c r="U44" s="48" t="e">
        <f t="shared" si="37"/>
        <v>#DIV/0!</v>
      </c>
      <c r="V44" s="249" t="e">
        <f t="shared" si="23"/>
        <v>#DIV/0!</v>
      </c>
      <c r="W44" s="32">
        <v>18</v>
      </c>
      <c r="X44" s="3">
        <v>139</v>
      </c>
      <c r="Y44" s="48">
        <f t="shared" si="38"/>
        <v>12.949640287769784</v>
      </c>
      <c r="Z44" s="3">
        <v>19</v>
      </c>
      <c r="AA44" s="3">
        <v>141</v>
      </c>
      <c r="AB44" s="48">
        <f t="shared" si="39"/>
        <v>13.475177304964539</v>
      </c>
      <c r="AC44" s="3">
        <v>15</v>
      </c>
      <c r="AD44" s="33">
        <v>122</v>
      </c>
      <c r="AE44" s="48">
        <f t="shared" si="40"/>
        <v>12.295081967213115</v>
      </c>
      <c r="AF44" s="249">
        <f t="shared" si="24"/>
        <v>12.906633186649145</v>
      </c>
      <c r="AG44" s="32">
        <v>0</v>
      </c>
      <c r="AH44" s="3">
        <v>0</v>
      </c>
      <c r="AI44" s="48" t="e">
        <f t="shared" si="41"/>
        <v>#DIV/0!</v>
      </c>
      <c r="AJ44" s="3">
        <v>0</v>
      </c>
      <c r="AK44" s="3">
        <v>0</v>
      </c>
      <c r="AL44" s="48" t="e">
        <f t="shared" si="42"/>
        <v>#DIV/0!</v>
      </c>
      <c r="AM44" s="3">
        <v>0</v>
      </c>
      <c r="AN44" s="33">
        <v>0</v>
      </c>
      <c r="AO44" s="48" t="e">
        <f t="shared" si="43"/>
        <v>#DIV/0!</v>
      </c>
      <c r="AP44" s="125" t="e">
        <f t="shared" si="25"/>
        <v>#DIV/0!</v>
      </c>
      <c r="AQ44" s="32">
        <v>0</v>
      </c>
      <c r="AR44" s="3">
        <v>0</v>
      </c>
      <c r="AS44" s="48" t="e">
        <f t="shared" si="44"/>
        <v>#DIV/0!</v>
      </c>
      <c r="AT44" s="3">
        <v>0</v>
      </c>
      <c r="AU44" s="3">
        <v>0</v>
      </c>
      <c r="AV44" s="48" t="e">
        <f t="shared" si="45"/>
        <v>#DIV/0!</v>
      </c>
      <c r="AW44" s="3">
        <v>0</v>
      </c>
      <c r="AX44" s="33">
        <v>0</v>
      </c>
      <c r="AY44" s="48" t="e">
        <f t="shared" si="46"/>
        <v>#DIV/0!</v>
      </c>
      <c r="AZ44" s="125" t="e">
        <f t="shared" si="26"/>
        <v>#DIV/0!</v>
      </c>
      <c r="BA44" s="55">
        <f t="shared" si="47"/>
        <v>26</v>
      </c>
      <c r="BB44" s="55">
        <f t="shared" si="48"/>
        <v>266</v>
      </c>
      <c r="BC44" s="48">
        <f t="shared" si="49"/>
        <v>9.7744360902255636</v>
      </c>
      <c r="BD44" s="55">
        <f t="shared" si="50"/>
        <v>20</v>
      </c>
      <c r="BE44" s="55">
        <f t="shared" si="51"/>
        <v>280</v>
      </c>
      <c r="BF44" s="48">
        <f t="shared" si="52"/>
        <v>7.1428571428571423</v>
      </c>
      <c r="BG44" s="55">
        <f t="shared" si="53"/>
        <v>25</v>
      </c>
      <c r="BH44" s="55">
        <f t="shared" si="54"/>
        <v>262</v>
      </c>
      <c r="BI44" s="48">
        <f t="shared" si="55"/>
        <v>9.5419847328244281</v>
      </c>
      <c r="BJ44" s="238">
        <f t="shared" si="30"/>
        <v>7.4446532999164576</v>
      </c>
      <c r="BL44">
        <v>9.6570231783313769</v>
      </c>
    </row>
    <row r="45" spans="1:64" x14ac:dyDescent="0.25">
      <c r="A45" s="4" t="s">
        <v>83</v>
      </c>
      <c r="B45" s="68" t="s">
        <v>86</v>
      </c>
      <c r="C45" s="55">
        <v>6</v>
      </c>
      <c r="D45" s="3">
        <v>94</v>
      </c>
      <c r="E45" s="48">
        <f t="shared" si="31"/>
        <v>6.3829787234042552</v>
      </c>
      <c r="F45" s="3">
        <v>3</v>
      </c>
      <c r="G45" s="3">
        <v>93</v>
      </c>
      <c r="H45" s="48">
        <f t="shared" si="32"/>
        <v>3.225806451612903</v>
      </c>
      <c r="I45" s="3">
        <v>3</v>
      </c>
      <c r="J45" s="33">
        <v>91</v>
      </c>
      <c r="K45" s="48">
        <f t="shared" si="33"/>
        <v>3.296703296703297</v>
      </c>
      <c r="L45" s="249">
        <f t="shared" si="34"/>
        <v>4.3018294905734846</v>
      </c>
      <c r="M45" s="32">
        <v>0</v>
      </c>
      <c r="N45" s="3">
        <v>0</v>
      </c>
      <c r="O45" s="48" t="e">
        <f t="shared" si="35"/>
        <v>#DIV/0!</v>
      </c>
      <c r="P45" s="3">
        <v>0</v>
      </c>
      <c r="Q45" s="3">
        <v>0</v>
      </c>
      <c r="R45" s="48" t="e">
        <f t="shared" si="36"/>
        <v>#DIV/0!</v>
      </c>
      <c r="S45" s="3">
        <v>0</v>
      </c>
      <c r="T45" s="33">
        <v>0</v>
      </c>
      <c r="U45" s="48" t="e">
        <f t="shared" si="37"/>
        <v>#DIV/0!</v>
      </c>
      <c r="V45" s="249" t="e">
        <f t="shared" si="23"/>
        <v>#DIV/0!</v>
      </c>
      <c r="W45" s="32">
        <v>14</v>
      </c>
      <c r="X45" s="3">
        <v>209</v>
      </c>
      <c r="Y45" s="48">
        <f t="shared" si="38"/>
        <v>6.6985645933014357</v>
      </c>
      <c r="Z45" s="3">
        <v>12</v>
      </c>
      <c r="AA45" s="3">
        <v>203</v>
      </c>
      <c r="AB45" s="48">
        <f t="shared" si="39"/>
        <v>5.9113300492610836</v>
      </c>
      <c r="AC45" s="3">
        <v>10</v>
      </c>
      <c r="AD45" s="33">
        <v>149</v>
      </c>
      <c r="AE45" s="48">
        <f t="shared" si="40"/>
        <v>6.7114093959731544</v>
      </c>
      <c r="AF45" s="249">
        <f t="shared" si="24"/>
        <v>6.440434679511891</v>
      </c>
      <c r="AG45" s="32">
        <v>0</v>
      </c>
      <c r="AH45" s="3">
        <v>0</v>
      </c>
      <c r="AI45" s="48" t="e">
        <f t="shared" si="41"/>
        <v>#DIV/0!</v>
      </c>
      <c r="AJ45" s="3">
        <v>0</v>
      </c>
      <c r="AK45" s="3">
        <v>0</v>
      </c>
      <c r="AL45" s="48" t="e">
        <f t="shared" si="42"/>
        <v>#DIV/0!</v>
      </c>
      <c r="AM45" s="3">
        <v>0</v>
      </c>
      <c r="AN45" s="33">
        <v>0</v>
      </c>
      <c r="AO45" s="48" t="e">
        <f t="shared" si="43"/>
        <v>#DIV/0!</v>
      </c>
      <c r="AP45" s="125" t="e">
        <f t="shared" si="25"/>
        <v>#DIV/0!</v>
      </c>
      <c r="AQ45" s="32">
        <v>0</v>
      </c>
      <c r="AR45" s="3">
        <v>0</v>
      </c>
      <c r="AS45" s="48" t="e">
        <f t="shared" si="44"/>
        <v>#DIV/0!</v>
      </c>
      <c r="AT45" s="3">
        <v>0</v>
      </c>
      <c r="AU45" s="3">
        <v>0</v>
      </c>
      <c r="AV45" s="48" t="e">
        <f t="shared" si="45"/>
        <v>#DIV/0!</v>
      </c>
      <c r="AW45" s="3">
        <v>0</v>
      </c>
      <c r="AX45" s="33">
        <v>0</v>
      </c>
      <c r="AY45" s="48" t="e">
        <f t="shared" si="46"/>
        <v>#DIV/0!</v>
      </c>
      <c r="AZ45" s="125" t="e">
        <f t="shared" si="26"/>
        <v>#DIV/0!</v>
      </c>
      <c r="BA45" s="55">
        <f t="shared" si="47"/>
        <v>20</v>
      </c>
      <c r="BB45" s="55">
        <f t="shared" si="48"/>
        <v>303</v>
      </c>
      <c r="BC45" s="48">
        <f t="shared" si="49"/>
        <v>6.6006600660065997</v>
      </c>
      <c r="BD45" s="55">
        <f t="shared" si="50"/>
        <v>15</v>
      </c>
      <c r="BE45" s="55">
        <f t="shared" si="51"/>
        <v>296</v>
      </c>
      <c r="BF45" s="48">
        <f t="shared" si="52"/>
        <v>5.0675675675675675</v>
      </c>
      <c r="BG45" s="55">
        <f t="shared" si="53"/>
        <v>13</v>
      </c>
      <c r="BH45" s="55">
        <f t="shared" si="54"/>
        <v>240</v>
      </c>
      <c r="BI45" s="48">
        <f t="shared" si="55"/>
        <v>5.416666666666667</v>
      </c>
      <c r="BJ45" s="238">
        <f t="shared" si="30"/>
        <v>5.4236771239639738</v>
      </c>
      <c r="BL45">
        <v>10.60512967588169</v>
      </c>
    </row>
    <row r="46" spans="1:64" x14ac:dyDescent="0.25">
      <c r="A46" s="4" t="s">
        <v>85</v>
      </c>
      <c r="B46" s="68" t="s">
        <v>88</v>
      </c>
      <c r="C46" s="55">
        <v>123</v>
      </c>
      <c r="D46" s="3">
        <v>1800</v>
      </c>
      <c r="E46" s="48">
        <f t="shared" si="31"/>
        <v>6.833333333333333</v>
      </c>
      <c r="F46" s="3">
        <v>0</v>
      </c>
      <c r="G46" s="3">
        <v>0</v>
      </c>
      <c r="H46" s="48">
        <v>0</v>
      </c>
      <c r="I46" s="3">
        <v>69</v>
      </c>
      <c r="J46" s="33">
        <v>1561</v>
      </c>
      <c r="K46" s="48">
        <f t="shared" si="33"/>
        <v>4.4202434336963483</v>
      </c>
      <c r="L46" s="249">
        <f t="shared" si="34"/>
        <v>3.7511922556765604</v>
      </c>
      <c r="M46" s="32">
        <v>0</v>
      </c>
      <c r="N46" s="3">
        <v>0</v>
      </c>
      <c r="O46" s="48" t="e">
        <f t="shared" si="35"/>
        <v>#DIV/0!</v>
      </c>
      <c r="P46" s="3">
        <v>0</v>
      </c>
      <c r="Q46" s="3">
        <v>0</v>
      </c>
      <c r="R46" s="48" t="e">
        <f t="shared" si="36"/>
        <v>#DIV/0!</v>
      </c>
      <c r="S46" s="3">
        <v>0</v>
      </c>
      <c r="T46" s="33">
        <v>0</v>
      </c>
      <c r="U46" s="48" t="e">
        <f t="shared" si="37"/>
        <v>#DIV/0!</v>
      </c>
      <c r="V46" s="249" t="e">
        <f t="shared" si="23"/>
        <v>#DIV/0!</v>
      </c>
      <c r="W46" s="32">
        <v>178</v>
      </c>
      <c r="X46" s="3">
        <v>3076</v>
      </c>
      <c r="Y46" s="48">
        <f t="shared" si="38"/>
        <v>5.7867360208062424</v>
      </c>
      <c r="Z46" s="3">
        <v>0</v>
      </c>
      <c r="AA46" s="3">
        <v>0</v>
      </c>
      <c r="AB46" s="48" t="e">
        <f t="shared" si="39"/>
        <v>#DIV/0!</v>
      </c>
      <c r="AC46" s="3">
        <v>128</v>
      </c>
      <c r="AD46" s="33">
        <v>2719</v>
      </c>
      <c r="AE46" s="48">
        <f t="shared" si="40"/>
        <v>4.7076130930489155</v>
      </c>
      <c r="AF46" s="249" t="e">
        <f t="shared" si="24"/>
        <v>#DIV/0!</v>
      </c>
      <c r="AG46" s="32">
        <v>0</v>
      </c>
      <c r="AH46" s="3">
        <v>0</v>
      </c>
      <c r="AI46" s="48" t="e">
        <f t="shared" si="41"/>
        <v>#DIV/0!</v>
      </c>
      <c r="AJ46" s="3">
        <v>0</v>
      </c>
      <c r="AK46" s="3">
        <v>0</v>
      </c>
      <c r="AL46" s="48" t="e">
        <f t="shared" si="42"/>
        <v>#DIV/0!</v>
      </c>
      <c r="AM46" s="3">
        <v>0</v>
      </c>
      <c r="AN46" s="33">
        <v>0</v>
      </c>
      <c r="AO46" s="48" t="e">
        <f t="shared" si="43"/>
        <v>#DIV/0!</v>
      </c>
      <c r="AP46" s="125" t="e">
        <f t="shared" si="25"/>
        <v>#DIV/0!</v>
      </c>
      <c r="AQ46" s="32">
        <v>0</v>
      </c>
      <c r="AR46" s="3">
        <v>0</v>
      </c>
      <c r="AS46" s="48" t="e">
        <f t="shared" si="44"/>
        <v>#DIV/0!</v>
      </c>
      <c r="AT46" s="3">
        <v>0</v>
      </c>
      <c r="AU46" s="3">
        <v>0</v>
      </c>
      <c r="AV46" s="48" t="e">
        <f t="shared" si="45"/>
        <v>#DIV/0!</v>
      </c>
      <c r="AW46" s="3">
        <v>0</v>
      </c>
      <c r="AX46" s="33">
        <v>0</v>
      </c>
      <c r="AY46" s="48" t="e">
        <f t="shared" si="46"/>
        <v>#DIV/0!</v>
      </c>
      <c r="AZ46" s="125" t="e">
        <f t="shared" si="26"/>
        <v>#DIV/0!</v>
      </c>
      <c r="BA46" s="55">
        <f t="shared" si="47"/>
        <v>301</v>
      </c>
      <c r="BB46" s="55">
        <f t="shared" si="48"/>
        <v>4876</v>
      </c>
      <c r="BC46" s="48">
        <f t="shared" si="49"/>
        <v>6.1730926989335524</v>
      </c>
      <c r="BD46" s="55">
        <f t="shared" si="50"/>
        <v>0</v>
      </c>
      <c r="BE46" s="55">
        <f t="shared" si="51"/>
        <v>0</v>
      </c>
      <c r="BF46" s="48" t="e">
        <f t="shared" si="52"/>
        <v>#DIV/0!</v>
      </c>
      <c r="BG46" s="55">
        <f t="shared" si="53"/>
        <v>197</v>
      </c>
      <c r="BH46" s="55">
        <f t="shared" si="54"/>
        <v>4280</v>
      </c>
      <c r="BI46" s="48">
        <f t="shared" si="55"/>
        <v>4.6028037383177569</v>
      </c>
      <c r="BJ46" s="238" t="e">
        <f t="shared" si="30"/>
        <v>#DIV/0!</v>
      </c>
      <c r="BL46">
        <v>11.198451337785267</v>
      </c>
    </row>
    <row r="47" spans="1:64" x14ac:dyDescent="0.25">
      <c r="A47" s="4" t="s">
        <v>87</v>
      </c>
      <c r="B47" s="68" t="s">
        <v>90</v>
      </c>
      <c r="C47" s="55">
        <v>14</v>
      </c>
      <c r="D47" s="3">
        <v>367</v>
      </c>
      <c r="E47" s="48">
        <f t="shared" si="31"/>
        <v>3.8147138964577656</v>
      </c>
      <c r="F47" s="3">
        <v>16</v>
      </c>
      <c r="G47" s="3">
        <v>359</v>
      </c>
      <c r="H47" s="48">
        <f t="shared" si="32"/>
        <v>4.4568245125348191</v>
      </c>
      <c r="I47" s="3">
        <v>19</v>
      </c>
      <c r="J47" s="33">
        <v>351</v>
      </c>
      <c r="K47" s="48">
        <f t="shared" si="33"/>
        <v>5.4131054131054128</v>
      </c>
      <c r="L47" s="249">
        <f t="shared" si="34"/>
        <v>4.5615479406993327</v>
      </c>
      <c r="M47" s="32">
        <v>0</v>
      </c>
      <c r="N47" s="3">
        <v>0</v>
      </c>
      <c r="O47" s="48" t="e">
        <f t="shared" si="35"/>
        <v>#DIV/0!</v>
      </c>
      <c r="P47" s="3">
        <v>0</v>
      </c>
      <c r="Q47" s="3">
        <v>0</v>
      </c>
      <c r="R47" s="48" t="e">
        <f t="shared" si="36"/>
        <v>#DIV/0!</v>
      </c>
      <c r="S47" s="3">
        <v>0</v>
      </c>
      <c r="T47" s="33">
        <v>0</v>
      </c>
      <c r="U47" s="48" t="e">
        <f t="shared" si="37"/>
        <v>#DIV/0!</v>
      </c>
      <c r="V47" s="249" t="e">
        <f t="shared" si="23"/>
        <v>#DIV/0!</v>
      </c>
      <c r="W47" s="32">
        <v>36</v>
      </c>
      <c r="X47" s="3">
        <v>549</v>
      </c>
      <c r="Y47" s="48">
        <f t="shared" si="38"/>
        <v>6.557377049180328</v>
      </c>
      <c r="Z47" s="3">
        <v>46</v>
      </c>
      <c r="AA47" s="3">
        <v>467</v>
      </c>
      <c r="AB47" s="48">
        <f t="shared" si="39"/>
        <v>9.8501070663811561</v>
      </c>
      <c r="AC47" s="3">
        <v>35</v>
      </c>
      <c r="AD47" s="33">
        <v>418</v>
      </c>
      <c r="AE47" s="48">
        <f t="shared" si="40"/>
        <v>8.3732057416267942</v>
      </c>
      <c r="AF47" s="249">
        <f t="shared" si="24"/>
        <v>8.2602299523960934</v>
      </c>
      <c r="AG47" s="32">
        <v>0</v>
      </c>
      <c r="AH47" s="3">
        <v>0</v>
      </c>
      <c r="AI47" s="48" t="e">
        <f t="shared" si="41"/>
        <v>#DIV/0!</v>
      </c>
      <c r="AJ47" s="3">
        <v>0</v>
      </c>
      <c r="AK47" s="3">
        <v>0</v>
      </c>
      <c r="AL47" s="48" t="e">
        <f t="shared" si="42"/>
        <v>#DIV/0!</v>
      </c>
      <c r="AM47" s="3">
        <v>0</v>
      </c>
      <c r="AN47" s="33">
        <v>0</v>
      </c>
      <c r="AO47" s="48" t="e">
        <f t="shared" si="43"/>
        <v>#DIV/0!</v>
      </c>
      <c r="AP47" s="125" t="e">
        <f t="shared" si="25"/>
        <v>#DIV/0!</v>
      </c>
      <c r="AQ47" s="32">
        <v>0</v>
      </c>
      <c r="AR47" s="3">
        <v>0</v>
      </c>
      <c r="AS47" s="48" t="e">
        <f t="shared" si="44"/>
        <v>#DIV/0!</v>
      </c>
      <c r="AT47" s="3">
        <v>0</v>
      </c>
      <c r="AU47" s="3">
        <v>0</v>
      </c>
      <c r="AV47" s="48" t="e">
        <f t="shared" si="45"/>
        <v>#DIV/0!</v>
      </c>
      <c r="AW47" s="3">
        <v>0</v>
      </c>
      <c r="AX47" s="33">
        <v>0</v>
      </c>
      <c r="AY47" s="48" t="e">
        <f t="shared" si="46"/>
        <v>#DIV/0!</v>
      </c>
      <c r="AZ47" s="125" t="e">
        <f t="shared" si="26"/>
        <v>#DIV/0!</v>
      </c>
      <c r="BA47" s="55">
        <f t="shared" si="47"/>
        <v>50</v>
      </c>
      <c r="BB47" s="55">
        <f t="shared" si="48"/>
        <v>916</v>
      </c>
      <c r="BC47" s="48">
        <f t="shared" si="49"/>
        <v>5.4585152838427948</v>
      </c>
      <c r="BD47" s="55">
        <f t="shared" si="50"/>
        <v>62</v>
      </c>
      <c r="BE47" s="55">
        <f t="shared" si="51"/>
        <v>826</v>
      </c>
      <c r="BF47" s="48">
        <f t="shared" si="52"/>
        <v>7.5060532687651342</v>
      </c>
      <c r="BG47" s="55">
        <f t="shared" si="53"/>
        <v>54</v>
      </c>
      <c r="BH47" s="55">
        <f t="shared" si="54"/>
        <v>769</v>
      </c>
      <c r="BI47" s="48">
        <f t="shared" si="55"/>
        <v>7.0221066319895966</v>
      </c>
      <c r="BJ47" s="238">
        <f t="shared" si="30"/>
        <v>4.32152285086931</v>
      </c>
      <c r="BL47">
        <v>11.650362988761122</v>
      </c>
    </row>
    <row r="48" spans="1:64" x14ac:dyDescent="0.25">
      <c r="A48" s="4" t="s">
        <v>89</v>
      </c>
      <c r="B48" s="68" t="s">
        <v>92</v>
      </c>
      <c r="C48" s="55">
        <v>10</v>
      </c>
      <c r="D48" s="3">
        <v>405</v>
      </c>
      <c r="E48" s="48">
        <f t="shared" si="31"/>
        <v>2.4691358024691357</v>
      </c>
      <c r="F48" s="3">
        <v>2</v>
      </c>
      <c r="G48" s="3">
        <v>352</v>
      </c>
      <c r="H48" s="48">
        <f t="shared" si="32"/>
        <v>0.56818181818181823</v>
      </c>
      <c r="I48" s="3">
        <v>0</v>
      </c>
      <c r="J48" s="33">
        <v>347</v>
      </c>
      <c r="K48" s="48">
        <f t="shared" si="33"/>
        <v>0</v>
      </c>
      <c r="L48" s="249">
        <f t="shared" si="34"/>
        <v>1.0124392068836514</v>
      </c>
      <c r="M48" s="32">
        <v>0</v>
      </c>
      <c r="N48" s="3">
        <v>33</v>
      </c>
      <c r="O48" s="48">
        <f t="shared" si="35"/>
        <v>0</v>
      </c>
      <c r="P48" s="3">
        <v>0</v>
      </c>
      <c r="Q48" s="3">
        <v>4</v>
      </c>
      <c r="R48" s="48">
        <f t="shared" si="36"/>
        <v>0</v>
      </c>
      <c r="S48" s="3">
        <v>0</v>
      </c>
      <c r="T48" s="33">
        <v>6</v>
      </c>
      <c r="U48" s="48">
        <f t="shared" si="37"/>
        <v>0</v>
      </c>
      <c r="V48" s="249">
        <f t="shared" si="23"/>
        <v>0</v>
      </c>
      <c r="W48" s="32">
        <v>77</v>
      </c>
      <c r="X48" s="3">
        <v>2025</v>
      </c>
      <c r="Y48" s="48">
        <f t="shared" si="38"/>
        <v>3.8024691358024691</v>
      </c>
      <c r="Z48" s="3">
        <v>28</v>
      </c>
      <c r="AA48" s="3">
        <v>1378</v>
      </c>
      <c r="AB48" s="48">
        <f t="shared" si="39"/>
        <v>2.0319303338171264</v>
      </c>
      <c r="AC48" s="3">
        <v>0</v>
      </c>
      <c r="AD48" s="33">
        <v>1340</v>
      </c>
      <c r="AE48" s="48">
        <f t="shared" si="40"/>
        <v>0</v>
      </c>
      <c r="AF48" s="249">
        <f t="shared" si="24"/>
        <v>1.944799823206532</v>
      </c>
      <c r="AG48" s="32">
        <v>0</v>
      </c>
      <c r="AH48" s="3">
        <v>0</v>
      </c>
      <c r="AI48" s="48" t="e">
        <f t="shared" si="41"/>
        <v>#DIV/0!</v>
      </c>
      <c r="AJ48" s="3">
        <v>0</v>
      </c>
      <c r="AK48" s="3">
        <v>0</v>
      </c>
      <c r="AL48" s="48" t="e">
        <f t="shared" si="42"/>
        <v>#DIV/0!</v>
      </c>
      <c r="AM48" s="3">
        <v>0</v>
      </c>
      <c r="AN48" s="33">
        <v>0</v>
      </c>
      <c r="AO48" s="48" t="e">
        <f t="shared" si="43"/>
        <v>#DIV/0!</v>
      </c>
      <c r="AP48" s="125" t="e">
        <f t="shared" si="25"/>
        <v>#DIV/0!</v>
      </c>
      <c r="AQ48" s="32">
        <v>0</v>
      </c>
      <c r="AR48" s="3">
        <v>0</v>
      </c>
      <c r="AS48" s="48" t="e">
        <f t="shared" si="44"/>
        <v>#DIV/0!</v>
      </c>
      <c r="AT48" s="3">
        <v>0</v>
      </c>
      <c r="AU48" s="3">
        <v>0</v>
      </c>
      <c r="AV48" s="48" t="e">
        <f t="shared" si="45"/>
        <v>#DIV/0!</v>
      </c>
      <c r="AW48" s="3">
        <v>0</v>
      </c>
      <c r="AX48" s="33">
        <v>0</v>
      </c>
      <c r="AY48" s="48" t="e">
        <f t="shared" si="46"/>
        <v>#DIV/0!</v>
      </c>
      <c r="AZ48" s="125" t="e">
        <f t="shared" si="26"/>
        <v>#DIV/0!</v>
      </c>
      <c r="BA48" s="55">
        <f t="shared" si="47"/>
        <v>87</v>
      </c>
      <c r="BB48" s="55">
        <f t="shared" si="48"/>
        <v>2463</v>
      </c>
      <c r="BC48" s="48">
        <f t="shared" si="49"/>
        <v>3.5322777101096223</v>
      </c>
      <c r="BD48" s="55">
        <f t="shared" si="50"/>
        <v>30</v>
      </c>
      <c r="BE48" s="55">
        <f t="shared" si="51"/>
        <v>1734</v>
      </c>
      <c r="BF48" s="48">
        <f t="shared" si="52"/>
        <v>1.7301038062283738</v>
      </c>
      <c r="BG48" s="55">
        <f t="shared" si="53"/>
        <v>0</v>
      </c>
      <c r="BH48" s="55">
        <f t="shared" si="54"/>
        <v>1693</v>
      </c>
      <c r="BI48" s="48">
        <f t="shared" si="55"/>
        <v>0</v>
      </c>
      <c r="BJ48" s="238">
        <f t="shared" si="30"/>
        <v>1.7541271721126652</v>
      </c>
      <c r="BL48">
        <v>12.857875077288002</v>
      </c>
    </row>
    <row r="49" spans="1:64" x14ac:dyDescent="0.25">
      <c r="A49" s="4" t="s">
        <v>91</v>
      </c>
      <c r="B49" s="68" t="s">
        <v>94</v>
      </c>
      <c r="C49" s="55">
        <v>5</v>
      </c>
      <c r="D49" s="3">
        <v>221</v>
      </c>
      <c r="E49" s="48">
        <f t="shared" si="31"/>
        <v>2.2624434389140271</v>
      </c>
      <c r="F49" s="3">
        <v>0</v>
      </c>
      <c r="G49" s="3">
        <v>151</v>
      </c>
      <c r="H49" s="48">
        <f t="shared" si="32"/>
        <v>0</v>
      </c>
      <c r="I49" s="3">
        <v>0</v>
      </c>
      <c r="J49" s="33">
        <v>145</v>
      </c>
      <c r="K49" s="48">
        <f t="shared" si="33"/>
        <v>0</v>
      </c>
      <c r="L49" s="249">
        <f t="shared" si="34"/>
        <v>0.75414781297134237</v>
      </c>
      <c r="M49" s="32">
        <v>0</v>
      </c>
      <c r="N49" s="3">
        <v>0</v>
      </c>
      <c r="O49" s="48" t="e">
        <f t="shared" si="35"/>
        <v>#DIV/0!</v>
      </c>
      <c r="P49" s="3">
        <v>0</v>
      </c>
      <c r="Q49" s="3">
        <v>0</v>
      </c>
      <c r="R49" s="48" t="e">
        <f t="shared" si="36"/>
        <v>#DIV/0!</v>
      </c>
      <c r="S49" s="3">
        <v>0</v>
      </c>
      <c r="T49" s="33">
        <v>0</v>
      </c>
      <c r="U49" s="48" t="e">
        <f t="shared" si="37"/>
        <v>#DIV/0!</v>
      </c>
      <c r="V49" s="249" t="e">
        <f t="shared" si="23"/>
        <v>#DIV/0!</v>
      </c>
      <c r="W49" s="32">
        <v>9</v>
      </c>
      <c r="X49" s="3">
        <v>235</v>
      </c>
      <c r="Y49" s="48">
        <f t="shared" si="38"/>
        <v>3.8297872340425529</v>
      </c>
      <c r="Z49" s="3">
        <v>0</v>
      </c>
      <c r="AA49" s="3">
        <v>232</v>
      </c>
      <c r="AB49" s="48">
        <f t="shared" si="39"/>
        <v>0</v>
      </c>
      <c r="AC49" s="3">
        <v>0</v>
      </c>
      <c r="AD49" s="33">
        <v>228</v>
      </c>
      <c r="AE49" s="48">
        <f t="shared" si="40"/>
        <v>0</v>
      </c>
      <c r="AF49" s="249">
        <f t="shared" si="24"/>
        <v>1.2765957446808509</v>
      </c>
      <c r="AG49" s="32">
        <v>0</v>
      </c>
      <c r="AH49" s="3">
        <v>0</v>
      </c>
      <c r="AI49" s="48" t="e">
        <f t="shared" si="41"/>
        <v>#DIV/0!</v>
      </c>
      <c r="AJ49" s="3">
        <v>0</v>
      </c>
      <c r="AK49" s="3">
        <v>0</v>
      </c>
      <c r="AL49" s="48" t="e">
        <f t="shared" si="42"/>
        <v>#DIV/0!</v>
      </c>
      <c r="AM49" s="3">
        <v>0</v>
      </c>
      <c r="AN49" s="33">
        <v>0</v>
      </c>
      <c r="AO49" s="48" t="e">
        <f t="shared" si="43"/>
        <v>#DIV/0!</v>
      </c>
      <c r="AP49" s="125" t="e">
        <f t="shared" si="25"/>
        <v>#DIV/0!</v>
      </c>
      <c r="AQ49" s="32">
        <v>0</v>
      </c>
      <c r="AR49" s="3">
        <v>0</v>
      </c>
      <c r="AS49" s="48" t="e">
        <f t="shared" si="44"/>
        <v>#DIV/0!</v>
      </c>
      <c r="AT49" s="3">
        <v>0</v>
      </c>
      <c r="AU49" s="3">
        <v>0</v>
      </c>
      <c r="AV49" s="48" t="e">
        <f t="shared" si="45"/>
        <v>#DIV/0!</v>
      </c>
      <c r="AW49" s="3">
        <v>0</v>
      </c>
      <c r="AX49" s="33">
        <v>0</v>
      </c>
      <c r="AY49" s="48" t="e">
        <f t="shared" si="46"/>
        <v>#DIV/0!</v>
      </c>
      <c r="AZ49" s="125" t="e">
        <f t="shared" si="26"/>
        <v>#DIV/0!</v>
      </c>
      <c r="BA49" s="55">
        <f t="shared" si="47"/>
        <v>14</v>
      </c>
      <c r="BB49" s="55">
        <f t="shared" si="48"/>
        <v>456</v>
      </c>
      <c r="BC49" s="48">
        <f t="shared" si="49"/>
        <v>3.070175438596491</v>
      </c>
      <c r="BD49" s="55">
        <f t="shared" si="50"/>
        <v>0</v>
      </c>
      <c r="BE49" s="55">
        <f t="shared" si="51"/>
        <v>383</v>
      </c>
      <c r="BF49" s="48">
        <f t="shared" si="52"/>
        <v>0</v>
      </c>
      <c r="BG49" s="55">
        <f t="shared" si="53"/>
        <v>0</v>
      </c>
      <c r="BH49" s="55">
        <f t="shared" si="54"/>
        <v>373</v>
      </c>
      <c r="BI49" s="48">
        <f t="shared" si="55"/>
        <v>0</v>
      </c>
      <c r="BJ49" s="238">
        <f t="shared" si="30"/>
        <v>4.1749069643806491</v>
      </c>
      <c r="BL49">
        <v>13.31130561606559</v>
      </c>
    </row>
    <row r="50" spans="1:64" x14ac:dyDescent="0.25">
      <c r="A50" s="4" t="s">
        <v>93</v>
      </c>
      <c r="B50" s="68" t="s">
        <v>96</v>
      </c>
      <c r="C50" s="55">
        <v>0</v>
      </c>
      <c r="D50" s="3">
        <v>0</v>
      </c>
      <c r="E50" s="48">
        <v>0</v>
      </c>
      <c r="F50" s="3">
        <v>0</v>
      </c>
      <c r="G50" s="3">
        <v>0</v>
      </c>
      <c r="H50" s="48">
        <v>0</v>
      </c>
      <c r="I50" s="3">
        <v>0</v>
      </c>
      <c r="J50" s="33">
        <v>0</v>
      </c>
      <c r="K50" s="48">
        <v>0</v>
      </c>
      <c r="L50" s="249">
        <v>0</v>
      </c>
      <c r="M50" s="32">
        <v>0</v>
      </c>
      <c r="N50" s="3">
        <v>0</v>
      </c>
      <c r="O50" s="48" t="e">
        <f t="shared" si="35"/>
        <v>#DIV/0!</v>
      </c>
      <c r="P50" s="3">
        <v>0</v>
      </c>
      <c r="Q50" s="3">
        <v>0</v>
      </c>
      <c r="R50" s="48" t="e">
        <f t="shared" si="36"/>
        <v>#DIV/0!</v>
      </c>
      <c r="S50" s="3">
        <v>0</v>
      </c>
      <c r="T50" s="33">
        <v>0</v>
      </c>
      <c r="U50" s="48" t="e">
        <f t="shared" si="37"/>
        <v>#DIV/0!</v>
      </c>
      <c r="V50" s="249" t="e">
        <f t="shared" si="23"/>
        <v>#DIV/0!</v>
      </c>
      <c r="W50" s="32">
        <v>1</v>
      </c>
      <c r="X50" s="3">
        <v>645</v>
      </c>
      <c r="Y50" s="48">
        <f t="shared" si="38"/>
        <v>0.15503875968992248</v>
      </c>
      <c r="Z50" s="3">
        <v>52</v>
      </c>
      <c r="AA50" s="3">
        <v>593</v>
      </c>
      <c r="AB50" s="48">
        <f t="shared" si="39"/>
        <v>8.768971332209107</v>
      </c>
      <c r="AC50" s="3">
        <v>52</v>
      </c>
      <c r="AD50" s="33">
        <v>550</v>
      </c>
      <c r="AE50" s="48">
        <f t="shared" si="40"/>
        <v>9.454545454545455</v>
      </c>
      <c r="AF50" s="249">
        <f t="shared" si="24"/>
        <v>6.1261851821481619</v>
      </c>
      <c r="AG50" s="32">
        <v>0</v>
      </c>
      <c r="AH50" s="3">
        <v>0</v>
      </c>
      <c r="AI50" s="48" t="e">
        <f t="shared" si="41"/>
        <v>#DIV/0!</v>
      </c>
      <c r="AJ50" s="3">
        <v>0</v>
      </c>
      <c r="AK50" s="3">
        <v>0</v>
      </c>
      <c r="AL50" s="48" t="e">
        <f t="shared" si="42"/>
        <v>#DIV/0!</v>
      </c>
      <c r="AM50" s="3">
        <v>0</v>
      </c>
      <c r="AN50" s="33">
        <v>0</v>
      </c>
      <c r="AO50" s="48" t="e">
        <f t="shared" si="43"/>
        <v>#DIV/0!</v>
      </c>
      <c r="AP50" s="125" t="e">
        <f t="shared" si="25"/>
        <v>#DIV/0!</v>
      </c>
      <c r="AQ50" s="32">
        <v>0</v>
      </c>
      <c r="AR50" s="3">
        <v>0</v>
      </c>
      <c r="AS50" s="48" t="e">
        <f t="shared" si="44"/>
        <v>#DIV/0!</v>
      </c>
      <c r="AT50" s="3">
        <v>0</v>
      </c>
      <c r="AU50" s="3">
        <v>0</v>
      </c>
      <c r="AV50" s="48" t="e">
        <f t="shared" si="45"/>
        <v>#DIV/0!</v>
      </c>
      <c r="AW50" s="3">
        <v>0</v>
      </c>
      <c r="AX50" s="33">
        <v>0</v>
      </c>
      <c r="AY50" s="48" t="e">
        <f t="shared" si="46"/>
        <v>#DIV/0!</v>
      </c>
      <c r="AZ50" s="125" t="e">
        <f t="shared" si="26"/>
        <v>#DIV/0!</v>
      </c>
      <c r="BA50" s="55">
        <f t="shared" si="47"/>
        <v>1</v>
      </c>
      <c r="BB50" s="55">
        <f t="shared" si="48"/>
        <v>645</v>
      </c>
      <c r="BC50" s="48">
        <f t="shared" si="49"/>
        <v>0.15503875968992248</v>
      </c>
      <c r="BD50" s="55">
        <f t="shared" si="50"/>
        <v>52</v>
      </c>
      <c r="BE50" s="55">
        <f t="shared" si="51"/>
        <v>593</v>
      </c>
      <c r="BF50" s="48">
        <f t="shared" si="52"/>
        <v>8.768971332209107</v>
      </c>
      <c r="BG50" s="55">
        <f t="shared" si="53"/>
        <v>52</v>
      </c>
      <c r="BH50" s="55">
        <f t="shared" si="54"/>
        <v>550</v>
      </c>
      <c r="BI50" s="48">
        <f t="shared" si="55"/>
        <v>9.454545454545455</v>
      </c>
      <c r="BJ50" s="238">
        <f t="shared" si="30"/>
        <v>7.4663957989545224</v>
      </c>
      <c r="BL50">
        <v>13.460769371197614</v>
      </c>
    </row>
    <row r="51" spans="1:64" x14ac:dyDescent="0.25">
      <c r="A51" s="4" t="s">
        <v>95</v>
      </c>
      <c r="B51" s="68" t="s">
        <v>98</v>
      </c>
      <c r="C51" s="55">
        <v>61</v>
      </c>
      <c r="D51" s="3">
        <v>387</v>
      </c>
      <c r="E51" s="48">
        <f t="shared" si="31"/>
        <v>15.762273901808785</v>
      </c>
      <c r="F51" s="3">
        <v>70</v>
      </c>
      <c r="G51" s="3">
        <v>222</v>
      </c>
      <c r="H51" s="48">
        <f t="shared" si="32"/>
        <v>31.531531531531531</v>
      </c>
      <c r="I51" s="3">
        <v>73</v>
      </c>
      <c r="J51" s="33">
        <v>261</v>
      </c>
      <c r="K51" s="48">
        <f t="shared" si="33"/>
        <v>27.969348659003828</v>
      </c>
      <c r="L51" s="249">
        <f t="shared" si="34"/>
        <v>25.087718030781378</v>
      </c>
      <c r="M51" s="32">
        <v>0</v>
      </c>
      <c r="N51" s="3">
        <v>0</v>
      </c>
      <c r="O51" s="48" t="e">
        <f t="shared" si="35"/>
        <v>#DIV/0!</v>
      </c>
      <c r="P51" s="3">
        <v>0</v>
      </c>
      <c r="Q51" s="3">
        <v>0</v>
      </c>
      <c r="R51" s="48" t="e">
        <f t="shared" si="36"/>
        <v>#DIV/0!</v>
      </c>
      <c r="S51" s="3">
        <v>0</v>
      </c>
      <c r="T51" s="33">
        <v>0</v>
      </c>
      <c r="U51" s="48" t="e">
        <f t="shared" si="37"/>
        <v>#DIV/0!</v>
      </c>
      <c r="V51" s="249" t="e">
        <f t="shared" si="23"/>
        <v>#DIV/0!</v>
      </c>
      <c r="W51" s="32">
        <v>192</v>
      </c>
      <c r="X51" s="3">
        <v>947</v>
      </c>
      <c r="Y51" s="48">
        <f t="shared" si="38"/>
        <v>20.274551214361143</v>
      </c>
      <c r="Z51" s="3">
        <v>32</v>
      </c>
      <c r="AA51" s="3">
        <v>407</v>
      </c>
      <c r="AB51" s="48">
        <f t="shared" si="39"/>
        <v>7.8624078624078626</v>
      </c>
      <c r="AC51" s="3">
        <v>41</v>
      </c>
      <c r="AD51" s="33">
        <v>585</v>
      </c>
      <c r="AE51" s="48">
        <f t="shared" si="40"/>
        <v>7.0085470085470085</v>
      </c>
      <c r="AF51" s="249">
        <f t="shared" si="24"/>
        <v>11.715168695105339</v>
      </c>
      <c r="AG51" s="32">
        <v>0</v>
      </c>
      <c r="AH51" s="3">
        <v>0</v>
      </c>
      <c r="AI51" s="48" t="e">
        <f t="shared" si="41"/>
        <v>#DIV/0!</v>
      </c>
      <c r="AJ51" s="3">
        <v>0</v>
      </c>
      <c r="AK51" s="3">
        <v>0</v>
      </c>
      <c r="AL51" s="48" t="e">
        <f t="shared" si="42"/>
        <v>#DIV/0!</v>
      </c>
      <c r="AM51" s="3">
        <v>0</v>
      </c>
      <c r="AN51" s="33">
        <v>0</v>
      </c>
      <c r="AO51" s="48" t="e">
        <f t="shared" si="43"/>
        <v>#DIV/0!</v>
      </c>
      <c r="AP51" s="125" t="e">
        <f t="shared" si="25"/>
        <v>#DIV/0!</v>
      </c>
      <c r="AQ51" s="32">
        <v>0</v>
      </c>
      <c r="AR51" s="3">
        <v>0</v>
      </c>
      <c r="AS51" s="48" t="e">
        <f t="shared" si="44"/>
        <v>#DIV/0!</v>
      </c>
      <c r="AT51" s="3">
        <v>0</v>
      </c>
      <c r="AU51" s="3">
        <v>0</v>
      </c>
      <c r="AV51" s="48" t="e">
        <f t="shared" si="45"/>
        <v>#DIV/0!</v>
      </c>
      <c r="AW51" s="3">
        <v>0</v>
      </c>
      <c r="AX51" s="33">
        <v>0</v>
      </c>
      <c r="AY51" s="48" t="e">
        <f t="shared" si="46"/>
        <v>#DIV/0!</v>
      </c>
      <c r="AZ51" s="125" t="e">
        <f t="shared" si="26"/>
        <v>#DIV/0!</v>
      </c>
      <c r="BA51" s="55">
        <f t="shared" si="47"/>
        <v>253</v>
      </c>
      <c r="BB51" s="55">
        <f t="shared" si="48"/>
        <v>1334</v>
      </c>
      <c r="BC51" s="48">
        <f t="shared" si="49"/>
        <v>18.96551724137931</v>
      </c>
      <c r="BD51" s="55">
        <f t="shared" si="50"/>
        <v>102</v>
      </c>
      <c r="BE51" s="55">
        <f t="shared" si="51"/>
        <v>629</v>
      </c>
      <c r="BF51" s="48">
        <f t="shared" si="52"/>
        <v>16.216216216216218</v>
      </c>
      <c r="BG51" s="55">
        <f t="shared" si="53"/>
        <v>114</v>
      </c>
      <c r="BH51" s="55">
        <f t="shared" si="54"/>
        <v>846</v>
      </c>
      <c r="BI51" s="48">
        <f t="shared" si="55"/>
        <v>13.475177304964539</v>
      </c>
      <c r="BJ51" s="238">
        <f t="shared" si="30"/>
        <v>14.160872804449246</v>
      </c>
      <c r="BL51">
        <v>14.160872804449246</v>
      </c>
    </row>
    <row r="52" spans="1:64" x14ac:dyDescent="0.25">
      <c r="A52" s="4" t="s">
        <v>97</v>
      </c>
      <c r="B52" s="68" t="s">
        <v>100</v>
      </c>
      <c r="C52" s="55">
        <v>19</v>
      </c>
      <c r="D52" s="3">
        <v>325</v>
      </c>
      <c r="E52" s="48">
        <f t="shared" si="31"/>
        <v>5.8461538461538458</v>
      </c>
      <c r="F52" s="3">
        <v>27</v>
      </c>
      <c r="G52" s="3">
        <v>251</v>
      </c>
      <c r="H52" s="48">
        <f t="shared" si="32"/>
        <v>10.756972111553784</v>
      </c>
      <c r="I52" s="3">
        <v>12</v>
      </c>
      <c r="J52" s="33">
        <v>215</v>
      </c>
      <c r="K52" s="48">
        <f t="shared" si="33"/>
        <v>5.5813953488372094</v>
      </c>
      <c r="L52" s="249">
        <f t="shared" si="34"/>
        <v>7.3948404355149462</v>
      </c>
      <c r="M52" s="32">
        <v>0</v>
      </c>
      <c r="N52" s="3">
        <v>0</v>
      </c>
      <c r="O52" s="48" t="e">
        <f t="shared" si="35"/>
        <v>#DIV/0!</v>
      </c>
      <c r="P52" s="3">
        <v>0</v>
      </c>
      <c r="Q52" s="3">
        <v>0</v>
      </c>
      <c r="R52" s="48" t="e">
        <f t="shared" si="36"/>
        <v>#DIV/0!</v>
      </c>
      <c r="S52" s="3">
        <v>0</v>
      </c>
      <c r="T52" s="33">
        <v>0</v>
      </c>
      <c r="U52" s="48" t="e">
        <f t="shared" si="37"/>
        <v>#DIV/0!</v>
      </c>
      <c r="V52" s="249" t="e">
        <f t="shared" si="23"/>
        <v>#DIV/0!</v>
      </c>
      <c r="W52" s="32">
        <v>14</v>
      </c>
      <c r="X52" s="3">
        <v>321</v>
      </c>
      <c r="Y52" s="48">
        <f t="shared" si="38"/>
        <v>4.361370716510903</v>
      </c>
      <c r="Z52" s="3">
        <v>28</v>
      </c>
      <c r="AA52" s="3">
        <v>272</v>
      </c>
      <c r="AB52" s="48">
        <f t="shared" si="39"/>
        <v>10.294117647058822</v>
      </c>
      <c r="AC52" s="3">
        <v>21</v>
      </c>
      <c r="AD52" s="33">
        <v>237</v>
      </c>
      <c r="AE52" s="48">
        <f t="shared" si="40"/>
        <v>8.8607594936708853</v>
      </c>
      <c r="AF52" s="249">
        <f t="shared" si="24"/>
        <v>7.8387492857468706</v>
      </c>
      <c r="AG52" s="32">
        <v>0</v>
      </c>
      <c r="AH52" s="3">
        <v>0</v>
      </c>
      <c r="AI52" s="48" t="e">
        <f t="shared" si="41"/>
        <v>#DIV/0!</v>
      </c>
      <c r="AJ52" s="3">
        <v>0</v>
      </c>
      <c r="AK52" s="3">
        <v>0</v>
      </c>
      <c r="AL52" s="48" t="e">
        <f t="shared" si="42"/>
        <v>#DIV/0!</v>
      </c>
      <c r="AM52" s="3">
        <v>0</v>
      </c>
      <c r="AN52" s="33">
        <v>0</v>
      </c>
      <c r="AO52" s="48" t="e">
        <f t="shared" si="43"/>
        <v>#DIV/0!</v>
      </c>
      <c r="AP52" s="125" t="e">
        <f t="shared" si="25"/>
        <v>#DIV/0!</v>
      </c>
      <c r="AQ52" s="32">
        <v>0</v>
      </c>
      <c r="AR52" s="3">
        <v>0</v>
      </c>
      <c r="AS52" s="48" t="e">
        <f t="shared" si="44"/>
        <v>#DIV/0!</v>
      </c>
      <c r="AT52" s="3">
        <v>0</v>
      </c>
      <c r="AU52" s="3">
        <v>0</v>
      </c>
      <c r="AV52" s="48" t="e">
        <f t="shared" si="45"/>
        <v>#DIV/0!</v>
      </c>
      <c r="AW52" s="3">
        <v>0</v>
      </c>
      <c r="AX52" s="33">
        <v>0</v>
      </c>
      <c r="AY52" s="48" t="e">
        <f t="shared" si="46"/>
        <v>#DIV/0!</v>
      </c>
      <c r="AZ52" s="125" t="e">
        <f t="shared" si="26"/>
        <v>#DIV/0!</v>
      </c>
      <c r="BA52" s="55">
        <f t="shared" si="47"/>
        <v>33</v>
      </c>
      <c r="BB52" s="55">
        <f t="shared" si="48"/>
        <v>646</v>
      </c>
      <c r="BC52" s="48">
        <f t="shared" si="49"/>
        <v>5.1083591331269353</v>
      </c>
      <c r="BD52" s="55">
        <f t="shared" si="50"/>
        <v>55</v>
      </c>
      <c r="BE52" s="55">
        <f t="shared" si="51"/>
        <v>523</v>
      </c>
      <c r="BF52" s="48">
        <f t="shared" si="52"/>
        <v>10.51625239005736</v>
      </c>
      <c r="BG52" s="55">
        <f t="shared" si="53"/>
        <v>33</v>
      </c>
      <c r="BH52" s="55">
        <f t="shared" si="54"/>
        <v>452</v>
      </c>
      <c r="BI52" s="48">
        <f t="shared" si="55"/>
        <v>7.3008849557522124</v>
      </c>
      <c r="BJ52" s="238">
        <f t="shared" si="30"/>
        <v>8.6678803081767928</v>
      </c>
      <c r="BL52">
        <v>15.901560651560652</v>
      </c>
    </row>
    <row r="53" spans="1:64" x14ac:dyDescent="0.25">
      <c r="A53" s="4" t="s">
        <v>99</v>
      </c>
      <c r="B53" s="68" t="s">
        <v>102</v>
      </c>
      <c r="C53" s="55">
        <v>0</v>
      </c>
      <c r="D53" s="3">
        <v>0</v>
      </c>
      <c r="E53" s="48">
        <v>0</v>
      </c>
      <c r="F53" s="3">
        <v>0</v>
      </c>
      <c r="G53" s="3">
        <v>0</v>
      </c>
      <c r="H53" s="48">
        <v>0</v>
      </c>
      <c r="I53" s="3">
        <v>0</v>
      </c>
      <c r="J53" s="33">
        <v>0</v>
      </c>
      <c r="K53" s="48">
        <v>0</v>
      </c>
      <c r="L53" s="249">
        <v>0</v>
      </c>
      <c r="M53" s="32">
        <v>0</v>
      </c>
      <c r="N53" s="3">
        <v>34</v>
      </c>
      <c r="O53" s="48">
        <f t="shared" si="35"/>
        <v>0</v>
      </c>
      <c r="P53" s="3">
        <v>4</v>
      </c>
      <c r="Q53" s="3">
        <v>31</v>
      </c>
      <c r="R53" s="48">
        <f t="shared" si="36"/>
        <v>12.903225806451612</v>
      </c>
      <c r="S53" s="3">
        <v>1</v>
      </c>
      <c r="T53" s="33">
        <v>26</v>
      </c>
      <c r="U53" s="48">
        <f t="shared" si="37"/>
        <v>3.8461538461538463</v>
      </c>
      <c r="V53" s="249">
        <f t="shared" si="23"/>
        <v>5.583126550868486</v>
      </c>
      <c r="W53" s="32">
        <v>427</v>
      </c>
      <c r="X53" s="3">
        <v>3433</v>
      </c>
      <c r="Y53" s="48">
        <f t="shared" si="38"/>
        <v>12.438100786484124</v>
      </c>
      <c r="Z53" s="3">
        <v>218</v>
      </c>
      <c r="AA53" s="3">
        <v>3129</v>
      </c>
      <c r="AB53" s="48">
        <f t="shared" si="39"/>
        <v>6.9670821348673693</v>
      </c>
      <c r="AC53" s="3">
        <v>292</v>
      </c>
      <c r="AD53" s="33">
        <v>2797</v>
      </c>
      <c r="AE53" s="48">
        <f t="shared" si="40"/>
        <v>10.439756882373972</v>
      </c>
      <c r="AF53" s="249">
        <f t="shared" si="24"/>
        <v>9.9483132679084889</v>
      </c>
      <c r="AG53" s="32">
        <v>0</v>
      </c>
      <c r="AH53" s="3">
        <v>0</v>
      </c>
      <c r="AI53" s="48" t="e">
        <f t="shared" si="41"/>
        <v>#DIV/0!</v>
      </c>
      <c r="AJ53" s="3">
        <v>0</v>
      </c>
      <c r="AK53" s="3">
        <v>0</v>
      </c>
      <c r="AL53" s="48" t="e">
        <f t="shared" si="42"/>
        <v>#DIV/0!</v>
      </c>
      <c r="AM53" s="3">
        <v>0</v>
      </c>
      <c r="AN53" s="33">
        <v>0</v>
      </c>
      <c r="AO53" s="48" t="e">
        <f t="shared" si="43"/>
        <v>#DIV/0!</v>
      </c>
      <c r="AP53" s="125" t="e">
        <f t="shared" si="25"/>
        <v>#DIV/0!</v>
      </c>
      <c r="AQ53" s="32">
        <v>0</v>
      </c>
      <c r="AR53" s="3">
        <v>0</v>
      </c>
      <c r="AS53" s="48" t="e">
        <f t="shared" si="44"/>
        <v>#DIV/0!</v>
      </c>
      <c r="AT53" s="3">
        <v>0</v>
      </c>
      <c r="AU53" s="3">
        <v>0</v>
      </c>
      <c r="AV53" s="48" t="e">
        <f t="shared" si="45"/>
        <v>#DIV/0!</v>
      </c>
      <c r="AW53" s="3">
        <v>0</v>
      </c>
      <c r="AX53" s="33">
        <v>0</v>
      </c>
      <c r="AY53" s="48" t="e">
        <f t="shared" si="46"/>
        <v>#DIV/0!</v>
      </c>
      <c r="AZ53" s="125" t="e">
        <f t="shared" si="26"/>
        <v>#DIV/0!</v>
      </c>
      <c r="BA53" s="55">
        <f t="shared" si="47"/>
        <v>427</v>
      </c>
      <c r="BB53" s="55">
        <f t="shared" si="48"/>
        <v>3467</v>
      </c>
      <c r="BC53" s="48">
        <f t="shared" si="49"/>
        <v>12.3161234496683</v>
      </c>
      <c r="BD53" s="55">
        <f t="shared" si="50"/>
        <v>222</v>
      </c>
      <c r="BE53" s="55">
        <f t="shared" si="51"/>
        <v>3160</v>
      </c>
      <c r="BF53" s="48">
        <f t="shared" si="52"/>
        <v>7.0253164556962027</v>
      </c>
      <c r="BG53" s="55">
        <f t="shared" si="53"/>
        <v>293</v>
      </c>
      <c r="BH53" s="55">
        <f t="shared" si="54"/>
        <v>2823</v>
      </c>
      <c r="BI53" s="48">
        <f t="shared" si="55"/>
        <v>10.379029401346086</v>
      </c>
      <c r="BJ53" s="238">
        <f t="shared" si="30"/>
        <v>9.6570231783313769</v>
      </c>
      <c r="BL53">
        <v>16.70775945561526</v>
      </c>
    </row>
    <row r="54" spans="1:64" x14ac:dyDescent="0.25">
      <c r="A54" s="4" t="s">
        <v>101</v>
      </c>
      <c r="B54" s="68" t="s">
        <v>104</v>
      </c>
      <c r="C54" s="55">
        <v>0</v>
      </c>
      <c r="D54" s="3">
        <v>0</v>
      </c>
      <c r="E54" s="48">
        <v>0</v>
      </c>
      <c r="F54" s="3">
        <v>0</v>
      </c>
      <c r="G54" s="3">
        <v>0</v>
      </c>
      <c r="H54" s="48">
        <v>0</v>
      </c>
      <c r="I54" s="3">
        <v>0</v>
      </c>
      <c r="J54" s="33">
        <v>0</v>
      </c>
      <c r="K54" s="48">
        <v>0</v>
      </c>
      <c r="L54" s="249">
        <v>0</v>
      </c>
      <c r="M54" s="32">
        <v>0</v>
      </c>
      <c r="N54" s="3">
        <v>0</v>
      </c>
      <c r="O54" s="48" t="e">
        <f t="shared" si="35"/>
        <v>#DIV/0!</v>
      </c>
      <c r="P54" s="3">
        <v>0</v>
      </c>
      <c r="Q54" s="3">
        <v>0</v>
      </c>
      <c r="R54" s="48" t="e">
        <f t="shared" si="36"/>
        <v>#DIV/0!</v>
      </c>
      <c r="S54" s="3">
        <v>0</v>
      </c>
      <c r="T54" s="33">
        <v>0</v>
      </c>
      <c r="U54" s="48" t="e">
        <f t="shared" si="37"/>
        <v>#DIV/0!</v>
      </c>
      <c r="V54" s="249" t="e">
        <f t="shared" si="23"/>
        <v>#DIV/0!</v>
      </c>
      <c r="W54" s="32">
        <v>59</v>
      </c>
      <c r="X54" s="3">
        <v>406</v>
      </c>
      <c r="Y54" s="48">
        <f t="shared" si="38"/>
        <v>14.532019704433496</v>
      </c>
      <c r="Z54" s="3">
        <v>35</v>
      </c>
      <c r="AA54" s="3">
        <v>604</v>
      </c>
      <c r="AB54" s="48">
        <f t="shared" si="39"/>
        <v>5.7947019867549665</v>
      </c>
      <c r="AC54" s="3">
        <v>26</v>
      </c>
      <c r="AD54" s="33">
        <v>270</v>
      </c>
      <c r="AE54" s="48">
        <f t="shared" si="40"/>
        <v>9.6296296296296298</v>
      </c>
      <c r="AF54" s="249">
        <f t="shared" si="24"/>
        <v>9.9854504402726985</v>
      </c>
      <c r="AG54" s="32">
        <v>0</v>
      </c>
      <c r="AH54" s="3">
        <v>0</v>
      </c>
      <c r="AI54" s="48" t="e">
        <f t="shared" si="41"/>
        <v>#DIV/0!</v>
      </c>
      <c r="AJ54" s="3">
        <v>0</v>
      </c>
      <c r="AK54" s="3">
        <v>0</v>
      </c>
      <c r="AL54" s="48" t="e">
        <f t="shared" si="42"/>
        <v>#DIV/0!</v>
      </c>
      <c r="AM54" s="3">
        <v>0</v>
      </c>
      <c r="AN54" s="33">
        <v>0</v>
      </c>
      <c r="AO54" s="48" t="e">
        <f t="shared" si="43"/>
        <v>#DIV/0!</v>
      </c>
      <c r="AP54" s="125" t="e">
        <f t="shared" si="25"/>
        <v>#DIV/0!</v>
      </c>
      <c r="AQ54" s="32">
        <v>0</v>
      </c>
      <c r="AR54" s="3">
        <v>0</v>
      </c>
      <c r="AS54" s="48" t="e">
        <f t="shared" si="44"/>
        <v>#DIV/0!</v>
      </c>
      <c r="AT54" s="3">
        <v>0</v>
      </c>
      <c r="AU54" s="3">
        <v>0</v>
      </c>
      <c r="AV54" s="48" t="e">
        <f t="shared" si="45"/>
        <v>#DIV/0!</v>
      </c>
      <c r="AW54" s="3">
        <v>0</v>
      </c>
      <c r="AX54" s="33">
        <v>0</v>
      </c>
      <c r="AY54" s="48" t="e">
        <f t="shared" si="46"/>
        <v>#DIV/0!</v>
      </c>
      <c r="AZ54" s="125" t="e">
        <f t="shared" si="26"/>
        <v>#DIV/0!</v>
      </c>
      <c r="BA54" s="55">
        <f t="shared" si="47"/>
        <v>59</v>
      </c>
      <c r="BB54" s="55">
        <f t="shared" si="48"/>
        <v>406</v>
      </c>
      <c r="BC54" s="48">
        <f t="shared" si="49"/>
        <v>14.532019704433496</v>
      </c>
      <c r="BD54" s="55">
        <f t="shared" si="50"/>
        <v>35</v>
      </c>
      <c r="BE54" s="55">
        <f t="shared" si="51"/>
        <v>604</v>
      </c>
      <c r="BF54" s="48">
        <f t="shared" si="52"/>
        <v>5.7947019867549665</v>
      </c>
      <c r="BG54" s="55">
        <f t="shared" si="53"/>
        <v>26</v>
      </c>
      <c r="BH54" s="55">
        <f t="shared" si="54"/>
        <v>270</v>
      </c>
      <c r="BI54" s="48">
        <f t="shared" si="55"/>
        <v>9.6296296296296298</v>
      </c>
      <c r="BJ54" s="238">
        <f t="shared" si="30"/>
        <v>9.2903667964711047</v>
      </c>
      <c r="BL54">
        <v>17.044590409657616</v>
      </c>
    </row>
    <row r="55" spans="1:64" x14ac:dyDescent="0.25">
      <c r="A55" s="4" t="s">
        <v>103</v>
      </c>
      <c r="B55" s="68" t="s">
        <v>106</v>
      </c>
      <c r="C55" s="55">
        <v>166</v>
      </c>
      <c r="D55" s="3">
        <v>1162</v>
      </c>
      <c r="E55" s="48">
        <f t="shared" si="31"/>
        <v>14.285714285714285</v>
      </c>
      <c r="F55" s="3">
        <v>54</v>
      </c>
      <c r="G55" s="3">
        <v>909</v>
      </c>
      <c r="H55" s="48">
        <f t="shared" si="32"/>
        <v>5.9405940594059405</v>
      </c>
      <c r="I55" s="3">
        <v>47</v>
      </c>
      <c r="J55" s="33">
        <v>819</v>
      </c>
      <c r="K55" s="48">
        <f t="shared" si="33"/>
        <v>5.7387057387057387</v>
      </c>
      <c r="L55" s="249">
        <f t="shared" si="34"/>
        <v>8.655004694608655</v>
      </c>
      <c r="M55" s="32">
        <v>19</v>
      </c>
      <c r="N55" s="3">
        <v>165</v>
      </c>
      <c r="O55" s="48">
        <f t="shared" si="35"/>
        <v>11.515151515151516</v>
      </c>
      <c r="P55" s="3">
        <v>10</v>
      </c>
      <c r="Q55" s="3">
        <v>118</v>
      </c>
      <c r="R55" s="48">
        <f t="shared" si="36"/>
        <v>8.4745762711864394</v>
      </c>
      <c r="S55" s="3">
        <v>13</v>
      </c>
      <c r="T55" s="33">
        <v>114</v>
      </c>
      <c r="U55" s="48">
        <f t="shared" si="37"/>
        <v>11.403508771929824</v>
      </c>
      <c r="V55" s="249">
        <f t="shared" si="23"/>
        <v>10.464412186089261</v>
      </c>
      <c r="W55" s="32">
        <v>229</v>
      </c>
      <c r="X55" s="3">
        <v>1577</v>
      </c>
      <c r="Y55" s="48">
        <f t="shared" si="38"/>
        <v>14.521242866201648</v>
      </c>
      <c r="Z55" s="3">
        <v>123</v>
      </c>
      <c r="AA55" s="3">
        <v>1250</v>
      </c>
      <c r="AB55" s="48">
        <f t="shared" si="39"/>
        <v>9.84</v>
      </c>
      <c r="AC55" s="3">
        <v>93</v>
      </c>
      <c r="AD55" s="33">
        <v>1077</v>
      </c>
      <c r="AE55" s="48">
        <f t="shared" si="40"/>
        <v>8.635097493036211</v>
      </c>
      <c r="AF55" s="249">
        <f t="shared" si="24"/>
        <v>10.998780119745954</v>
      </c>
      <c r="AG55" s="32">
        <v>0</v>
      </c>
      <c r="AH55" s="3">
        <v>11</v>
      </c>
      <c r="AI55" s="48">
        <f t="shared" si="41"/>
        <v>0</v>
      </c>
      <c r="AJ55" s="3">
        <v>0</v>
      </c>
      <c r="AK55" s="3">
        <v>12</v>
      </c>
      <c r="AL55" s="48">
        <f t="shared" si="42"/>
        <v>0</v>
      </c>
      <c r="AM55" s="3">
        <v>0</v>
      </c>
      <c r="AN55" s="33">
        <v>11</v>
      </c>
      <c r="AO55" s="48">
        <f t="shared" si="43"/>
        <v>0</v>
      </c>
      <c r="AP55" s="125">
        <f t="shared" si="25"/>
        <v>0</v>
      </c>
      <c r="AQ55" s="32">
        <v>1</v>
      </c>
      <c r="AR55" s="3">
        <v>9</v>
      </c>
      <c r="AS55" s="48">
        <f t="shared" si="44"/>
        <v>11.111111111111111</v>
      </c>
      <c r="AT55" s="3">
        <v>0</v>
      </c>
      <c r="AU55" s="3">
        <v>7</v>
      </c>
      <c r="AV55" s="48">
        <f t="shared" si="45"/>
        <v>0</v>
      </c>
      <c r="AW55" s="3">
        <v>0</v>
      </c>
      <c r="AX55" s="33">
        <v>7</v>
      </c>
      <c r="AY55" s="48">
        <f t="shared" si="46"/>
        <v>0</v>
      </c>
      <c r="AZ55" s="125">
        <f t="shared" si="26"/>
        <v>3.7037037037037037</v>
      </c>
      <c r="BA55" s="55">
        <f t="shared" si="47"/>
        <v>415</v>
      </c>
      <c r="BB55" s="55">
        <f t="shared" si="48"/>
        <v>2924</v>
      </c>
      <c r="BC55" s="48">
        <f t="shared" si="49"/>
        <v>14.192886456908344</v>
      </c>
      <c r="BD55" s="55">
        <f t="shared" si="50"/>
        <v>187</v>
      </c>
      <c r="BE55" s="55">
        <f t="shared" si="51"/>
        <v>2296</v>
      </c>
      <c r="BF55" s="48">
        <f t="shared" si="52"/>
        <v>8.1445993031358874</v>
      </c>
      <c r="BG55" s="55">
        <f t="shared" si="53"/>
        <v>153</v>
      </c>
      <c r="BH55" s="55">
        <f t="shared" si="54"/>
        <v>2028</v>
      </c>
      <c r="BI55" s="48">
        <f t="shared" si="55"/>
        <v>7.5443786982248522</v>
      </c>
      <c r="BJ55" s="238">
        <f t="shared" si="30"/>
        <v>8.6653407818033603</v>
      </c>
      <c r="BL55">
        <v>17.125075067727668</v>
      </c>
    </row>
    <row r="56" spans="1:64" x14ac:dyDescent="0.25">
      <c r="A56" s="4" t="s">
        <v>105</v>
      </c>
      <c r="B56" s="68" t="s">
        <v>108</v>
      </c>
      <c r="C56" s="55">
        <v>12</v>
      </c>
      <c r="D56" s="3">
        <v>113</v>
      </c>
      <c r="E56" s="48">
        <f t="shared" si="31"/>
        <v>10.619469026548673</v>
      </c>
      <c r="F56" s="3">
        <v>8</v>
      </c>
      <c r="G56" s="3">
        <v>101</v>
      </c>
      <c r="H56" s="48">
        <f t="shared" si="32"/>
        <v>7.9207920792079207</v>
      </c>
      <c r="I56" s="3">
        <v>3</v>
      </c>
      <c r="J56" s="33">
        <v>93</v>
      </c>
      <c r="K56" s="48">
        <f t="shared" si="33"/>
        <v>3.225806451612903</v>
      </c>
      <c r="L56" s="249">
        <f t="shared" si="34"/>
        <v>7.2553558524564989</v>
      </c>
      <c r="M56" s="32">
        <v>0</v>
      </c>
      <c r="N56" s="3">
        <v>0</v>
      </c>
      <c r="O56" s="48" t="e">
        <f t="shared" si="35"/>
        <v>#DIV/0!</v>
      </c>
      <c r="P56" s="3">
        <v>0</v>
      </c>
      <c r="Q56" s="3">
        <v>0</v>
      </c>
      <c r="R56" s="48" t="e">
        <f t="shared" si="36"/>
        <v>#DIV/0!</v>
      </c>
      <c r="S56" s="3">
        <v>0</v>
      </c>
      <c r="T56" s="33">
        <v>0</v>
      </c>
      <c r="U56" s="48" t="e">
        <f t="shared" si="37"/>
        <v>#DIV/0!</v>
      </c>
      <c r="V56" s="249" t="e">
        <f t="shared" si="23"/>
        <v>#DIV/0!</v>
      </c>
      <c r="W56" s="32">
        <v>13</v>
      </c>
      <c r="X56" s="3">
        <v>96</v>
      </c>
      <c r="Y56" s="48">
        <f t="shared" si="38"/>
        <v>13.541666666666666</v>
      </c>
      <c r="Z56" s="3">
        <v>12</v>
      </c>
      <c r="AA56" s="3">
        <v>83</v>
      </c>
      <c r="AB56" s="48">
        <f t="shared" si="39"/>
        <v>14.457831325301203</v>
      </c>
      <c r="AC56" s="3">
        <v>3</v>
      </c>
      <c r="AD56" s="33">
        <v>71</v>
      </c>
      <c r="AE56" s="48">
        <f t="shared" si="40"/>
        <v>4.225352112676056</v>
      </c>
      <c r="AF56" s="249">
        <f t="shared" si="24"/>
        <v>10.741616701547976</v>
      </c>
      <c r="AG56" s="32">
        <v>0</v>
      </c>
      <c r="AH56" s="3">
        <v>0</v>
      </c>
      <c r="AI56" s="48" t="e">
        <f t="shared" si="41"/>
        <v>#DIV/0!</v>
      </c>
      <c r="AJ56" s="3">
        <v>0</v>
      </c>
      <c r="AK56" s="3">
        <v>0</v>
      </c>
      <c r="AL56" s="48" t="e">
        <f t="shared" si="42"/>
        <v>#DIV/0!</v>
      </c>
      <c r="AM56" s="3">
        <v>0</v>
      </c>
      <c r="AN56" s="33">
        <v>0</v>
      </c>
      <c r="AO56" s="48" t="e">
        <f t="shared" si="43"/>
        <v>#DIV/0!</v>
      </c>
      <c r="AP56" s="125" t="e">
        <f t="shared" si="25"/>
        <v>#DIV/0!</v>
      </c>
      <c r="AQ56" s="32">
        <v>0</v>
      </c>
      <c r="AR56" s="3">
        <v>0</v>
      </c>
      <c r="AS56" s="48" t="e">
        <f t="shared" si="44"/>
        <v>#DIV/0!</v>
      </c>
      <c r="AT56" s="3">
        <v>0</v>
      </c>
      <c r="AU56" s="3">
        <v>0</v>
      </c>
      <c r="AV56" s="48" t="e">
        <f t="shared" si="45"/>
        <v>#DIV/0!</v>
      </c>
      <c r="AW56" s="3">
        <v>0</v>
      </c>
      <c r="AX56" s="33">
        <v>0</v>
      </c>
      <c r="AY56" s="48" t="e">
        <f t="shared" si="46"/>
        <v>#DIV/0!</v>
      </c>
      <c r="AZ56" s="125" t="e">
        <f t="shared" si="26"/>
        <v>#DIV/0!</v>
      </c>
      <c r="BA56" s="55">
        <f t="shared" si="47"/>
        <v>25</v>
      </c>
      <c r="BB56" s="55">
        <f t="shared" si="48"/>
        <v>209</v>
      </c>
      <c r="BC56" s="48">
        <f t="shared" si="49"/>
        <v>11.961722488038278</v>
      </c>
      <c r="BD56" s="55">
        <f t="shared" si="50"/>
        <v>20</v>
      </c>
      <c r="BE56" s="55">
        <f t="shared" si="51"/>
        <v>184</v>
      </c>
      <c r="BF56" s="48">
        <f t="shared" si="52"/>
        <v>10.869565217391305</v>
      </c>
      <c r="BG56" s="55">
        <f t="shared" si="53"/>
        <v>6</v>
      </c>
      <c r="BH56" s="55">
        <f t="shared" si="54"/>
        <v>164</v>
      </c>
      <c r="BI56" s="48">
        <f t="shared" si="55"/>
        <v>3.6585365853658534</v>
      </c>
      <c r="BJ56" s="238">
        <f t="shared" si="30"/>
        <v>13.460769371197614</v>
      </c>
      <c r="BL56">
        <v>17.184695552713077</v>
      </c>
    </row>
    <row r="57" spans="1:64" x14ac:dyDescent="0.25">
      <c r="A57" s="4" t="s">
        <v>107</v>
      </c>
      <c r="B57" s="68" t="s">
        <v>110</v>
      </c>
      <c r="C57" s="55">
        <v>0</v>
      </c>
      <c r="D57" s="3">
        <v>147</v>
      </c>
      <c r="E57" s="48">
        <f t="shared" si="31"/>
        <v>0</v>
      </c>
      <c r="F57" s="3">
        <v>0</v>
      </c>
      <c r="G57" s="3">
        <v>147</v>
      </c>
      <c r="H57" s="48">
        <f t="shared" si="32"/>
        <v>0</v>
      </c>
      <c r="I57" s="3">
        <v>12</v>
      </c>
      <c r="J57" s="33">
        <v>97</v>
      </c>
      <c r="K57" s="48">
        <f t="shared" si="33"/>
        <v>12.371134020618557</v>
      </c>
      <c r="L57" s="249">
        <f t="shared" si="34"/>
        <v>4.123711340206186</v>
      </c>
      <c r="M57" s="32">
        <v>0</v>
      </c>
      <c r="N57" s="3">
        <v>0</v>
      </c>
      <c r="O57" s="48" t="e">
        <f t="shared" si="35"/>
        <v>#DIV/0!</v>
      </c>
      <c r="P57" s="3">
        <v>0</v>
      </c>
      <c r="Q57" s="3">
        <v>0</v>
      </c>
      <c r="R57" s="48" t="e">
        <f t="shared" si="36"/>
        <v>#DIV/0!</v>
      </c>
      <c r="S57" s="3">
        <v>0</v>
      </c>
      <c r="T57" s="33">
        <v>0</v>
      </c>
      <c r="U57" s="48" t="e">
        <f t="shared" si="37"/>
        <v>#DIV/0!</v>
      </c>
      <c r="V57" s="249" t="e">
        <f t="shared" si="23"/>
        <v>#DIV/0!</v>
      </c>
      <c r="W57" s="32">
        <v>1</v>
      </c>
      <c r="X57" s="3">
        <v>216</v>
      </c>
      <c r="Y57" s="48">
        <f t="shared" si="38"/>
        <v>0.46296296296296291</v>
      </c>
      <c r="Z57" s="3">
        <v>0</v>
      </c>
      <c r="AA57" s="3">
        <v>215</v>
      </c>
      <c r="AB57" s="48">
        <f t="shared" si="39"/>
        <v>0</v>
      </c>
      <c r="AC57" s="3">
        <v>31</v>
      </c>
      <c r="AD57" s="33">
        <v>148</v>
      </c>
      <c r="AE57" s="48">
        <f t="shared" si="40"/>
        <v>20.945945945945947</v>
      </c>
      <c r="AF57" s="249">
        <f t="shared" si="24"/>
        <v>7.1363029696363034</v>
      </c>
      <c r="AG57" s="32">
        <v>0</v>
      </c>
      <c r="AH57" s="3">
        <v>0</v>
      </c>
      <c r="AI57" s="48" t="e">
        <f t="shared" si="41"/>
        <v>#DIV/0!</v>
      </c>
      <c r="AJ57" s="3">
        <v>0</v>
      </c>
      <c r="AK57" s="3">
        <v>0</v>
      </c>
      <c r="AL57" s="48" t="e">
        <f t="shared" si="42"/>
        <v>#DIV/0!</v>
      </c>
      <c r="AM57" s="3">
        <v>0</v>
      </c>
      <c r="AN57" s="33">
        <v>0</v>
      </c>
      <c r="AO57" s="48" t="e">
        <f t="shared" si="43"/>
        <v>#DIV/0!</v>
      </c>
      <c r="AP57" s="125" t="e">
        <f t="shared" si="25"/>
        <v>#DIV/0!</v>
      </c>
      <c r="AQ57" s="32">
        <v>0</v>
      </c>
      <c r="AR57" s="3">
        <v>0</v>
      </c>
      <c r="AS57" s="48" t="e">
        <f t="shared" si="44"/>
        <v>#DIV/0!</v>
      </c>
      <c r="AT57" s="3">
        <v>0</v>
      </c>
      <c r="AU57" s="3">
        <v>0</v>
      </c>
      <c r="AV57" s="48" t="e">
        <f t="shared" si="45"/>
        <v>#DIV/0!</v>
      </c>
      <c r="AW57" s="3">
        <v>0</v>
      </c>
      <c r="AX57" s="33">
        <v>0</v>
      </c>
      <c r="AY57" s="48" t="e">
        <f t="shared" si="46"/>
        <v>#DIV/0!</v>
      </c>
      <c r="AZ57" s="125" t="e">
        <f t="shared" si="26"/>
        <v>#DIV/0!</v>
      </c>
      <c r="BA57" s="55">
        <f t="shared" si="47"/>
        <v>1</v>
      </c>
      <c r="BB57" s="55">
        <f t="shared" si="48"/>
        <v>363</v>
      </c>
      <c r="BC57" s="48">
        <f t="shared" si="49"/>
        <v>0.27548209366391185</v>
      </c>
      <c r="BD57" s="55">
        <f t="shared" si="50"/>
        <v>0</v>
      </c>
      <c r="BE57" s="55">
        <f t="shared" si="51"/>
        <v>362</v>
      </c>
      <c r="BF57" s="48">
        <f t="shared" si="52"/>
        <v>0</v>
      </c>
      <c r="BG57" s="55">
        <f t="shared" si="53"/>
        <v>43</v>
      </c>
      <c r="BH57" s="55">
        <f t="shared" si="54"/>
        <v>245</v>
      </c>
      <c r="BI57" s="48">
        <f t="shared" si="55"/>
        <v>17.551020408163264</v>
      </c>
      <c r="BJ57" s="238">
        <f t="shared" si="30"/>
        <v>2.9655274518770156</v>
      </c>
      <c r="BL57">
        <v>18.214456045781347</v>
      </c>
    </row>
    <row r="58" spans="1:64" x14ac:dyDescent="0.25">
      <c r="A58" s="4" t="s">
        <v>109</v>
      </c>
      <c r="B58" s="68" t="s">
        <v>112</v>
      </c>
      <c r="C58" s="55">
        <v>51</v>
      </c>
      <c r="D58" s="3">
        <v>1309</v>
      </c>
      <c r="E58" s="48">
        <f t="shared" si="31"/>
        <v>3.8961038961038961</v>
      </c>
      <c r="F58" s="3">
        <v>49</v>
      </c>
      <c r="G58" s="3">
        <v>1233</v>
      </c>
      <c r="H58" s="48">
        <f t="shared" si="32"/>
        <v>3.9740470397404706</v>
      </c>
      <c r="I58" s="3">
        <v>94</v>
      </c>
      <c r="J58" s="33">
        <v>1266</v>
      </c>
      <c r="K58" s="48">
        <f t="shared" si="33"/>
        <v>7.4249605055292252</v>
      </c>
      <c r="L58" s="249">
        <f t="shared" si="34"/>
        <v>5.0983704804578638</v>
      </c>
      <c r="M58" s="32">
        <v>3</v>
      </c>
      <c r="N58" s="3">
        <v>74</v>
      </c>
      <c r="O58" s="48">
        <f t="shared" si="35"/>
        <v>4.0540540540540544</v>
      </c>
      <c r="P58" s="3">
        <v>2</v>
      </c>
      <c r="Q58" s="3">
        <v>51</v>
      </c>
      <c r="R58" s="48">
        <f t="shared" si="36"/>
        <v>3.9215686274509802</v>
      </c>
      <c r="S58" s="3">
        <v>1</v>
      </c>
      <c r="T58" s="33">
        <v>45</v>
      </c>
      <c r="U58" s="48">
        <f t="shared" si="37"/>
        <v>2.2222222222222223</v>
      </c>
      <c r="V58" s="249">
        <f t="shared" si="23"/>
        <v>3.3992816345757526</v>
      </c>
      <c r="W58" s="32">
        <v>212</v>
      </c>
      <c r="X58" s="3">
        <v>2990</v>
      </c>
      <c r="Y58" s="48">
        <f t="shared" si="38"/>
        <v>7.0903010033444822</v>
      </c>
      <c r="Z58" s="3">
        <v>197</v>
      </c>
      <c r="AA58" s="3">
        <v>2948</v>
      </c>
      <c r="AB58" s="48">
        <f t="shared" si="39"/>
        <v>6.6824966078697425</v>
      </c>
      <c r="AC58" s="3">
        <v>264</v>
      </c>
      <c r="AD58" s="33">
        <v>2838</v>
      </c>
      <c r="AE58" s="48">
        <f t="shared" si="40"/>
        <v>9.3023255813953494</v>
      </c>
      <c r="AF58" s="249">
        <f t="shared" si="24"/>
        <v>7.691707730869858</v>
      </c>
      <c r="AG58" s="32">
        <v>0</v>
      </c>
      <c r="AH58" s="3">
        <v>0</v>
      </c>
      <c r="AI58" s="48" t="e">
        <f t="shared" si="41"/>
        <v>#DIV/0!</v>
      </c>
      <c r="AJ58" s="3">
        <v>0</v>
      </c>
      <c r="AK58" s="3">
        <v>0</v>
      </c>
      <c r="AL58" s="48" t="e">
        <f t="shared" si="42"/>
        <v>#DIV/0!</v>
      </c>
      <c r="AM58" s="3">
        <v>0</v>
      </c>
      <c r="AN58" s="33">
        <v>0</v>
      </c>
      <c r="AO58" s="48" t="e">
        <f t="shared" si="43"/>
        <v>#DIV/0!</v>
      </c>
      <c r="AP58" s="125" t="e">
        <f t="shared" si="25"/>
        <v>#DIV/0!</v>
      </c>
      <c r="AQ58" s="32">
        <v>3</v>
      </c>
      <c r="AR58" s="3">
        <v>69</v>
      </c>
      <c r="AS58" s="48">
        <f t="shared" si="44"/>
        <v>4.3478260869565215</v>
      </c>
      <c r="AT58" s="3">
        <v>0</v>
      </c>
      <c r="AU58" s="3">
        <v>57</v>
      </c>
      <c r="AV58" s="48">
        <f t="shared" si="45"/>
        <v>0</v>
      </c>
      <c r="AW58" s="3">
        <v>3</v>
      </c>
      <c r="AX58" s="33">
        <v>50</v>
      </c>
      <c r="AY58" s="48">
        <f t="shared" si="46"/>
        <v>6</v>
      </c>
      <c r="AZ58" s="125">
        <f t="shared" si="26"/>
        <v>3.4492753623188404</v>
      </c>
      <c r="BA58" s="55">
        <f t="shared" si="47"/>
        <v>269</v>
      </c>
      <c r="BB58" s="55">
        <f t="shared" si="48"/>
        <v>4442</v>
      </c>
      <c r="BC58" s="48">
        <f t="shared" si="49"/>
        <v>6.0558307068887887</v>
      </c>
      <c r="BD58" s="55">
        <f t="shared" si="50"/>
        <v>248</v>
      </c>
      <c r="BE58" s="55">
        <f t="shared" si="51"/>
        <v>4289</v>
      </c>
      <c r="BF58" s="48">
        <f t="shared" si="52"/>
        <v>5.7822336208906506</v>
      </c>
      <c r="BG58" s="55">
        <f t="shared" si="53"/>
        <v>362</v>
      </c>
      <c r="BH58" s="55">
        <f t="shared" si="54"/>
        <v>4199</v>
      </c>
      <c r="BI58" s="48">
        <f t="shared" si="55"/>
        <v>8.6211002619671344</v>
      </c>
      <c r="BJ58" s="238">
        <f t="shared" si="30"/>
        <v>5.4897418086754044</v>
      </c>
      <c r="BL58">
        <v>20.662965101983634</v>
      </c>
    </row>
    <row r="59" spans="1:64" x14ac:dyDescent="0.25">
      <c r="A59" s="4" t="s">
        <v>111</v>
      </c>
      <c r="B59" s="68" t="s">
        <v>114</v>
      </c>
      <c r="C59" s="55">
        <v>2</v>
      </c>
      <c r="D59" s="3">
        <v>602</v>
      </c>
      <c r="E59" s="48">
        <f t="shared" si="31"/>
        <v>0.33222591362126247</v>
      </c>
      <c r="F59" s="3">
        <v>2</v>
      </c>
      <c r="G59" s="3">
        <v>567</v>
      </c>
      <c r="H59" s="48">
        <f t="shared" si="32"/>
        <v>0.35273368606701938</v>
      </c>
      <c r="I59" s="3">
        <v>0</v>
      </c>
      <c r="J59" s="33">
        <v>495</v>
      </c>
      <c r="K59" s="48">
        <f t="shared" si="33"/>
        <v>0</v>
      </c>
      <c r="L59" s="249">
        <f t="shared" si="34"/>
        <v>0.2283198665627606</v>
      </c>
      <c r="M59" s="32">
        <v>2</v>
      </c>
      <c r="N59" s="3">
        <v>0</v>
      </c>
      <c r="O59" s="48" t="e">
        <f t="shared" si="35"/>
        <v>#DIV/0!</v>
      </c>
      <c r="P59" s="3">
        <v>2</v>
      </c>
      <c r="Q59" s="3">
        <v>0</v>
      </c>
      <c r="R59" s="48" t="e">
        <f t="shared" si="36"/>
        <v>#DIV/0!</v>
      </c>
      <c r="S59" s="3">
        <v>0</v>
      </c>
      <c r="T59" s="33">
        <v>0</v>
      </c>
      <c r="U59" s="48" t="e">
        <f t="shared" si="37"/>
        <v>#DIV/0!</v>
      </c>
      <c r="V59" s="249" t="e">
        <f t="shared" si="23"/>
        <v>#DIV/0!</v>
      </c>
      <c r="W59" s="32">
        <v>120</v>
      </c>
      <c r="X59" s="3">
        <v>3141</v>
      </c>
      <c r="Y59" s="48">
        <f t="shared" si="38"/>
        <v>3.8204393505253105</v>
      </c>
      <c r="Z59" s="3">
        <v>100</v>
      </c>
      <c r="AA59" s="3">
        <v>2992</v>
      </c>
      <c r="AB59" s="48">
        <f t="shared" si="39"/>
        <v>3.3422459893048129</v>
      </c>
      <c r="AC59" s="3">
        <v>140</v>
      </c>
      <c r="AD59" s="33">
        <v>2528</v>
      </c>
      <c r="AE59" s="48">
        <f t="shared" si="40"/>
        <v>5.5379746835443031</v>
      </c>
      <c r="AF59" s="249">
        <f t="shared" si="24"/>
        <v>4.2335533411248081</v>
      </c>
      <c r="AG59" s="32">
        <v>0</v>
      </c>
      <c r="AH59" s="3">
        <v>0</v>
      </c>
      <c r="AI59" s="48" t="e">
        <f t="shared" si="41"/>
        <v>#DIV/0!</v>
      </c>
      <c r="AJ59" s="3">
        <v>0</v>
      </c>
      <c r="AK59" s="3">
        <v>0</v>
      </c>
      <c r="AL59" s="48" t="e">
        <f t="shared" si="42"/>
        <v>#DIV/0!</v>
      </c>
      <c r="AM59" s="3">
        <v>0</v>
      </c>
      <c r="AN59" s="33">
        <v>0</v>
      </c>
      <c r="AO59" s="48" t="e">
        <f t="shared" si="43"/>
        <v>#DIV/0!</v>
      </c>
      <c r="AP59" s="125" t="e">
        <f t="shared" si="25"/>
        <v>#DIV/0!</v>
      </c>
      <c r="AQ59" s="32">
        <v>0</v>
      </c>
      <c r="AR59" s="3">
        <v>0</v>
      </c>
      <c r="AS59" s="48" t="e">
        <f t="shared" si="44"/>
        <v>#DIV/0!</v>
      </c>
      <c r="AT59" s="3">
        <v>0</v>
      </c>
      <c r="AU59" s="3">
        <v>0</v>
      </c>
      <c r="AV59" s="48" t="e">
        <f t="shared" si="45"/>
        <v>#DIV/0!</v>
      </c>
      <c r="AW59" s="3">
        <v>0</v>
      </c>
      <c r="AX59" s="33">
        <v>0</v>
      </c>
      <c r="AY59" s="48" t="e">
        <f t="shared" si="46"/>
        <v>#DIV/0!</v>
      </c>
      <c r="AZ59" s="125" t="e">
        <f t="shared" si="26"/>
        <v>#DIV/0!</v>
      </c>
      <c r="BA59" s="55">
        <f t="shared" si="47"/>
        <v>124</v>
      </c>
      <c r="BB59" s="55">
        <f t="shared" si="48"/>
        <v>3743</v>
      </c>
      <c r="BC59" s="48">
        <f t="shared" si="49"/>
        <v>3.3128506545551697</v>
      </c>
      <c r="BD59" s="55">
        <f t="shared" si="50"/>
        <v>104</v>
      </c>
      <c r="BE59" s="55">
        <f t="shared" si="51"/>
        <v>3559</v>
      </c>
      <c r="BF59" s="48">
        <f t="shared" si="52"/>
        <v>2.9221691486372574</v>
      </c>
      <c r="BG59" s="55">
        <f t="shared" si="53"/>
        <v>140</v>
      </c>
      <c r="BH59" s="55">
        <f t="shared" si="54"/>
        <v>3023</v>
      </c>
      <c r="BI59" s="48">
        <f t="shared" si="55"/>
        <v>4.6311610982467748</v>
      </c>
      <c r="BJ59" s="238">
        <f t="shared" si="30"/>
        <v>4.2987569395423444</v>
      </c>
      <c r="BL59" t="e">
        <v>#DIV/0!</v>
      </c>
    </row>
    <row r="60" spans="1:64" x14ac:dyDescent="0.25">
      <c r="A60" s="4" t="s">
        <v>113</v>
      </c>
      <c r="B60" s="68" t="s">
        <v>116</v>
      </c>
      <c r="C60" s="55">
        <v>42</v>
      </c>
      <c r="D60" s="3">
        <v>361</v>
      </c>
      <c r="E60" s="48">
        <f t="shared" si="31"/>
        <v>11.634349030470915</v>
      </c>
      <c r="F60" s="3">
        <v>36</v>
      </c>
      <c r="G60" s="3">
        <v>335</v>
      </c>
      <c r="H60" s="48">
        <f t="shared" si="32"/>
        <v>10.746268656716417</v>
      </c>
      <c r="I60" s="3">
        <v>22</v>
      </c>
      <c r="J60" s="33">
        <v>302</v>
      </c>
      <c r="K60" s="48">
        <f t="shared" si="33"/>
        <v>7.2847682119205297</v>
      </c>
      <c r="L60" s="249">
        <f t="shared" si="34"/>
        <v>9.8884619663692863</v>
      </c>
      <c r="M60" s="32">
        <v>0</v>
      </c>
      <c r="N60" s="3">
        <v>24</v>
      </c>
      <c r="O60" s="48">
        <f t="shared" si="35"/>
        <v>0</v>
      </c>
      <c r="P60" s="3">
        <v>3</v>
      </c>
      <c r="Q60" s="3">
        <v>24</v>
      </c>
      <c r="R60" s="48">
        <f t="shared" si="36"/>
        <v>12.5</v>
      </c>
      <c r="S60" s="3">
        <v>0</v>
      </c>
      <c r="T60" s="33">
        <v>21</v>
      </c>
      <c r="U60" s="48">
        <f t="shared" si="37"/>
        <v>0</v>
      </c>
      <c r="V60" s="249">
        <f t="shared" si="23"/>
        <v>4.166666666666667</v>
      </c>
      <c r="W60" s="32">
        <v>113</v>
      </c>
      <c r="X60" s="3">
        <v>1188</v>
      </c>
      <c r="Y60" s="48">
        <f t="shared" si="38"/>
        <v>9.5117845117845121</v>
      </c>
      <c r="Z60" s="3">
        <v>72</v>
      </c>
      <c r="AA60" s="3">
        <v>1017</v>
      </c>
      <c r="AB60" s="48">
        <f t="shared" si="39"/>
        <v>7.0796460176991154</v>
      </c>
      <c r="AC60" s="3">
        <v>60</v>
      </c>
      <c r="AD60" s="33">
        <v>908</v>
      </c>
      <c r="AE60" s="48">
        <f t="shared" si="40"/>
        <v>6.607929515418502</v>
      </c>
      <c r="AF60" s="249">
        <f t="shared" si="24"/>
        <v>7.7331200149673762</v>
      </c>
      <c r="AG60" s="32">
        <v>0</v>
      </c>
      <c r="AH60" s="3">
        <v>0</v>
      </c>
      <c r="AI60" s="48" t="e">
        <f t="shared" si="41"/>
        <v>#DIV/0!</v>
      </c>
      <c r="AJ60" s="3">
        <v>0</v>
      </c>
      <c r="AK60" s="3">
        <v>0</v>
      </c>
      <c r="AL60" s="48" t="e">
        <f t="shared" si="42"/>
        <v>#DIV/0!</v>
      </c>
      <c r="AM60" s="3">
        <v>0</v>
      </c>
      <c r="AN60" s="33">
        <v>0</v>
      </c>
      <c r="AO60" s="48" t="e">
        <f t="shared" si="43"/>
        <v>#DIV/0!</v>
      </c>
      <c r="AP60" s="125" t="e">
        <f t="shared" si="25"/>
        <v>#DIV/0!</v>
      </c>
      <c r="AQ60" s="32">
        <v>0</v>
      </c>
      <c r="AR60" s="3">
        <v>0</v>
      </c>
      <c r="AS60" s="48" t="e">
        <f t="shared" si="44"/>
        <v>#DIV/0!</v>
      </c>
      <c r="AT60" s="3">
        <v>0</v>
      </c>
      <c r="AU60" s="3">
        <v>0</v>
      </c>
      <c r="AV60" s="48" t="e">
        <f t="shared" si="45"/>
        <v>#DIV/0!</v>
      </c>
      <c r="AW60" s="3">
        <v>0</v>
      </c>
      <c r="AX60" s="33">
        <v>0</v>
      </c>
      <c r="AY60" s="48" t="e">
        <f t="shared" si="46"/>
        <v>#DIV/0!</v>
      </c>
      <c r="AZ60" s="125" t="e">
        <f t="shared" si="26"/>
        <v>#DIV/0!</v>
      </c>
      <c r="BA60" s="55">
        <f t="shared" si="47"/>
        <v>155</v>
      </c>
      <c r="BB60" s="55">
        <f t="shared" si="48"/>
        <v>1573</v>
      </c>
      <c r="BC60" s="48">
        <f t="shared" si="49"/>
        <v>9.8537825810553077</v>
      </c>
      <c r="BD60" s="55">
        <f t="shared" si="50"/>
        <v>111</v>
      </c>
      <c r="BE60" s="55">
        <f t="shared" si="51"/>
        <v>1376</v>
      </c>
      <c r="BF60" s="48">
        <f t="shared" si="52"/>
        <v>8.0668604651162799</v>
      </c>
      <c r="BG60" s="55">
        <f t="shared" si="53"/>
        <v>82</v>
      </c>
      <c r="BH60" s="55">
        <f t="shared" si="54"/>
        <v>1231</v>
      </c>
      <c r="BI60" s="48">
        <f t="shared" si="55"/>
        <v>6.6612510154346065</v>
      </c>
      <c r="BJ60" s="238">
        <f t="shared" si="30"/>
        <v>7.9479959979689268</v>
      </c>
      <c r="BL60" t="e">
        <v>#DIV/0!</v>
      </c>
    </row>
    <row r="61" spans="1:64" x14ac:dyDescent="0.25">
      <c r="A61" s="4" t="s">
        <v>115</v>
      </c>
      <c r="B61" s="68" t="s">
        <v>118</v>
      </c>
      <c r="C61" s="55">
        <v>32</v>
      </c>
      <c r="D61" s="3">
        <v>460</v>
      </c>
      <c r="E61" s="48">
        <f t="shared" si="31"/>
        <v>6.9565217391304346</v>
      </c>
      <c r="F61" s="3">
        <v>16</v>
      </c>
      <c r="G61" s="3">
        <v>344</v>
      </c>
      <c r="H61" s="48">
        <f t="shared" si="32"/>
        <v>4.6511627906976747</v>
      </c>
      <c r="I61" s="3">
        <v>9</v>
      </c>
      <c r="J61" s="33">
        <v>317</v>
      </c>
      <c r="K61" s="48">
        <f t="shared" si="33"/>
        <v>2.8391167192429023</v>
      </c>
      <c r="L61" s="249">
        <f t="shared" si="34"/>
        <v>4.8156004163570039</v>
      </c>
      <c r="M61" s="32">
        <v>0</v>
      </c>
      <c r="N61" s="3">
        <v>0</v>
      </c>
      <c r="O61" s="48" t="e">
        <f t="shared" si="35"/>
        <v>#DIV/0!</v>
      </c>
      <c r="P61" s="3">
        <v>0</v>
      </c>
      <c r="Q61" s="3">
        <v>0</v>
      </c>
      <c r="R61" s="48" t="e">
        <f t="shared" si="36"/>
        <v>#DIV/0!</v>
      </c>
      <c r="S61" s="3">
        <v>0</v>
      </c>
      <c r="T61" s="33">
        <v>0</v>
      </c>
      <c r="U61" s="48" t="e">
        <f t="shared" si="37"/>
        <v>#DIV/0!</v>
      </c>
      <c r="V61" s="249" t="e">
        <f t="shared" si="23"/>
        <v>#DIV/0!</v>
      </c>
      <c r="W61" s="32">
        <v>64</v>
      </c>
      <c r="X61" s="3">
        <v>1077</v>
      </c>
      <c r="Y61" s="48">
        <f t="shared" si="38"/>
        <v>5.9424326833797583</v>
      </c>
      <c r="Z61" s="3">
        <v>39</v>
      </c>
      <c r="AA61" s="3">
        <v>880</v>
      </c>
      <c r="AB61" s="48">
        <f t="shared" si="39"/>
        <v>4.4318181818181817</v>
      </c>
      <c r="AC61" s="3">
        <v>59</v>
      </c>
      <c r="AD61" s="33">
        <v>831</v>
      </c>
      <c r="AE61" s="48">
        <f t="shared" si="40"/>
        <v>7.0998796630565586</v>
      </c>
      <c r="AF61" s="249">
        <f t="shared" si="24"/>
        <v>5.8247101760848325</v>
      </c>
      <c r="AG61" s="32">
        <v>0</v>
      </c>
      <c r="AH61" s="3">
        <v>0</v>
      </c>
      <c r="AI61" s="48" t="e">
        <f t="shared" si="41"/>
        <v>#DIV/0!</v>
      </c>
      <c r="AJ61" s="3">
        <v>0</v>
      </c>
      <c r="AK61" s="3">
        <v>0</v>
      </c>
      <c r="AL61" s="48" t="e">
        <f t="shared" si="42"/>
        <v>#DIV/0!</v>
      </c>
      <c r="AM61" s="3">
        <v>0</v>
      </c>
      <c r="AN61" s="33">
        <v>0</v>
      </c>
      <c r="AO61" s="48" t="e">
        <f t="shared" si="43"/>
        <v>#DIV/0!</v>
      </c>
      <c r="AP61" s="125" t="e">
        <f t="shared" si="25"/>
        <v>#DIV/0!</v>
      </c>
      <c r="AQ61" s="32">
        <v>0</v>
      </c>
      <c r="AR61" s="3">
        <v>0</v>
      </c>
      <c r="AS61" s="48" t="e">
        <f t="shared" si="44"/>
        <v>#DIV/0!</v>
      </c>
      <c r="AT61" s="3">
        <v>0</v>
      </c>
      <c r="AU61" s="3">
        <v>0</v>
      </c>
      <c r="AV61" s="48" t="e">
        <f t="shared" si="45"/>
        <v>#DIV/0!</v>
      </c>
      <c r="AW61" s="3">
        <v>0</v>
      </c>
      <c r="AX61" s="33">
        <v>0</v>
      </c>
      <c r="AY61" s="48" t="e">
        <f t="shared" si="46"/>
        <v>#DIV/0!</v>
      </c>
      <c r="AZ61" s="125" t="e">
        <f t="shared" si="26"/>
        <v>#DIV/0!</v>
      </c>
      <c r="BA61" s="55">
        <f t="shared" si="47"/>
        <v>96</v>
      </c>
      <c r="BB61" s="55">
        <f t="shared" si="48"/>
        <v>1537</v>
      </c>
      <c r="BC61" s="48">
        <f t="shared" si="49"/>
        <v>6.2459336369551073</v>
      </c>
      <c r="BD61" s="55">
        <f t="shared" si="50"/>
        <v>55</v>
      </c>
      <c r="BE61" s="55">
        <f t="shared" si="51"/>
        <v>1224</v>
      </c>
      <c r="BF61" s="48">
        <f t="shared" si="52"/>
        <v>4.4934640522875817</v>
      </c>
      <c r="BG61" s="55">
        <f t="shared" si="53"/>
        <v>68</v>
      </c>
      <c r="BH61" s="55">
        <f t="shared" si="54"/>
        <v>1148</v>
      </c>
      <c r="BI61" s="48">
        <f t="shared" si="55"/>
        <v>5.9233449477351918</v>
      </c>
      <c r="BJ61" s="238">
        <f t="shared" si="30"/>
        <v>5.3551282778038845</v>
      </c>
      <c r="BL61" t="e">
        <v>#DIV/0!</v>
      </c>
    </row>
    <row r="62" spans="1:64" ht="15.75" thickBot="1" x14ac:dyDescent="0.3">
      <c r="A62" s="4" t="s">
        <v>117</v>
      </c>
      <c r="B62" s="68" t="s">
        <v>119</v>
      </c>
      <c r="C62" s="55">
        <v>25</v>
      </c>
      <c r="D62" s="3">
        <v>506</v>
      </c>
      <c r="E62" s="70">
        <f t="shared" si="31"/>
        <v>4.9407114624505928</v>
      </c>
      <c r="F62" s="3">
        <v>33</v>
      </c>
      <c r="G62" s="3">
        <v>473</v>
      </c>
      <c r="H62" s="70">
        <f t="shared" si="32"/>
        <v>6.9767441860465116</v>
      </c>
      <c r="I62" s="3">
        <v>18</v>
      </c>
      <c r="J62" s="33">
        <v>464</v>
      </c>
      <c r="K62" s="70">
        <f t="shared" si="33"/>
        <v>3.8793103448275863</v>
      </c>
      <c r="L62" s="249">
        <f t="shared" si="34"/>
        <v>5.2655886644415633</v>
      </c>
      <c r="M62" s="32">
        <v>0</v>
      </c>
      <c r="N62" s="3">
        <v>0</v>
      </c>
      <c r="O62" s="70" t="e">
        <f t="shared" si="35"/>
        <v>#DIV/0!</v>
      </c>
      <c r="P62" s="3">
        <v>0</v>
      </c>
      <c r="Q62" s="3">
        <v>0</v>
      </c>
      <c r="R62" s="70" t="e">
        <f t="shared" si="36"/>
        <v>#DIV/0!</v>
      </c>
      <c r="S62" s="3">
        <v>0</v>
      </c>
      <c r="T62" s="33">
        <v>0</v>
      </c>
      <c r="U62" s="70" t="e">
        <f t="shared" si="37"/>
        <v>#DIV/0!</v>
      </c>
      <c r="V62" s="249" t="e">
        <f t="shared" si="23"/>
        <v>#DIV/0!</v>
      </c>
      <c r="W62" s="32">
        <v>63</v>
      </c>
      <c r="X62" s="3">
        <v>812</v>
      </c>
      <c r="Y62" s="70">
        <f t="shared" si="38"/>
        <v>7.7586206896551726</v>
      </c>
      <c r="Z62" s="3">
        <v>49</v>
      </c>
      <c r="AA62" s="3">
        <v>683</v>
      </c>
      <c r="AB62" s="70">
        <f t="shared" si="39"/>
        <v>7.1742313323572473</v>
      </c>
      <c r="AC62" s="3">
        <v>40</v>
      </c>
      <c r="AD62" s="33">
        <v>625</v>
      </c>
      <c r="AE62" s="70">
        <f t="shared" si="40"/>
        <v>6.4</v>
      </c>
      <c r="AF62" s="249">
        <f t="shared" si="24"/>
        <v>7.1109506740041395</v>
      </c>
      <c r="AG62" s="32">
        <v>0</v>
      </c>
      <c r="AH62" s="3">
        <v>0</v>
      </c>
      <c r="AI62" s="70" t="e">
        <f t="shared" si="41"/>
        <v>#DIV/0!</v>
      </c>
      <c r="AJ62" s="3">
        <v>0</v>
      </c>
      <c r="AK62" s="3">
        <v>0</v>
      </c>
      <c r="AL62" s="70" t="e">
        <f t="shared" si="42"/>
        <v>#DIV/0!</v>
      </c>
      <c r="AM62" s="3">
        <v>0</v>
      </c>
      <c r="AN62" s="33">
        <v>0</v>
      </c>
      <c r="AO62" s="70" t="e">
        <f t="shared" si="43"/>
        <v>#DIV/0!</v>
      </c>
      <c r="AP62" s="125" t="e">
        <f t="shared" si="25"/>
        <v>#DIV/0!</v>
      </c>
      <c r="AQ62" s="32">
        <v>0</v>
      </c>
      <c r="AR62" s="3">
        <v>0</v>
      </c>
      <c r="AS62" s="70" t="e">
        <f t="shared" si="44"/>
        <v>#DIV/0!</v>
      </c>
      <c r="AT62" s="3">
        <v>0</v>
      </c>
      <c r="AU62" s="3">
        <v>0</v>
      </c>
      <c r="AV62" s="70" t="e">
        <f t="shared" si="45"/>
        <v>#DIV/0!</v>
      </c>
      <c r="AW62" s="3">
        <v>0</v>
      </c>
      <c r="AX62" s="33">
        <v>0</v>
      </c>
      <c r="AY62" s="70" t="e">
        <f t="shared" si="46"/>
        <v>#DIV/0!</v>
      </c>
      <c r="AZ62" s="125" t="e">
        <f t="shared" si="26"/>
        <v>#DIV/0!</v>
      </c>
      <c r="BA62" s="55">
        <f t="shared" si="47"/>
        <v>88</v>
      </c>
      <c r="BB62" s="55">
        <f t="shared" si="48"/>
        <v>1318</v>
      </c>
      <c r="BC62" s="70">
        <f t="shared" si="49"/>
        <v>6.6767830045523517</v>
      </c>
      <c r="BD62" s="55">
        <f t="shared" si="50"/>
        <v>82</v>
      </c>
      <c r="BE62" s="55">
        <f t="shared" si="51"/>
        <v>1156</v>
      </c>
      <c r="BF62" s="70">
        <f t="shared" si="52"/>
        <v>7.0934256055363329</v>
      </c>
      <c r="BG62" s="55">
        <f t="shared" si="53"/>
        <v>58</v>
      </c>
      <c r="BH62" s="55">
        <f t="shared" si="54"/>
        <v>1089</v>
      </c>
      <c r="BI62" s="70">
        <f t="shared" si="55"/>
        <v>5.3259871441689626</v>
      </c>
      <c r="BJ62" s="238">
        <f t="shared" si="30"/>
        <v>6.8039013081584905</v>
      </c>
      <c r="BL62" t="e">
        <v>#DIV/0!</v>
      </c>
    </row>
    <row r="63" spans="1:64" ht="16.5" thickTop="1" thickBot="1" x14ac:dyDescent="0.3">
      <c r="B63" s="10" t="s">
        <v>120</v>
      </c>
      <c r="C63" s="66">
        <f>SUM(C4:C62)</f>
        <v>1388</v>
      </c>
      <c r="D63" s="19">
        <f>SUM(D4:D62)</f>
        <v>17708</v>
      </c>
      <c r="E63" s="69">
        <f>+C63/D63*100</f>
        <v>7.8382651908741812</v>
      </c>
      <c r="F63" s="19">
        <f>SUM(F4:F62)</f>
        <v>882</v>
      </c>
      <c r="G63" s="19">
        <f>SUM(G4:G62)</f>
        <v>14379</v>
      </c>
      <c r="H63" s="69">
        <f t="shared" si="32"/>
        <v>6.1339453369497186</v>
      </c>
      <c r="I63" s="19">
        <f>SUM(I4:I62)</f>
        <v>789</v>
      </c>
      <c r="J63" s="19">
        <f>SUM(J4:J62)</f>
        <v>14537</v>
      </c>
      <c r="K63" s="69">
        <f t="shared" si="33"/>
        <v>5.4275297516681569</v>
      </c>
      <c r="L63" s="239">
        <f t="shared" si="34"/>
        <v>6.4665800931640192</v>
      </c>
      <c r="M63" s="19">
        <f>SUM(M4:M62)</f>
        <v>42</v>
      </c>
      <c r="N63" s="19">
        <f>SUM(N4:N62)</f>
        <v>984</v>
      </c>
      <c r="O63" s="69">
        <f t="shared" si="35"/>
        <v>4.2682926829268295</v>
      </c>
      <c r="P63" s="19">
        <f>SUM(P4:P62)</f>
        <v>39</v>
      </c>
      <c r="Q63" s="19">
        <f>SUM(Q4:Q62)</f>
        <v>902</v>
      </c>
      <c r="R63" s="69">
        <f>+P63/Q63*100</f>
        <v>4.3237250554323721</v>
      </c>
      <c r="S63" s="19">
        <f>SUM(S4:S62)</f>
        <v>40</v>
      </c>
      <c r="T63" s="19">
        <f>SUM(T4:T62)</f>
        <v>820</v>
      </c>
      <c r="U63" s="69">
        <f t="shared" si="37"/>
        <v>4.8780487804878048</v>
      </c>
      <c r="V63" s="239">
        <f>(O63+R63+U63)/3</f>
        <v>4.4900221729490015</v>
      </c>
      <c r="W63" s="19">
        <f>SUM(W4:W62)</f>
        <v>4626</v>
      </c>
      <c r="X63" s="19">
        <f>SUM(X4:X62)</f>
        <v>53588</v>
      </c>
      <c r="Y63" s="69">
        <f t="shared" si="38"/>
        <v>8.6325296708218264</v>
      </c>
      <c r="Z63" s="19">
        <f>SUM(Z4:Z62)</f>
        <v>3295</v>
      </c>
      <c r="AA63" s="19">
        <f>SUM(AA4:AA62)</f>
        <v>45382</v>
      </c>
      <c r="AB63" s="69">
        <f t="shared" si="39"/>
        <v>7.2605878982856638</v>
      </c>
      <c r="AC63" s="19">
        <f>SUM(AC4:AC62)</f>
        <v>3071</v>
      </c>
      <c r="AD63" s="19">
        <f>SUM(AD4:AD62)</f>
        <v>43354</v>
      </c>
      <c r="AE63" s="69">
        <f t="shared" si="40"/>
        <v>7.0835447709553909</v>
      </c>
      <c r="AF63" s="287">
        <f>(Y63+AB63+AE63)/3</f>
        <v>7.6588874466876264</v>
      </c>
      <c r="AG63" s="19">
        <f>SUM(AG4:AG62)</f>
        <v>0</v>
      </c>
      <c r="AH63" s="19">
        <f>SUM(AH4:AH62)</f>
        <v>16</v>
      </c>
      <c r="AI63" s="69">
        <f t="shared" si="41"/>
        <v>0</v>
      </c>
      <c r="AJ63" s="19">
        <f>SUM(AJ4:AJ62)</f>
        <v>0</v>
      </c>
      <c r="AK63" s="19">
        <f>SUM(AK4:AK62)</f>
        <v>17</v>
      </c>
      <c r="AL63" s="69">
        <f t="shared" si="42"/>
        <v>0</v>
      </c>
      <c r="AM63" s="19">
        <f>SUM(AM4:AM62)</f>
        <v>0</v>
      </c>
      <c r="AN63" s="19">
        <f>SUM(AN4:AN62)</f>
        <v>15</v>
      </c>
      <c r="AO63" s="69">
        <f t="shared" si="43"/>
        <v>0</v>
      </c>
      <c r="AP63" s="69"/>
      <c r="AQ63" s="19">
        <f>SUM(AQ4:AQ62)</f>
        <v>4</v>
      </c>
      <c r="AR63" s="19">
        <f>SUM(AR4:AR62)</f>
        <v>94</v>
      </c>
      <c r="AS63" s="240">
        <f t="shared" si="44"/>
        <v>4.2553191489361701</v>
      </c>
      <c r="AT63" s="19">
        <f>SUM(AT4:AT62)</f>
        <v>0</v>
      </c>
      <c r="AU63" s="19">
        <f>SUM(AU4:AU62)</f>
        <v>80</v>
      </c>
      <c r="AV63" s="69">
        <f t="shared" si="45"/>
        <v>0</v>
      </c>
      <c r="AW63" s="19">
        <f>SUM(AW4:AW62)</f>
        <v>5</v>
      </c>
      <c r="AX63" s="19">
        <f>SUM(AX4:AX62)</f>
        <v>71</v>
      </c>
      <c r="AY63" s="69">
        <f t="shared" si="46"/>
        <v>7.042253521126761</v>
      </c>
      <c r="AZ63" s="239">
        <f t="shared" si="26"/>
        <v>3.7658575566876435</v>
      </c>
      <c r="BA63" s="19">
        <f>SUM(BA4:BA62)</f>
        <v>6060</v>
      </c>
      <c r="BB63" s="19">
        <f>SUM(BB4:BB62)</f>
        <v>72390</v>
      </c>
      <c r="BC63" s="69">
        <f>+BA63/BB63*100</f>
        <v>8.3713220058019076</v>
      </c>
      <c r="BD63" s="19">
        <f>SUM(BD4:BD62)</f>
        <v>4216</v>
      </c>
      <c r="BE63" s="19">
        <f>SUM(BE4:BE62)</f>
        <v>60760</v>
      </c>
      <c r="BF63" s="69">
        <f>+BD63/BE63*100</f>
        <v>6.9387755102040813</v>
      </c>
      <c r="BG63" s="19">
        <f>SUM(BG4:BG62)</f>
        <v>3905</v>
      </c>
      <c r="BH63" s="19">
        <f>SUM(BH4:BH62)</f>
        <v>58797</v>
      </c>
      <c r="BI63" s="69">
        <f>+BG63/BH63*100</f>
        <v>6.6414953143867885</v>
      </c>
      <c r="BJ63" s="238">
        <f>(BC63+BF63+BI63)/3</f>
        <v>7.3171976101309255</v>
      </c>
      <c r="BL63" t="e">
        <v>#DIV/0!</v>
      </c>
    </row>
    <row r="64" spans="1:64" ht="15.75" thickTop="1" x14ac:dyDescent="0.25">
      <c r="C64">
        <f>AVERAGEIF(C4:C62,"&gt;0")</f>
        <v>36.526315789473685</v>
      </c>
      <c r="D64">
        <f>AVERAGEIF(D4:D62,"&gt;0")</f>
        <v>421.61904761904759</v>
      </c>
      <c r="E64">
        <f>AVERAGEIF(E4:E62,"&gt;0")</f>
        <v>8.2160487971552723</v>
      </c>
      <c r="F64">
        <f>AVERAGEIF(F4:F62,"&gt;0")</f>
        <v>23.837837837837839</v>
      </c>
      <c r="G64">
        <f>AVERAGEIF(G4:G62,"&gt;0")</f>
        <v>359.47500000000002</v>
      </c>
      <c r="H64">
        <f>AVERAGEIF(H4:H62,"&gt;0")</f>
        <v>8.1452796000925485</v>
      </c>
      <c r="I64">
        <f>AVERAGEIF(I4:I62,"&gt;0")</f>
        <v>21.916666666666668</v>
      </c>
      <c r="J64">
        <f>AVERAGEIF(J4:J62,"&gt;0")</f>
        <v>354.5609756097561</v>
      </c>
      <c r="K64">
        <f>AVERAGEIF(K4:K62,"&gt;0")</f>
        <v>7.1707621377642505</v>
      </c>
      <c r="L64">
        <f>AVERAGEIF(L4:L62,"&gt;0")</f>
        <v>7.0872572069498991</v>
      </c>
      <c r="M64">
        <f>AVERAGEIF(M4:M62,"&gt;0")</f>
        <v>4.2</v>
      </c>
      <c r="N64">
        <f>AVERAGEIF(N4:N62,"&gt;0")</f>
        <v>70.285714285714292</v>
      </c>
      <c r="O64">
        <f>AVERAGEIF(O4:O62,"&gt;0")</f>
        <v>4.5099112580882812</v>
      </c>
      <c r="P64">
        <f>AVERAGEIF(P4:P62,"&gt;0")</f>
        <v>3.9</v>
      </c>
      <c r="Q64">
        <f>AVERAGEIF(Q4:Q62,"&gt;0")</f>
        <v>64.428571428571431</v>
      </c>
      <c r="R64">
        <f>AVERAGEIF(R4:R62,"&gt;0")</f>
        <v>7.1397507665299269</v>
      </c>
      <c r="S64">
        <f>AVERAGEIF(S4:S62,"&gt;0")</f>
        <v>4</v>
      </c>
      <c r="T64">
        <f>AVERAGEIF(T4:T62,"&gt;0")</f>
        <v>58.571428571428569</v>
      </c>
      <c r="U64">
        <f>AVERAGEIF(U4:U62,"&gt;0")</f>
        <v>6.3868035621692494</v>
      </c>
      <c r="V64">
        <f>AVERAGEIF(V4:V62,"&gt;0")</f>
        <v>5.1125755710077678</v>
      </c>
      <c r="W64">
        <f>AVERAGEIF(W4:W62,"&gt;0")</f>
        <v>82.607142857142861</v>
      </c>
      <c r="X64">
        <f>AVERAGEIF(X4:X62,"&gt;0")</f>
        <v>923.93103448275861</v>
      </c>
      <c r="Y64">
        <f>AVERAGEIF(Y4:Y62,"&gt;0")</f>
        <v>9.915401664084321</v>
      </c>
      <c r="Z64">
        <f>AVERAGEIF(Z4:Z62,"&gt;0")</f>
        <v>63.365384615384613</v>
      </c>
      <c r="AA64">
        <f>AVERAGEIF(AA4:AA62,"&gt;0")</f>
        <v>810.39285714285711</v>
      </c>
      <c r="AB64">
        <f>AVERAGEIF(AB4:AB62,"&gt;0")</f>
        <v>9.3384135526311933</v>
      </c>
      <c r="AC64">
        <f>AVERAGEIF(AC4:AC62,"&gt;0")</f>
        <v>56.870370370370374</v>
      </c>
      <c r="AD64">
        <f>AVERAGEIF(AD4:AD62,"&gt;0")</f>
        <v>760.59649122807014</v>
      </c>
      <c r="AE64">
        <f>AVERAGEIF(AE4:AE62,"&gt;0")</f>
        <v>8.3990058764953854</v>
      </c>
      <c r="AF64" s="188">
        <f>AVERAGEIF(AF4:AF62,"&gt;0")</f>
        <v>8.7153630732613721</v>
      </c>
      <c r="AG64" t="e">
        <f>AVERAGEIF(AG4:AG62,"&gt;0")</f>
        <v>#DIV/0!</v>
      </c>
      <c r="AH64">
        <f>AVERAGEIF(AH4:AH62,"&gt;0")</f>
        <v>8</v>
      </c>
      <c r="AI64" t="e">
        <f>AVERAGEIF(AI4:AI62,"&gt;0")</f>
        <v>#DIV/0!</v>
      </c>
      <c r="AJ64" t="e">
        <f>AVERAGEIF(AJ4:AJ62,"&gt;0")</f>
        <v>#DIV/0!</v>
      </c>
      <c r="AK64">
        <f>AVERAGEIF(AK4:AK62,"&gt;0")</f>
        <v>8.5</v>
      </c>
      <c r="AL64" t="e">
        <f>AVERAGEIF(AL4:AL62,"&gt;0")</f>
        <v>#DIV/0!</v>
      </c>
      <c r="AM64" t="e">
        <f>AVERAGEIF(AM4:AM62,"&gt;0")</f>
        <v>#DIV/0!</v>
      </c>
      <c r="AN64">
        <f>AVERAGEIF(AN4:AN62,"&gt;0")</f>
        <v>7.5</v>
      </c>
      <c r="AO64" t="e">
        <f>AVERAGEIF(AO4:AO62,"&gt;0")</f>
        <v>#DIV/0!</v>
      </c>
      <c r="AP64" t="e">
        <f>AVERAGEIF(AP4:AP62,"&gt;0")</f>
        <v>#DIV/0!</v>
      </c>
      <c r="AQ64">
        <f>AVERAGEIF(AQ4:AQ62,"&gt;0")</f>
        <v>2</v>
      </c>
      <c r="AR64">
        <f>AVERAGEIF(AR4:AR62,"&gt;0")</f>
        <v>31.333333333333332</v>
      </c>
      <c r="AS64">
        <f>AVERAGEIF(AS4:AS62,"&gt;0")</f>
        <v>7.7294685990338161</v>
      </c>
      <c r="AT64" t="e">
        <f>AVERAGEIF(AT4:AT62,"&gt;0")</f>
        <v>#DIV/0!</v>
      </c>
      <c r="AU64">
        <f>AVERAGEIF(AU4:AU62,"&gt;0")</f>
        <v>26.666666666666668</v>
      </c>
      <c r="AV64" t="e">
        <f>AVERAGEIF(AV4:AV62,"&gt;0")</f>
        <v>#DIV/0!</v>
      </c>
      <c r="AW64">
        <f>AVERAGEIF(AW4:AW62,"&gt;0")</f>
        <v>2.5</v>
      </c>
      <c r="AX64">
        <f>AVERAGEIF(AX4:AX62,"&gt;0")</f>
        <v>23.666666666666668</v>
      </c>
      <c r="AY64">
        <f>AVERAGEIF(AY4:AY62,"&gt;0")</f>
        <v>10.142857142857142</v>
      </c>
      <c r="AZ64">
        <f>AVERAGEIF(AZ4:AZ62,"&gt;0")</f>
        <v>3.971627942642435</v>
      </c>
      <c r="BA64">
        <f>AVERAGEIF(BA4:BA62,"&gt;0")</f>
        <v>106.31578947368421</v>
      </c>
      <c r="BB64">
        <f>AVERAGEIF(BB4:BB62,"&gt;0")</f>
        <v>1248.1034482758621</v>
      </c>
      <c r="BC64">
        <f>AVERAGEIF(BC4:BC62,"&gt;0")</f>
        <v>9.383515229413586</v>
      </c>
      <c r="BD64">
        <f>AVERAGEIF(BD4:BD62,"&gt;0")</f>
        <v>78.074074074074076</v>
      </c>
      <c r="BE64">
        <f>AVERAGEIF(BE4:BE62,"&gt;0")</f>
        <v>1065.9649122807018</v>
      </c>
      <c r="BF64">
        <f>AVERAGEIF(BF4:BF62,"&gt;0")</f>
        <v>8.8013193256403142</v>
      </c>
      <c r="BG64">
        <f>AVERAGEIF(BG4:BG62,"&gt;0")</f>
        <v>71</v>
      </c>
      <c r="BH64">
        <f>AVERAGEIF(BH4:BH62,"&gt;0")</f>
        <v>1013.7413793103449</v>
      </c>
      <c r="BI64">
        <f>AVERAGEIF(BI4:BI62,"&gt;0")</f>
        <v>7.9197378068352631</v>
      </c>
      <c r="BJ64">
        <f>AVERAGEIF(BJ4:BJ62,"&gt;0")</f>
        <v>8.3462499550414666</v>
      </c>
    </row>
    <row r="67" spans="2:22" ht="15.75" thickBot="1" x14ac:dyDescent="0.3"/>
    <row r="68" spans="2:22" ht="15.75" thickTop="1" x14ac:dyDescent="0.25">
      <c r="B68" s="67" t="s">
        <v>3</v>
      </c>
      <c r="M68" s="32">
        <v>3</v>
      </c>
      <c r="N68" s="3">
        <v>43</v>
      </c>
      <c r="O68" s="48">
        <f t="shared" ref="O68" si="56">+M68/N68*100</f>
        <v>6.9767441860465116</v>
      </c>
      <c r="P68" s="3">
        <v>2</v>
      </c>
      <c r="Q68" s="3">
        <v>37</v>
      </c>
      <c r="R68" s="48">
        <f t="shared" ref="R68" si="57">+P68/Q68*100</f>
        <v>5.4054054054054053</v>
      </c>
      <c r="S68" s="3">
        <v>1</v>
      </c>
      <c r="T68" s="33">
        <v>28</v>
      </c>
      <c r="U68" s="48">
        <f t="shared" ref="U68" si="58">+S68/T68*100</f>
        <v>3.5714285714285712</v>
      </c>
      <c r="V68" s="125">
        <f>(O68+R68+U68)/3</f>
        <v>5.3178593876268296</v>
      </c>
    </row>
  </sheetData>
  <sortState ref="BL4:BL64">
    <sortCondition ref="BL4"/>
  </sortState>
  <mergeCells count="8">
    <mergeCell ref="AG2:AO2"/>
    <mergeCell ref="AQ2:AY2"/>
    <mergeCell ref="BA2:BI2"/>
    <mergeCell ref="A2:A3"/>
    <mergeCell ref="B2:B3"/>
    <mergeCell ref="C2:K2"/>
    <mergeCell ref="M2:U2"/>
    <mergeCell ref="W2:A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65"/>
  <sheetViews>
    <sheetView topLeftCell="A49" zoomScaleNormal="100" workbookViewId="0">
      <selection activeCell="B59" sqref="B59"/>
    </sheetView>
  </sheetViews>
  <sheetFormatPr baseColWidth="10" defaultColWidth="9.140625" defaultRowHeight="15" x14ac:dyDescent="0.25"/>
  <cols>
    <col min="2" max="2" width="68.42578125" customWidth="1"/>
    <col min="3" max="41" width="5.85546875" customWidth="1"/>
    <col min="42" max="42" width="6.42578125" customWidth="1"/>
    <col min="43" max="43" width="6.7109375" customWidth="1"/>
    <col min="44" max="44" width="5.85546875" customWidth="1"/>
    <col min="45" max="45" width="6.85546875" customWidth="1"/>
    <col min="46" max="127" width="5.85546875" customWidth="1"/>
    <col min="128" max="128" width="7.5703125" customWidth="1"/>
    <col min="129" max="129" width="9" customWidth="1"/>
    <col min="130" max="130" width="5.85546875" customWidth="1"/>
    <col min="131" max="131" width="8.7109375" customWidth="1"/>
    <col min="132" max="170" width="5.85546875" customWidth="1"/>
    <col min="171" max="171" width="7.5703125" customWidth="1"/>
    <col min="172" max="172" width="9" customWidth="1"/>
    <col min="173" max="173" width="5.85546875" customWidth="1"/>
    <col min="174" max="174" width="8.7109375" customWidth="1"/>
    <col min="175" max="214" width="5.85546875" customWidth="1"/>
  </cols>
  <sheetData>
    <row r="1" spans="1:174" ht="15.75" thickBot="1" x14ac:dyDescent="0.3"/>
    <row r="2" spans="1:174" ht="15" customHeight="1" thickTop="1" thickBot="1" x14ac:dyDescent="0.3">
      <c r="A2" s="250" t="s">
        <v>0</v>
      </c>
      <c r="B2" s="250" t="s">
        <v>1</v>
      </c>
      <c r="C2" s="254" t="s">
        <v>283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8"/>
      <c r="AT2" s="254" t="s">
        <v>284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8"/>
      <c r="CK2" s="254" t="s">
        <v>285</v>
      </c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8"/>
      <c r="EB2" s="254" t="s">
        <v>286</v>
      </c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8"/>
    </row>
    <row r="3" spans="1:174" ht="39.950000000000003" customHeight="1" thickTop="1" thickBot="1" x14ac:dyDescent="0.3">
      <c r="A3" s="250" t="s">
        <v>0</v>
      </c>
      <c r="B3" s="250" t="s">
        <v>1</v>
      </c>
      <c r="C3" s="250" t="s">
        <v>267</v>
      </c>
      <c r="D3" s="250" t="s">
        <v>267</v>
      </c>
      <c r="E3" s="250" t="s">
        <v>267</v>
      </c>
      <c r="F3" s="250" t="s">
        <v>271</v>
      </c>
      <c r="G3" s="250" t="s">
        <v>271</v>
      </c>
      <c r="H3" s="250" t="s">
        <v>271</v>
      </c>
      <c r="I3" s="250" t="s">
        <v>272</v>
      </c>
      <c r="J3" s="250" t="s">
        <v>272</v>
      </c>
      <c r="K3" s="250" t="s">
        <v>272</v>
      </c>
      <c r="L3" s="250" t="s">
        <v>273</v>
      </c>
      <c r="M3" s="250" t="s">
        <v>273</v>
      </c>
      <c r="N3" s="250" t="s">
        <v>273</v>
      </c>
      <c r="O3" s="250" t="s">
        <v>274</v>
      </c>
      <c r="P3" s="250" t="s">
        <v>274</v>
      </c>
      <c r="Q3" s="250" t="s">
        <v>274</v>
      </c>
      <c r="R3" s="250" t="s">
        <v>275</v>
      </c>
      <c r="S3" s="250" t="s">
        <v>275</v>
      </c>
      <c r="T3" s="250" t="s">
        <v>275</v>
      </c>
      <c r="U3" s="250" t="s">
        <v>276</v>
      </c>
      <c r="V3" s="250" t="s">
        <v>276</v>
      </c>
      <c r="W3" s="250" t="s">
        <v>276</v>
      </c>
      <c r="X3" s="250" t="s">
        <v>277</v>
      </c>
      <c r="Y3" s="250" t="s">
        <v>277</v>
      </c>
      <c r="Z3" s="250" t="s">
        <v>277</v>
      </c>
      <c r="AA3" s="250" t="s">
        <v>278</v>
      </c>
      <c r="AB3" s="250" t="s">
        <v>278</v>
      </c>
      <c r="AC3" s="250" t="s">
        <v>278</v>
      </c>
      <c r="AD3" s="250" t="s">
        <v>279</v>
      </c>
      <c r="AE3" s="250" t="s">
        <v>279</v>
      </c>
      <c r="AF3" s="250" t="s">
        <v>279</v>
      </c>
      <c r="AG3" s="250" t="s">
        <v>280</v>
      </c>
      <c r="AH3" s="250" t="s">
        <v>280</v>
      </c>
      <c r="AI3" s="250" t="s">
        <v>280</v>
      </c>
      <c r="AJ3" s="250" t="s">
        <v>281</v>
      </c>
      <c r="AK3" s="250" t="s">
        <v>281</v>
      </c>
      <c r="AL3" s="250" t="s">
        <v>281</v>
      </c>
      <c r="AM3" s="250" t="s">
        <v>282</v>
      </c>
      <c r="AN3" s="250" t="s">
        <v>282</v>
      </c>
      <c r="AO3" s="250" t="s">
        <v>282</v>
      </c>
      <c r="AP3" s="254" t="s">
        <v>120</v>
      </c>
      <c r="AQ3" s="257"/>
      <c r="AR3" s="257"/>
      <c r="AS3" s="258"/>
      <c r="AT3" s="250" t="s">
        <v>267</v>
      </c>
      <c r="AU3" s="250" t="s">
        <v>267</v>
      </c>
      <c r="AV3" s="250" t="s">
        <v>267</v>
      </c>
      <c r="AW3" s="250" t="s">
        <v>271</v>
      </c>
      <c r="AX3" s="250" t="s">
        <v>271</v>
      </c>
      <c r="AY3" s="250" t="s">
        <v>271</v>
      </c>
      <c r="AZ3" s="250" t="s">
        <v>272</v>
      </c>
      <c r="BA3" s="250" t="s">
        <v>272</v>
      </c>
      <c r="BB3" s="250" t="s">
        <v>272</v>
      </c>
      <c r="BC3" s="250" t="s">
        <v>273</v>
      </c>
      <c r="BD3" s="250" t="s">
        <v>273</v>
      </c>
      <c r="BE3" s="250" t="s">
        <v>273</v>
      </c>
      <c r="BF3" s="250" t="s">
        <v>274</v>
      </c>
      <c r="BG3" s="250" t="s">
        <v>274</v>
      </c>
      <c r="BH3" s="250" t="s">
        <v>274</v>
      </c>
      <c r="BI3" s="250" t="s">
        <v>275</v>
      </c>
      <c r="BJ3" s="250" t="s">
        <v>275</v>
      </c>
      <c r="BK3" s="250" t="s">
        <v>275</v>
      </c>
      <c r="BL3" s="250" t="s">
        <v>276</v>
      </c>
      <c r="BM3" s="250" t="s">
        <v>276</v>
      </c>
      <c r="BN3" s="250" t="s">
        <v>276</v>
      </c>
      <c r="BO3" s="250" t="s">
        <v>277</v>
      </c>
      <c r="BP3" s="250" t="s">
        <v>277</v>
      </c>
      <c r="BQ3" s="250" t="s">
        <v>277</v>
      </c>
      <c r="BR3" s="250" t="s">
        <v>278</v>
      </c>
      <c r="BS3" s="250" t="s">
        <v>278</v>
      </c>
      <c r="BT3" s="250" t="s">
        <v>278</v>
      </c>
      <c r="BU3" s="250" t="s">
        <v>279</v>
      </c>
      <c r="BV3" s="250" t="s">
        <v>279</v>
      </c>
      <c r="BW3" s="250" t="s">
        <v>279</v>
      </c>
      <c r="BX3" s="250" t="s">
        <v>280</v>
      </c>
      <c r="BY3" s="250" t="s">
        <v>280</v>
      </c>
      <c r="BZ3" s="250" t="s">
        <v>280</v>
      </c>
      <c r="CA3" s="250" t="s">
        <v>281</v>
      </c>
      <c r="CB3" s="250" t="s">
        <v>281</v>
      </c>
      <c r="CC3" s="250" t="s">
        <v>281</v>
      </c>
      <c r="CD3" s="250" t="s">
        <v>282</v>
      </c>
      <c r="CE3" s="250" t="s">
        <v>282</v>
      </c>
      <c r="CF3" s="250" t="s">
        <v>282</v>
      </c>
      <c r="CG3" s="254" t="s">
        <v>120</v>
      </c>
      <c r="CH3" s="257"/>
      <c r="CI3" s="257"/>
      <c r="CJ3" s="258"/>
      <c r="CK3" s="250" t="s">
        <v>267</v>
      </c>
      <c r="CL3" s="250" t="s">
        <v>267</v>
      </c>
      <c r="CM3" s="250" t="s">
        <v>267</v>
      </c>
      <c r="CN3" s="250" t="s">
        <v>271</v>
      </c>
      <c r="CO3" s="250" t="s">
        <v>271</v>
      </c>
      <c r="CP3" s="250" t="s">
        <v>271</v>
      </c>
      <c r="CQ3" s="250" t="s">
        <v>272</v>
      </c>
      <c r="CR3" s="250" t="s">
        <v>272</v>
      </c>
      <c r="CS3" s="250" t="s">
        <v>272</v>
      </c>
      <c r="CT3" s="250" t="s">
        <v>273</v>
      </c>
      <c r="CU3" s="250" t="s">
        <v>273</v>
      </c>
      <c r="CV3" s="250" t="s">
        <v>273</v>
      </c>
      <c r="CW3" s="250" t="s">
        <v>274</v>
      </c>
      <c r="CX3" s="250" t="s">
        <v>274</v>
      </c>
      <c r="CY3" s="250" t="s">
        <v>274</v>
      </c>
      <c r="CZ3" s="250" t="s">
        <v>275</v>
      </c>
      <c r="DA3" s="250" t="s">
        <v>275</v>
      </c>
      <c r="DB3" s="250" t="s">
        <v>275</v>
      </c>
      <c r="DC3" s="250" t="s">
        <v>276</v>
      </c>
      <c r="DD3" s="250" t="s">
        <v>276</v>
      </c>
      <c r="DE3" s="250" t="s">
        <v>276</v>
      </c>
      <c r="DF3" s="250" t="s">
        <v>277</v>
      </c>
      <c r="DG3" s="250" t="s">
        <v>277</v>
      </c>
      <c r="DH3" s="250" t="s">
        <v>277</v>
      </c>
      <c r="DI3" s="250" t="s">
        <v>278</v>
      </c>
      <c r="DJ3" s="250" t="s">
        <v>278</v>
      </c>
      <c r="DK3" s="250" t="s">
        <v>278</v>
      </c>
      <c r="DL3" s="250" t="s">
        <v>279</v>
      </c>
      <c r="DM3" s="250" t="s">
        <v>279</v>
      </c>
      <c r="DN3" s="250" t="s">
        <v>279</v>
      </c>
      <c r="DO3" s="250" t="s">
        <v>280</v>
      </c>
      <c r="DP3" s="250" t="s">
        <v>280</v>
      </c>
      <c r="DQ3" s="250" t="s">
        <v>280</v>
      </c>
      <c r="DR3" s="250" t="s">
        <v>281</v>
      </c>
      <c r="DS3" s="250" t="s">
        <v>281</v>
      </c>
      <c r="DT3" s="250" t="s">
        <v>281</v>
      </c>
      <c r="DU3" s="250" t="s">
        <v>282</v>
      </c>
      <c r="DV3" s="250" t="s">
        <v>282</v>
      </c>
      <c r="DW3" s="250" t="s">
        <v>282</v>
      </c>
      <c r="DX3" s="254" t="s">
        <v>120</v>
      </c>
      <c r="DY3" s="257"/>
      <c r="DZ3" s="257"/>
      <c r="EA3" s="258"/>
      <c r="EB3" s="250" t="s">
        <v>267</v>
      </c>
      <c r="EC3" s="250" t="s">
        <v>267</v>
      </c>
      <c r="ED3" s="250" t="s">
        <v>267</v>
      </c>
      <c r="EE3" s="250" t="s">
        <v>271</v>
      </c>
      <c r="EF3" s="250" t="s">
        <v>271</v>
      </c>
      <c r="EG3" s="250" t="s">
        <v>271</v>
      </c>
      <c r="EH3" s="250" t="s">
        <v>272</v>
      </c>
      <c r="EI3" s="250" t="s">
        <v>272</v>
      </c>
      <c r="EJ3" s="250" t="s">
        <v>272</v>
      </c>
      <c r="EK3" s="250" t="s">
        <v>273</v>
      </c>
      <c r="EL3" s="250" t="s">
        <v>273</v>
      </c>
      <c r="EM3" s="250" t="s">
        <v>273</v>
      </c>
      <c r="EN3" s="250" t="s">
        <v>274</v>
      </c>
      <c r="EO3" s="250" t="s">
        <v>274</v>
      </c>
      <c r="EP3" s="250" t="s">
        <v>274</v>
      </c>
      <c r="EQ3" s="250" t="s">
        <v>275</v>
      </c>
      <c r="ER3" s="250" t="s">
        <v>275</v>
      </c>
      <c r="ES3" s="250" t="s">
        <v>275</v>
      </c>
      <c r="ET3" s="250" t="s">
        <v>276</v>
      </c>
      <c r="EU3" s="250" t="s">
        <v>276</v>
      </c>
      <c r="EV3" s="250" t="s">
        <v>276</v>
      </c>
      <c r="EW3" s="250" t="s">
        <v>277</v>
      </c>
      <c r="EX3" s="250" t="s">
        <v>277</v>
      </c>
      <c r="EY3" s="250" t="s">
        <v>277</v>
      </c>
      <c r="EZ3" s="250" t="s">
        <v>278</v>
      </c>
      <c r="FA3" s="250" t="s">
        <v>278</v>
      </c>
      <c r="FB3" s="250" t="s">
        <v>278</v>
      </c>
      <c r="FC3" s="250" t="s">
        <v>279</v>
      </c>
      <c r="FD3" s="250" t="s">
        <v>279</v>
      </c>
      <c r="FE3" s="250" t="s">
        <v>279</v>
      </c>
      <c r="FF3" s="250" t="s">
        <v>280</v>
      </c>
      <c r="FG3" s="250" t="s">
        <v>280</v>
      </c>
      <c r="FH3" s="250" t="s">
        <v>280</v>
      </c>
      <c r="FI3" s="250" t="s">
        <v>281</v>
      </c>
      <c r="FJ3" s="250" t="s">
        <v>281</v>
      </c>
      <c r="FK3" s="250" t="s">
        <v>281</v>
      </c>
      <c r="FL3" s="250" t="s">
        <v>282</v>
      </c>
      <c r="FM3" s="250" t="s">
        <v>282</v>
      </c>
      <c r="FN3" s="250" t="s">
        <v>282</v>
      </c>
      <c r="FO3" s="250" t="s">
        <v>120</v>
      </c>
      <c r="FP3" s="250"/>
      <c r="FQ3" s="250"/>
      <c r="FR3" s="250"/>
    </row>
    <row r="4" spans="1:174" ht="16.5" thickTop="1" thickBot="1" x14ac:dyDescent="0.3">
      <c r="A4" s="250" t="s">
        <v>0</v>
      </c>
      <c r="B4" s="250" t="s">
        <v>1</v>
      </c>
      <c r="C4" s="11" t="s">
        <v>268</v>
      </c>
      <c r="D4" s="11" t="s">
        <v>269</v>
      </c>
      <c r="E4" s="11" t="s">
        <v>270</v>
      </c>
      <c r="F4" s="11" t="s">
        <v>268</v>
      </c>
      <c r="G4" s="11" t="s">
        <v>269</v>
      </c>
      <c r="H4" s="11" t="s">
        <v>270</v>
      </c>
      <c r="I4" s="11" t="s">
        <v>268</v>
      </c>
      <c r="J4" s="11" t="s">
        <v>269</v>
      </c>
      <c r="K4" s="11" t="s">
        <v>270</v>
      </c>
      <c r="L4" s="11" t="s">
        <v>268</v>
      </c>
      <c r="M4" s="11" t="s">
        <v>269</v>
      </c>
      <c r="N4" s="11" t="s">
        <v>270</v>
      </c>
      <c r="O4" s="11" t="s">
        <v>268</v>
      </c>
      <c r="P4" s="11" t="s">
        <v>269</v>
      </c>
      <c r="Q4" s="11" t="s">
        <v>270</v>
      </c>
      <c r="R4" s="11" t="s">
        <v>268</v>
      </c>
      <c r="S4" s="11" t="s">
        <v>269</v>
      </c>
      <c r="T4" s="11" t="s">
        <v>270</v>
      </c>
      <c r="U4" s="11" t="s">
        <v>268</v>
      </c>
      <c r="V4" s="11" t="s">
        <v>269</v>
      </c>
      <c r="W4" s="11" t="s">
        <v>270</v>
      </c>
      <c r="X4" s="11" t="s">
        <v>268</v>
      </c>
      <c r="Y4" s="11" t="s">
        <v>269</v>
      </c>
      <c r="Z4" s="11" t="s">
        <v>270</v>
      </c>
      <c r="AA4" s="11" t="s">
        <v>268</v>
      </c>
      <c r="AB4" s="11" t="s">
        <v>269</v>
      </c>
      <c r="AC4" s="11" t="s">
        <v>270</v>
      </c>
      <c r="AD4" s="11" t="s">
        <v>268</v>
      </c>
      <c r="AE4" s="11" t="s">
        <v>269</v>
      </c>
      <c r="AF4" s="11" t="s">
        <v>270</v>
      </c>
      <c r="AG4" s="11" t="s">
        <v>268</v>
      </c>
      <c r="AH4" s="11" t="s">
        <v>269</v>
      </c>
      <c r="AI4" s="11" t="s">
        <v>270</v>
      </c>
      <c r="AJ4" s="11" t="s">
        <v>268</v>
      </c>
      <c r="AK4" s="11" t="s">
        <v>269</v>
      </c>
      <c r="AL4" s="11" t="s">
        <v>270</v>
      </c>
      <c r="AM4" s="11" t="s">
        <v>268</v>
      </c>
      <c r="AN4" s="11" t="s">
        <v>269</v>
      </c>
      <c r="AO4" s="11" t="s">
        <v>270</v>
      </c>
      <c r="AP4" s="11" t="s">
        <v>268</v>
      </c>
      <c r="AQ4" s="11" t="s">
        <v>269</v>
      </c>
      <c r="AR4" s="11" t="s">
        <v>270</v>
      </c>
      <c r="AS4" s="56" t="s">
        <v>711</v>
      </c>
      <c r="AT4" s="47" t="s">
        <v>268</v>
      </c>
      <c r="AU4" s="47" t="s">
        <v>269</v>
      </c>
      <c r="AV4" s="47" t="s">
        <v>270</v>
      </c>
      <c r="AW4" s="47" t="s">
        <v>268</v>
      </c>
      <c r="AX4" s="47" t="s">
        <v>269</v>
      </c>
      <c r="AY4" s="47" t="s">
        <v>270</v>
      </c>
      <c r="AZ4" s="47" t="s">
        <v>268</v>
      </c>
      <c r="BA4" s="47" t="s">
        <v>269</v>
      </c>
      <c r="BB4" s="47" t="s">
        <v>270</v>
      </c>
      <c r="BC4" s="47" t="s">
        <v>268</v>
      </c>
      <c r="BD4" s="47" t="s">
        <v>269</v>
      </c>
      <c r="BE4" s="47" t="s">
        <v>270</v>
      </c>
      <c r="BF4" s="47" t="s">
        <v>268</v>
      </c>
      <c r="BG4" s="47" t="s">
        <v>269</v>
      </c>
      <c r="BH4" s="47" t="s">
        <v>270</v>
      </c>
      <c r="BI4" s="47" t="s">
        <v>268</v>
      </c>
      <c r="BJ4" s="47" t="s">
        <v>269</v>
      </c>
      <c r="BK4" s="47" t="s">
        <v>270</v>
      </c>
      <c r="BL4" s="47" t="s">
        <v>268</v>
      </c>
      <c r="BM4" s="47" t="s">
        <v>269</v>
      </c>
      <c r="BN4" s="47" t="s">
        <v>270</v>
      </c>
      <c r="BO4" s="47" t="s">
        <v>268</v>
      </c>
      <c r="BP4" s="47" t="s">
        <v>269</v>
      </c>
      <c r="BQ4" s="47" t="s">
        <v>270</v>
      </c>
      <c r="BR4" s="47" t="s">
        <v>268</v>
      </c>
      <c r="BS4" s="47" t="s">
        <v>269</v>
      </c>
      <c r="BT4" s="47" t="s">
        <v>270</v>
      </c>
      <c r="BU4" s="47" t="s">
        <v>268</v>
      </c>
      <c r="BV4" s="47" t="s">
        <v>269</v>
      </c>
      <c r="BW4" s="47" t="s">
        <v>270</v>
      </c>
      <c r="BX4" s="47" t="s">
        <v>268</v>
      </c>
      <c r="BY4" s="47" t="s">
        <v>269</v>
      </c>
      <c r="BZ4" s="47" t="s">
        <v>270</v>
      </c>
      <c r="CA4" s="47" t="s">
        <v>268</v>
      </c>
      <c r="CB4" s="47" t="s">
        <v>269</v>
      </c>
      <c r="CC4" s="47" t="s">
        <v>270</v>
      </c>
      <c r="CD4" s="47" t="s">
        <v>268</v>
      </c>
      <c r="CE4" s="47" t="s">
        <v>269</v>
      </c>
      <c r="CF4" s="47" t="s">
        <v>270</v>
      </c>
      <c r="CG4" s="47" t="s">
        <v>268</v>
      </c>
      <c r="CH4" s="47" t="s">
        <v>269</v>
      </c>
      <c r="CI4" s="47" t="s">
        <v>270</v>
      </c>
      <c r="CJ4" s="56" t="s">
        <v>711</v>
      </c>
      <c r="CK4" s="47" t="s">
        <v>268</v>
      </c>
      <c r="CL4" s="47" t="s">
        <v>269</v>
      </c>
      <c r="CM4" s="47" t="s">
        <v>270</v>
      </c>
      <c r="CN4" s="47" t="s">
        <v>268</v>
      </c>
      <c r="CO4" s="47" t="s">
        <v>269</v>
      </c>
      <c r="CP4" s="47" t="s">
        <v>270</v>
      </c>
      <c r="CQ4" s="47" t="s">
        <v>268</v>
      </c>
      <c r="CR4" s="47" t="s">
        <v>269</v>
      </c>
      <c r="CS4" s="47" t="s">
        <v>270</v>
      </c>
      <c r="CT4" s="47" t="s">
        <v>268</v>
      </c>
      <c r="CU4" s="47" t="s">
        <v>269</v>
      </c>
      <c r="CV4" s="47" t="s">
        <v>270</v>
      </c>
      <c r="CW4" s="47" t="s">
        <v>268</v>
      </c>
      <c r="CX4" s="47" t="s">
        <v>269</v>
      </c>
      <c r="CY4" s="47" t="s">
        <v>270</v>
      </c>
      <c r="CZ4" s="47" t="s">
        <v>268</v>
      </c>
      <c r="DA4" s="47" t="s">
        <v>269</v>
      </c>
      <c r="DB4" s="47" t="s">
        <v>270</v>
      </c>
      <c r="DC4" s="47" t="s">
        <v>268</v>
      </c>
      <c r="DD4" s="47" t="s">
        <v>269</v>
      </c>
      <c r="DE4" s="47" t="s">
        <v>270</v>
      </c>
      <c r="DF4" s="47" t="s">
        <v>268</v>
      </c>
      <c r="DG4" s="47" t="s">
        <v>269</v>
      </c>
      <c r="DH4" s="47" t="s">
        <v>270</v>
      </c>
      <c r="DI4" s="47" t="s">
        <v>268</v>
      </c>
      <c r="DJ4" s="47" t="s">
        <v>269</v>
      </c>
      <c r="DK4" s="47" t="s">
        <v>270</v>
      </c>
      <c r="DL4" s="47" t="s">
        <v>268</v>
      </c>
      <c r="DM4" s="47" t="s">
        <v>269</v>
      </c>
      <c r="DN4" s="47" t="s">
        <v>270</v>
      </c>
      <c r="DO4" s="47" t="s">
        <v>268</v>
      </c>
      <c r="DP4" s="47" t="s">
        <v>269</v>
      </c>
      <c r="DQ4" s="47" t="s">
        <v>270</v>
      </c>
      <c r="DR4" s="47" t="s">
        <v>268</v>
      </c>
      <c r="DS4" s="47" t="s">
        <v>269</v>
      </c>
      <c r="DT4" s="47" t="s">
        <v>270</v>
      </c>
      <c r="DU4" s="47" t="s">
        <v>268</v>
      </c>
      <c r="DV4" s="47" t="s">
        <v>269</v>
      </c>
      <c r="DW4" s="47" t="s">
        <v>270</v>
      </c>
      <c r="DX4" s="47" t="s">
        <v>268</v>
      </c>
      <c r="DY4" s="47" t="s">
        <v>269</v>
      </c>
      <c r="DZ4" s="47" t="s">
        <v>270</v>
      </c>
      <c r="EA4" s="56" t="s">
        <v>711</v>
      </c>
      <c r="EB4" s="2" t="s">
        <v>268</v>
      </c>
      <c r="EC4" s="2" t="s">
        <v>269</v>
      </c>
      <c r="ED4" s="2" t="s">
        <v>270</v>
      </c>
      <c r="EE4" s="2" t="s">
        <v>268</v>
      </c>
      <c r="EF4" s="2" t="s">
        <v>269</v>
      </c>
      <c r="EG4" s="2" t="s">
        <v>270</v>
      </c>
      <c r="EH4" s="2" t="s">
        <v>268</v>
      </c>
      <c r="EI4" s="2" t="s">
        <v>269</v>
      </c>
      <c r="EJ4" s="2" t="s">
        <v>270</v>
      </c>
      <c r="EK4" s="2" t="s">
        <v>268</v>
      </c>
      <c r="EL4" s="2" t="s">
        <v>269</v>
      </c>
      <c r="EM4" s="2" t="s">
        <v>270</v>
      </c>
      <c r="EN4" s="2" t="s">
        <v>268</v>
      </c>
      <c r="EO4" s="2" t="s">
        <v>269</v>
      </c>
      <c r="EP4" s="2" t="s">
        <v>270</v>
      </c>
      <c r="EQ4" s="2" t="s">
        <v>268</v>
      </c>
      <c r="ER4" s="2" t="s">
        <v>269</v>
      </c>
      <c r="ES4" s="2" t="s">
        <v>270</v>
      </c>
      <c r="ET4" s="2" t="s">
        <v>268</v>
      </c>
      <c r="EU4" s="2" t="s">
        <v>269</v>
      </c>
      <c r="EV4" s="2" t="s">
        <v>270</v>
      </c>
      <c r="EW4" s="2" t="s">
        <v>268</v>
      </c>
      <c r="EX4" s="2" t="s">
        <v>269</v>
      </c>
      <c r="EY4" s="2" t="s">
        <v>270</v>
      </c>
      <c r="EZ4" s="2" t="s">
        <v>268</v>
      </c>
      <c r="FA4" s="2" t="s">
        <v>269</v>
      </c>
      <c r="FB4" s="2" t="s">
        <v>270</v>
      </c>
      <c r="FC4" s="2" t="s">
        <v>268</v>
      </c>
      <c r="FD4" s="2" t="s">
        <v>269</v>
      </c>
      <c r="FE4" s="2" t="s">
        <v>270</v>
      </c>
      <c r="FF4" s="2" t="s">
        <v>268</v>
      </c>
      <c r="FG4" s="2" t="s">
        <v>269</v>
      </c>
      <c r="FH4" s="2" t="s">
        <v>270</v>
      </c>
      <c r="FI4" s="2" t="s">
        <v>268</v>
      </c>
      <c r="FJ4" s="2" t="s">
        <v>269</v>
      </c>
      <c r="FK4" s="2" t="s">
        <v>270</v>
      </c>
      <c r="FL4" s="2" t="s">
        <v>268</v>
      </c>
      <c r="FM4" s="2" t="s">
        <v>269</v>
      </c>
      <c r="FN4" s="2" t="s">
        <v>270</v>
      </c>
      <c r="FO4" s="47" t="s">
        <v>268</v>
      </c>
      <c r="FP4" s="47" t="s">
        <v>269</v>
      </c>
      <c r="FQ4" s="47" t="s">
        <v>270</v>
      </c>
      <c r="FR4" s="47" t="s">
        <v>711</v>
      </c>
    </row>
    <row r="5" spans="1:174" ht="15.75" thickTop="1" x14ac:dyDescent="0.25">
      <c r="A5" s="4" t="s">
        <v>2</v>
      </c>
      <c r="B5" s="4" t="s">
        <v>3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3</v>
      </c>
      <c r="L5" s="3">
        <v>0</v>
      </c>
      <c r="M5" s="3">
        <v>1</v>
      </c>
      <c r="N5" s="3">
        <v>1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1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1</v>
      </c>
      <c r="AN5" s="3">
        <v>4</v>
      </c>
      <c r="AO5" s="33">
        <v>5</v>
      </c>
      <c r="AP5" s="71">
        <f>+C5+F5+I5+L5+O5+R5+U5+X5+AA5+AD5+AG5+AJ5+AM5</f>
        <v>1</v>
      </c>
      <c r="AQ5" s="72">
        <f>+D5+G5+J5+M5+P5+S5+V5+Y5+AB5+AE5+AH5+AK5+AN5</f>
        <v>6</v>
      </c>
      <c r="AR5" s="72">
        <f>+E5+H5+K5+N5+Q5+T5+W5+Z5+AC5+AF5+AI5+AL5+AO5</f>
        <v>10</v>
      </c>
      <c r="AS5" s="73">
        <f>SUM(AP5:AR5)</f>
        <v>17</v>
      </c>
      <c r="AT5" s="32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2</v>
      </c>
      <c r="BA5" s="3">
        <v>0</v>
      </c>
      <c r="BB5" s="3">
        <v>0</v>
      </c>
      <c r="BC5" s="3">
        <v>0</v>
      </c>
      <c r="BD5" s="3">
        <v>1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1</v>
      </c>
      <c r="CE5" s="3">
        <v>1</v>
      </c>
      <c r="CF5" s="33">
        <v>1</v>
      </c>
      <c r="CG5" s="71">
        <f>+AT5+AW5+AZ5+BC5+BF5+BI5+BL5+BO5+BR5+BU5+BX5+CA5+CD5</f>
        <v>3</v>
      </c>
      <c r="CH5" s="72">
        <f>+AU5+AX5+BA5+BD5+BG5+BJ5+BM5+BP5+BS5+BV5+BY5+CB5+CE5</f>
        <v>2</v>
      </c>
      <c r="CI5" s="72">
        <f>+AV5+AY5+BB5+BE5+BH5+BK5+BN5+BQ5+BT5+BW5+BZ5+CC5+CF5</f>
        <v>1</v>
      </c>
      <c r="CJ5" s="73">
        <f>SUM(CG5:CI5)</f>
        <v>6</v>
      </c>
      <c r="CK5" s="32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8</v>
      </c>
      <c r="CR5" s="3">
        <v>11</v>
      </c>
      <c r="CS5" s="3">
        <v>9</v>
      </c>
      <c r="CT5" s="3">
        <v>10</v>
      </c>
      <c r="CU5" s="3">
        <v>7</v>
      </c>
      <c r="CV5" s="3">
        <v>8</v>
      </c>
      <c r="CW5" s="3">
        <v>0</v>
      </c>
      <c r="CX5" s="3">
        <v>7</v>
      </c>
      <c r="CY5" s="3">
        <v>2</v>
      </c>
      <c r="CZ5" s="3">
        <v>0</v>
      </c>
      <c r="DA5" s="3">
        <v>2</v>
      </c>
      <c r="DB5" s="3">
        <v>0</v>
      </c>
      <c r="DC5" s="3">
        <v>2</v>
      </c>
      <c r="DD5" s="3">
        <v>2</v>
      </c>
      <c r="DE5" s="3">
        <v>2</v>
      </c>
      <c r="DF5" s="3">
        <v>2</v>
      </c>
      <c r="DG5" s="3">
        <v>4</v>
      </c>
      <c r="DH5" s="3">
        <v>1</v>
      </c>
      <c r="DI5" s="3">
        <v>5</v>
      </c>
      <c r="DJ5" s="3">
        <v>2</v>
      </c>
      <c r="DK5" s="3">
        <v>5</v>
      </c>
      <c r="DL5" s="3">
        <v>0</v>
      </c>
      <c r="DM5" s="3">
        <v>0</v>
      </c>
      <c r="DN5" s="3">
        <v>0</v>
      </c>
      <c r="DO5" s="3">
        <v>0</v>
      </c>
      <c r="DP5" s="3">
        <v>0</v>
      </c>
      <c r="DQ5" s="3">
        <v>0</v>
      </c>
      <c r="DR5" s="3">
        <v>0</v>
      </c>
      <c r="DS5" s="3">
        <v>0</v>
      </c>
      <c r="DT5" s="3">
        <v>0</v>
      </c>
      <c r="DU5" s="3">
        <v>18</v>
      </c>
      <c r="DV5" s="3">
        <v>20</v>
      </c>
      <c r="DW5" s="33">
        <v>15</v>
      </c>
      <c r="DX5" s="71">
        <f>+CK5+CN5+CQ5+CT5+CW5+CZ5+DC5+DF5+DI5+DL5+DO5+DR5+DU5</f>
        <v>45</v>
      </c>
      <c r="DY5" s="72">
        <f>+CL5+CO5+CR5+CU5+CX5+DA5+DD5+DG5+DJ5+DM5+DP5+DS5+DV5</f>
        <v>55</v>
      </c>
      <c r="DZ5" s="72">
        <f>+CM5+CP5+CS5+CV5+CY5+DB5+DE5+DH5+DK5+DN5+DQ5+DT5+DW5</f>
        <v>42</v>
      </c>
      <c r="EA5" s="73">
        <f>SUM(DX5:DZ5)</f>
        <v>142</v>
      </c>
      <c r="EB5" s="3">
        <v>0</v>
      </c>
      <c r="EC5" s="3">
        <v>0</v>
      </c>
      <c r="ED5" s="3">
        <v>0</v>
      </c>
      <c r="EE5" s="3">
        <v>0</v>
      </c>
      <c r="EF5" s="3">
        <v>0</v>
      </c>
      <c r="EG5" s="3">
        <v>0</v>
      </c>
      <c r="EH5" s="3">
        <v>0</v>
      </c>
      <c r="EI5" s="3">
        <v>0</v>
      </c>
      <c r="EJ5" s="3">
        <v>0</v>
      </c>
      <c r="EK5" s="3">
        <v>0</v>
      </c>
      <c r="EL5" s="3">
        <v>0</v>
      </c>
      <c r="EM5" s="3">
        <v>0</v>
      </c>
      <c r="EN5" s="3">
        <v>0</v>
      </c>
      <c r="EO5" s="3">
        <v>0</v>
      </c>
      <c r="EP5" s="3">
        <v>0</v>
      </c>
      <c r="EQ5" s="3">
        <v>0</v>
      </c>
      <c r="ER5" s="3">
        <v>0</v>
      </c>
      <c r="ES5" s="3">
        <v>0</v>
      </c>
      <c r="ET5" s="3">
        <v>0</v>
      </c>
      <c r="EU5" s="3">
        <v>0</v>
      </c>
      <c r="EV5" s="3">
        <v>0</v>
      </c>
      <c r="EW5" s="3">
        <v>0</v>
      </c>
      <c r="EX5" s="3">
        <v>0</v>
      </c>
      <c r="EY5" s="3">
        <v>0</v>
      </c>
      <c r="EZ5" s="3">
        <v>0</v>
      </c>
      <c r="FA5" s="3">
        <v>0</v>
      </c>
      <c r="FB5" s="3">
        <v>0</v>
      </c>
      <c r="FC5" s="3">
        <v>0</v>
      </c>
      <c r="FD5" s="3">
        <v>0</v>
      </c>
      <c r="FE5" s="3">
        <v>0</v>
      </c>
      <c r="FF5" s="3">
        <v>0</v>
      </c>
      <c r="FG5" s="3">
        <v>0</v>
      </c>
      <c r="FH5" s="3">
        <v>0</v>
      </c>
      <c r="FI5" s="3">
        <v>0</v>
      </c>
      <c r="FJ5" s="3">
        <v>0</v>
      </c>
      <c r="FK5" s="3">
        <v>0</v>
      </c>
      <c r="FL5" s="3">
        <v>0</v>
      </c>
      <c r="FM5" s="3">
        <v>0</v>
      </c>
      <c r="FN5" s="3">
        <v>0</v>
      </c>
      <c r="FO5" s="71">
        <f>+EB5+EE5+EH5+EK5+EN5+EQ5+ET5+EW5+EZ5+FC5+FF5+FI5+FL5</f>
        <v>0</v>
      </c>
      <c r="FP5" s="72">
        <f>+EC5+EF5+EI5+EL5+EO5+ER5+EU5+EX5+FA5+FD5+FG5+FJ5+FM5</f>
        <v>0</v>
      </c>
      <c r="FQ5" s="72">
        <f>+ED5+EG5+EJ5+EM5+EP5+ES5+EV5+EY5+FB5+FE5+FH5+FK5+FN5</f>
        <v>0</v>
      </c>
      <c r="FR5" s="73">
        <f>SUM(FO5:FQ5)</f>
        <v>0</v>
      </c>
    </row>
    <row r="6" spans="1:174" x14ac:dyDescent="0.25">
      <c r="A6" s="4" t="s">
        <v>4</v>
      </c>
      <c r="B6" s="4" t="s">
        <v>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3">
        <v>0</v>
      </c>
      <c r="AP6" s="74">
        <f t="shared" ref="AP6:AP64" si="0">+C6+F6+I6+L6+O6+R6+U6+X6+AA6+AD6+AG6+AJ6+AM6</f>
        <v>0</v>
      </c>
      <c r="AQ6" s="18">
        <f t="shared" ref="AQ6:AQ64" si="1">+D6+G6+J6+M6+P6+S6+V6+Y6+AB6+AE6+AH6+AK6+AN6</f>
        <v>0</v>
      </c>
      <c r="AR6" s="18">
        <f t="shared" ref="AR6:AR64" si="2">+E6+H6+K6+N6+Q6+T6+W6+Z6+AC6+AF6+AI6+AL6+AO6</f>
        <v>0</v>
      </c>
      <c r="AS6" s="75">
        <f t="shared" ref="AS6:AS64" si="3">SUM(AP6:AR6)</f>
        <v>0</v>
      </c>
      <c r="AT6" s="32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3">
        <v>0</v>
      </c>
      <c r="CG6" s="74">
        <f t="shared" ref="CG6:CG64" si="4">+AT6+AW6+AZ6+BC6+BF6+BI6+BL6+BO6+BR6+BU6+BX6+CA6+CD6</f>
        <v>0</v>
      </c>
      <c r="CH6" s="18">
        <f t="shared" ref="CH6:CH64" si="5">+AU6+AX6+BA6+BD6+BG6+BJ6+BM6+BP6+BS6+BV6+BY6+CB6+CE6</f>
        <v>0</v>
      </c>
      <c r="CI6" s="18">
        <f t="shared" ref="CI6:CI64" si="6">+AV6+AY6+BB6+BE6+BH6+BK6+BN6+BQ6+BT6+BW6+BZ6+CC6+CF6</f>
        <v>0</v>
      </c>
      <c r="CJ6" s="75">
        <f t="shared" ref="CJ6:CJ64" si="7">SUM(CG6:CI6)</f>
        <v>0</v>
      </c>
      <c r="CK6" s="32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9</v>
      </c>
      <c r="CU6" s="3">
        <v>2</v>
      </c>
      <c r="CV6" s="3">
        <v>4</v>
      </c>
      <c r="CW6" s="3">
        <v>0</v>
      </c>
      <c r="CX6" s="3">
        <v>17</v>
      </c>
      <c r="CY6" s="3">
        <v>11</v>
      </c>
      <c r="CZ6" s="3">
        <v>0</v>
      </c>
      <c r="DA6" s="3">
        <v>0</v>
      </c>
      <c r="DB6" s="3">
        <v>0</v>
      </c>
      <c r="DC6" s="3">
        <v>0</v>
      </c>
      <c r="DD6" s="3">
        <v>1</v>
      </c>
      <c r="DE6" s="3">
        <v>3</v>
      </c>
      <c r="DF6" s="3">
        <v>0</v>
      </c>
      <c r="DG6" s="3">
        <v>0</v>
      </c>
      <c r="DH6" s="3">
        <v>0</v>
      </c>
      <c r="DI6" s="3">
        <v>0</v>
      </c>
      <c r="DJ6" s="3">
        <v>1</v>
      </c>
      <c r="DK6" s="3">
        <v>0</v>
      </c>
      <c r="DL6" s="3">
        <v>0</v>
      </c>
      <c r="DM6" s="3">
        <v>0</v>
      </c>
      <c r="DN6" s="3">
        <v>0</v>
      </c>
      <c r="DO6" s="3">
        <v>0</v>
      </c>
      <c r="DP6" s="3">
        <v>0</v>
      </c>
      <c r="DQ6" s="3">
        <v>0</v>
      </c>
      <c r="DR6" s="3">
        <v>0</v>
      </c>
      <c r="DS6" s="3">
        <v>0</v>
      </c>
      <c r="DT6" s="3">
        <v>0</v>
      </c>
      <c r="DU6" s="3">
        <v>2</v>
      </c>
      <c r="DV6" s="3">
        <v>0</v>
      </c>
      <c r="DW6" s="33">
        <v>1</v>
      </c>
      <c r="DX6" s="74">
        <f t="shared" ref="DX6:DX64" si="8">+CK6+CN6+CQ6+CT6+CW6+CZ6+DC6+DF6+DI6+DL6+DO6+DR6+DU6</f>
        <v>11</v>
      </c>
      <c r="DY6" s="18">
        <f t="shared" ref="DY6:DY64" si="9">+CL6+CO6+CR6+CU6+CX6+DA6+DD6+DG6+DJ6+DM6+DP6+DS6+DV6</f>
        <v>21</v>
      </c>
      <c r="DZ6" s="18">
        <f t="shared" ref="DZ6:DZ64" si="10">+CM6+CP6+CS6+CV6+CY6+DB6+DE6+DH6+DK6+DN6+DQ6+DT6+DW6</f>
        <v>19</v>
      </c>
      <c r="EA6" s="75">
        <f t="shared" ref="EA6:EA64" si="11">SUM(DX6:DZ6)</f>
        <v>51</v>
      </c>
      <c r="EB6" s="3">
        <v>0</v>
      </c>
      <c r="EC6" s="3">
        <v>0</v>
      </c>
      <c r="ED6" s="3">
        <v>0</v>
      </c>
      <c r="EE6" s="3">
        <v>0</v>
      </c>
      <c r="EF6" s="3">
        <v>0</v>
      </c>
      <c r="EG6" s="3">
        <v>0</v>
      </c>
      <c r="EH6" s="3">
        <v>0</v>
      </c>
      <c r="EI6" s="3">
        <v>0</v>
      </c>
      <c r="EJ6" s="3">
        <v>0</v>
      </c>
      <c r="EK6" s="3">
        <v>0</v>
      </c>
      <c r="EL6" s="3">
        <v>0</v>
      </c>
      <c r="EM6" s="3">
        <v>0</v>
      </c>
      <c r="EN6" s="3">
        <v>0</v>
      </c>
      <c r="EO6" s="3">
        <v>0</v>
      </c>
      <c r="EP6" s="3">
        <v>0</v>
      </c>
      <c r="EQ6" s="3">
        <v>0</v>
      </c>
      <c r="ER6" s="3">
        <v>0</v>
      </c>
      <c r="ES6" s="3">
        <v>0</v>
      </c>
      <c r="ET6" s="3">
        <v>0</v>
      </c>
      <c r="EU6" s="3">
        <v>0</v>
      </c>
      <c r="EV6" s="3">
        <v>0</v>
      </c>
      <c r="EW6" s="3">
        <v>0</v>
      </c>
      <c r="EX6" s="3">
        <v>0</v>
      </c>
      <c r="EY6" s="3">
        <v>0</v>
      </c>
      <c r="EZ6" s="3">
        <v>0</v>
      </c>
      <c r="FA6" s="3">
        <v>0</v>
      </c>
      <c r="FB6" s="3">
        <v>0</v>
      </c>
      <c r="FC6" s="3">
        <v>0</v>
      </c>
      <c r="FD6" s="3">
        <v>0</v>
      </c>
      <c r="FE6" s="3">
        <v>0</v>
      </c>
      <c r="FF6" s="3">
        <v>0</v>
      </c>
      <c r="FG6" s="3">
        <v>0</v>
      </c>
      <c r="FH6" s="3">
        <v>0</v>
      </c>
      <c r="FI6" s="3">
        <v>0</v>
      </c>
      <c r="FJ6" s="3">
        <v>0</v>
      </c>
      <c r="FK6" s="3">
        <v>0</v>
      </c>
      <c r="FL6" s="3">
        <v>0</v>
      </c>
      <c r="FM6" s="3">
        <v>0</v>
      </c>
      <c r="FN6" s="3">
        <v>0</v>
      </c>
      <c r="FO6" s="74">
        <f t="shared" ref="FO6:FO64" si="12">+EB6+EE6+EH6+EK6+EN6+EQ6+ET6+EW6+EZ6+FC6+FF6+FI6+FL6</f>
        <v>0</v>
      </c>
      <c r="FP6" s="18">
        <f t="shared" ref="FP6:FP64" si="13">+EC6+EF6+EI6+EL6+EO6+ER6+EU6+EX6+FA6+FD6+FG6+FJ6+FM6</f>
        <v>0</v>
      </c>
      <c r="FQ6" s="18">
        <f t="shared" ref="FQ6:FQ64" si="14">+ED6+EG6+EJ6+EM6+EP6+ES6+EV6+EY6+FB6+FE6+FH6+FK6+FN6</f>
        <v>0</v>
      </c>
      <c r="FR6" s="75">
        <f t="shared" ref="FR6:FR64" si="15">SUM(FO6:FQ6)</f>
        <v>0</v>
      </c>
    </row>
    <row r="7" spans="1:174" x14ac:dyDescent="0.25">
      <c r="A7" s="4" t="s">
        <v>6</v>
      </c>
      <c r="B7" s="4" t="s">
        <v>7</v>
      </c>
      <c r="C7" s="3">
        <v>0</v>
      </c>
      <c r="D7" s="3">
        <v>0</v>
      </c>
      <c r="E7" s="3">
        <v>0</v>
      </c>
      <c r="F7" s="3">
        <v>8</v>
      </c>
      <c r="G7" s="3">
        <v>2</v>
      </c>
      <c r="H7" s="3">
        <v>0</v>
      </c>
      <c r="I7" s="3">
        <v>23</v>
      </c>
      <c r="J7" s="3">
        <v>6</v>
      </c>
      <c r="K7" s="3">
        <v>9</v>
      </c>
      <c r="L7" s="3">
        <v>2</v>
      </c>
      <c r="M7" s="3">
        <v>1</v>
      </c>
      <c r="N7" s="3">
        <v>1</v>
      </c>
      <c r="O7" s="3">
        <v>2</v>
      </c>
      <c r="P7" s="3">
        <v>2</v>
      </c>
      <c r="Q7" s="3">
        <v>2</v>
      </c>
      <c r="R7" s="3">
        <v>2</v>
      </c>
      <c r="S7" s="3">
        <v>2</v>
      </c>
      <c r="T7" s="3">
        <v>1</v>
      </c>
      <c r="U7" s="3">
        <v>4</v>
      </c>
      <c r="V7" s="3">
        <v>0</v>
      </c>
      <c r="W7" s="3">
        <v>0</v>
      </c>
      <c r="X7" s="3">
        <v>5</v>
      </c>
      <c r="Y7" s="3">
        <v>9</v>
      </c>
      <c r="Z7" s="3">
        <v>7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2</v>
      </c>
      <c r="AN7" s="3">
        <v>0</v>
      </c>
      <c r="AO7" s="33">
        <v>0</v>
      </c>
      <c r="AP7" s="74">
        <f t="shared" si="0"/>
        <v>48</v>
      </c>
      <c r="AQ7" s="18">
        <f t="shared" si="1"/>
        <v>22</v>
      </c>
      <c r="AR7" s="18">
        <f t="shared" si="2"/>
        <v>20</v>
      </c>
      <c r="AS7" s="75">
        <f t="shared" si="3"/>
        <v>90</v>
      </c>
      <c r="AT7" s="32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3">
        <v>0</v>
      </c>
      <c r="CG7" s="74">
        <f t="shared" si="4"/>
        <v>0</v>
      </c>
      <c r="CH7" s="18">
        <f t="shared" si="5"/>
        <v>0</v>
      </c>
      <c r="CI7" s="18">
        <f t="shared" si="6"/>
        <v>0</v>
      </c>
      <c r="CJ7" s="75">
        <f t="shared" si="7"/>
        <v>0</v>
      </c>
      <c r="CK7" s="32">
        <v>0</v>
      </c>
      <c r="CL7" s="3">
        <v>2</v>
      </c>
      <c r="CM7" s="3">
        <v>0</v>
      </c>
      <c r="CN7" s="3">
        <v>5</v>
      </c>
      <c r="CO7" s="3">
        <v>0</v>
      </c>
      <c r="CP7" s="3">
        <v>0</v>
      </c>
      <c r="CQ7" s="3">
        <v>6</v>
      </c>
      <c r="CR7" s="3">
        <v>3</v>
      </c>
      <c r="CS7" s="3">
        <v>6</v>
      </c>
      <c r="CT7" s="3">
        <v>3</v>
      </c>
      <c r="CU7" s="3">
        <v>1</v>
      </c>
      <c r="CV7" s="3">
        <v>0</v>
      </c>
      <c r="CW7" s="3">
        <v>1</v>
      </c>
      <c r="CX7" s="3">
        <v>0</v>
      </c>
      <c r="CY7" s="3">
        <v>0</v>
      </c>
      <c r="CZ7" s="3">
        <v>5</v>
      </c>
      <c r="DA7" s="3">
        <v>0</v>
      </c>
      <c r="DB7" s="3">
        <v>1</v>
      </c>
      <c r="DC7" s="3">
        <v>6</v>
      </c>
      <c r="DD7" s="3">
        <v>1</v>
      </c>
      <c r="DE7" s="3">
        <v>0</v>
      </c>
      <c r="DF7" s="3">
        <v>5</v>
      </c>
      <c r="DG7" s="3">
        <v>2</v>
      </c>
      <c r="DH7" s="3">
        <v>1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1</v>
      </c>
      <c r="DV7" s="3">
        <v>0</v>
      </c>
      <c r="DW7" s="33">
        <v>1</v>
      </c>
      <c r="DX7" s="74">
        <f t="shared" si="8"/>
        <v>32</v>
      </c>
      <c r="DY7" s="18">
        <f t="shared" si="9"/>
        <v>9</v>
      </c>
      <c r="DZ7" s="18">
        <f t="shared" si="10"/>
        <v>9</v>
      </c>
      <c r="EA7" s="75">
        <f t="shared" si="11"/>
        <v>50</v>
      </c>
      <c r="EB7" s="3">
        <v>0</v>
      </c>
      <c r="EC7" s="3">
        <v>0</v>
      </c>
      <c r="ED7" s="3">
        <v>0</v>
      </c>
      <c r="EE7" s="3">
        <v>0</v>
      </c>
      <c r="EF7" s="3">
        <v>0</v>
      </c>
      <c r="EG7" s="3">
        <v>0</v>
      </c>
      <c r="EH7" s="3">
        <v>0</v>
      </c>
      <c r="EI7" s="3">
        <v>0</v>
      </c>
      <c r="EJ7" s="3">
        <v>0</v>
      </c>
      <c r="EK7" s="3">
        <v>0</v>
      </c>
      <c r="EL7" s="3">
        <v>0</v>
      </c>
      <c r="EM7" s="3">
        <v>0</v>
      </c>
      <c r="EN7" s="3">
        <v>0</v>
      </c>
      <c r="EO7" s="3">
        <v>0</v>
      </c>
      <c r="EP7" s="3">
        <v>0</v>
      </c>
      <c r="EQ7" s="3">
        <v>0</v>
      </c>
      <c r="ER7" s="3">
        <v>0</v>
      </c>
      <c r="ES7" s="3">
        <v>0</v>
      </c>
      <c r="ET7" s="3">
        <v>0</v>
      </c>
      <c r="EU7" s="3">
        <v>0</v>
      </c>
      <c r="EV7" s="3">
        <v>0</v>
      </c>
      <c r="EW7" s="3">
        <v>0</v>
      </c>
      <c r="EX7" s="3">
        <v>0</v>
      </c>
      <c r="EY7" s="3">
        <v>0</v>
      </c>
      <c r="EZ7" s="3">
        <v>0</v>
      </c>
      <c r="FA7" s="3">
        <v>0</v>
      </c>
      <c r="FB7" s="3">
        <v>0</v>
      </c>
      <c r="FC7" s="3">
        <v>0</v>
      </c>
      <c r="FD7" s="3">
        <v>0</v>
      </c>
      <c r="FE7" s="3">
        <v>0</v>
      </c>
      <c r="FF7" s="3">
        <v>0</v>
      </c>
      <c r="FG7" s="3">
        <v>0</v>
      </c>
      <c r="FH7" s="3">
        <v>0</v>
      </c>
      <c r="FI7" s="3">
        <v>0</v>
      </c>
      <c r="FJ7" s="3">
        <v>0</v>
      </c>
      <c r="FK7" s="3">
        <v>0</v>
      </c>
      <c r="FL7" s="3">
        <v>0</v>
      </c>
      <c r="FM7" s="3">
        <v>0</v>
      </c>
      <c r="FN7" s="3">
        <v>0</v>
      </c>
      <c r="FO7" s="74">
        <f t="shared" si="12"/>
        <v>0</v>
      </c>
      <c r="FP7" s="18">
        <f t="shared" si="13"/>
        <v>0</v>
      </c>
      <c r="FQ7" s="18">
        <f t="shared" si="14"/>
        <v>0</v>
      </c>
      <c r="FR7" s="75">
        <f t="shared" si="15"/>
        <v>0</v>
      </c>
    </row>
    <row r="8" spans="1:174" x14ac:dyDescent="0.25">
      <c r="A8" s="4" t="s">
        <v>8</v>
      </c>
      <c r="B8" s="4" t="s">
        <v>9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3">
        <v>0</v>
      </c>
      <c r="AP8" s="74">
        <f t="shared" si="0"/>
        <v>0</v>
      </c>
      <c r="AQ8" s="18">
        <f t="shared" si="1"/>
        <v>0</v>
      </c>
      <c r="AR8" s="18">
        <f t="shared" si="2"/>
        <v>0</v>
      </c>
      <c r="AS8" s="75">
        <f t="shared" si="3"/>
        <v>0</v>
      </c>
      <c r="AT8" s="32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3">
        <v>0</v>
      </c>
      <c r="CG8" s="74">
        <f t="shared" si="4"/>
        <v>0</v>
      </c>
      <c r="CH8" s="18">
        <f t="shared" si="5"/>
        <v>0</v>
      </c>
      <c r="CI8" s="18">
        <f t="shared" si="6"/>
        <v>0</v>
      </c>
      <c r="CJ8" s="75">
        <f t="shared" si="7"/>
        <v>0</v>
      </c>
      <c r="CK8" s="32">
        <v>0</v>
      </c>
      <c r="CL8" s="3">
        <v>1</v>
      </c>
      <c r="CM8" s="3">
        <v>0</v>
      </c>
      <c r="CN8" s="3">
        <v>2</v>
      </c>
      <c r="CO8" s="3">
        <v>2</v>
      </c>
      <c r="CP8" s="3">
        <v>0</v>
      </c>
      <c r="CQ8" s="3">
        <v>25</v>
      </c>
      <c r="CR8" s="3">
        <v>11</v>
      </c>
      <c r="CS8" s="3">
        <v>12</v>
      </c>
      <c r="CT8" s="3">
        <v>0</v>
      </c>
      <c r="CU8" s="3">
        <v>2</v>
      </c>
      <c r="CV8" s="3">
        <v>0</v>
      </c>
      <c r="CW8" s="3">
        <v>13</v>
      </c>
      <c r="CX8" s="3">
        <v>4</v>
      </c>
      <c r="CY8" s="3">
        <v>7</v>
      </c>
      <c r="CZ8" s="3">
        <v>0</v>
      </c>
      <c r="DA8" s="3">
        <v>0</v>
      </c>
      <c r="DB8" s="3">
        <v>0</v>
      </c>
      <c r="DC8" s="3">
        <v>20</v>
      </c>
      <c r="DD8" s="3">
        <v>15</v>
      </c>
      <c r="DE8" s="3">
        <v>11</v>
      </c>
      <c r="DF8" s="3">
        <v>8</v>
      </c>
      <c r="DG8" s="3">
        <v>3</v>
      </c>
      <c r="DH8" s="3">
        <v>0</v>
      </c>
      <c r="DI8" s="3">
        <v>1</v>
      </c>
      <c r="DJ8" s="3">
        <v>16</v>
      </c>
      <c r="DK8" s="3">
        <v>0</v>
      </c>
      <c r="DL8" s="3">
        <v>0</v>
      </c>
      <c r="DM8" s="3">
        <v>0</v>
      </c>
      <c r="DN8" s="3">
        <v>1</v>
      </c>
      <c r="DO8" s="3">
        <v>0</v>
      </c>
      <c r="DP8" s="3">
        <v>0</v>
      </c>
      <c r="DQ8" s="3">
        <v>0</v>
      </c>
      <c r="DR8" s="3">
        <v>1</v>
      </c>
      <c r="DS8" s="3">
        <v>2</v>
      </c>
      <c r="DT8" s="3">
        <v>0</v>
      </c>
      <c r="DU8" s="3">
        <v>1</v>
      </c>
      <c r="DV8" s="3">
        <v>5</v>
      </c>
      <c r="DW8" s="33">
        <v>1</v>
      </c>
      <c r="DX8" s="74">
        <f t="shared" si="8"/>
        <v>71</v>
      </c>
      <c r="DY8" s="18">
        <f t="shared" si="9"/>
        <v>61</v>
      </c>
      <c r="DZ8" s="18">
        <f t="shared" si="10"/>
        <v>32</v>
      </c>
      <c r="EA8" s="75">
        <f t="shared" si="11"/>
        <v>164</v>
      </c>
      <c r="EB8" s="3">
        <v>0</v>
      </c>
      <c r="EC8" s="3">
        <v>0</v>
      </c>
      <c r="ED8" s="3">
        <v>0</v>
      </c>
      <c r="EE8" s="3">
        <v>0</v>
      </c>
      <c r="EF8" s="3">
        <v>0</v>
      </c>
      <c r="EG8" s="3">
        <v>0</v>
      </c>
      <c r="EH8" s="3">
        <v>0</v>
      </c>
      <c r="EI8" s="3">
        <v>0</v>
      </c>
      <c r="EJ8" s="3">
        <v>0</v>
      </c>
      <c r="EK8" s="3">
        <v>0</v>
      </c>
      <c r="EL8" s="3">
        <v>0</v>
      </c>
      <c r="EM8" s="3">
        <v>0</v>
      </c>
      <c r="EN8" s="3">
        <v>0</v>
      </c>
      <c r="EO8" s="3">
        <v>0</v>
      </c>
      <c r="EP8" s="3">
        <v>0</v>
      </c>
      <c r="EQ8" s="3">
        <v>0</v>
      </c>
      <c r="ER8" s="3">
        <v>0</v>
      </c>
      <c r="ES8" s="3">
        <v>0</v>
      </c>
      <c r="ET8" s="3">
        <v>0</v>
      </c>
      <c r="EU8" s="3">
        <v>0</v>
      </c>
      <c r="EV8" s="3">
        <v>0</v>
      </c>
      <c r="EW8" s="3">
        <v>0</v>
      </c>
      <c r="EX8" s="3">
        <v>0</v>
      </c>
      <c r="EY8" s="3">
        <v>0</v>
      </c>
      <c r="EZ8" s="3">
        <v>0</v>
      </c>
      <c r="FA8" s="3">
        <v>0</v>
      </c>
      <c r="FB8" s="3">
        <v>0</v>
      </c>
      <c r="FC8" s="3">
        <v>0</v>
      </c>
      <c r="FD8" s="3">
        <v>0</v>
      </c>
      <c r="FE8" s="3">
        <v>0</v>
      </c>
      <c r="FF8" s="3">
        <v>0</v>
      </c>
      <c r="FG8" s="3">
        <v>0</v>
      </c>
      <c r="FH8" s="3">
        <v>0</v>
      </c>
      <c r="FI8" s="3">
        <v>0</v>
      </c>
      <c r="FJ8" s="3">
        <v>0</v>
      </c>
      <c r="FK8" s="3">
        <v>0</v>
      </c>
      <c r="FL8" s="3">
        <v>0</v>
      </c>
      <c r="FM8" s="3">
        <v>0</v>
      </c>
      <c r="FN8" s="3">
        <v>0</v>
      </c>
      <c r="FO8" s="74">
        <f t="shared" si="12"/>
        <v>0</v>
      </c>
      <c r="FP8" s="18">
        <f t="shared" si="13"/>
        <v>0</v>
      </c>
      <c r="FQ8" s="18">
        <f t="shared" si="14"/>
        <v>0</v>
      </c>
      <c r="FR8" s="75">
        <f t="shared" si="15"/>
        <v>0</v>
      </c>
    </row>
    <row r="9" spans="1:174" x14ac:dyDescent="0.25">
      <c r="A9" s="4" t="s">
        <v>10</v>
      </c>
      <c r="B9" s="4" t="s">
        <v>11</v>
      </c>
      <c r="C9" s="3">
        <v>0</v>
      </c>
      <c r="D9" s="3">
        <v>1</v>
      </c>
      <c r="E9" s="3">
        <v>0</v>
      </c>
      <c r="F9" s="3">
        <v>0</v>
      </c>
      <c r="G9" s="3">
        <v>2</v>
      </c>
      <c r="H9" s="3">
        <v>0</v>
      </c>
      <c r="I9" s="3">
        <v>0</v>
      </c>
      <c r="J9" s="3">
        <v>5</v>
      </c>
      <c r="K9" s="3">
        <v>5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1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3">
        <v>0</v>
      </c>
      <c r="AP9" s="74">
        <f t="shared" si="0"/>
        <v>0</v>
      </c>
      <c r="AQ9" s="18">
        <f t="shared" si="1"/>
        <v>8</v>
      </c>
      <c r="AR9" s="18">
        <f t="shared" si="2"/>
        <v>6</v>
      </c>
      <c r="AS9" s="75">
        <f t="shared" si="3"/>
        <v>14</v>
      </c>
      <c r="AT9" s="32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3">
        <v>0</v>
      </c>
      <c r="CG9" s="74">
        <f t="shared" si="4"/>
        <v>0</v>
      </c>
      <c r="CH9" s="18">
        <f t="shared" si="5"/>
        <v>0</v>
      </c>
      <c r="CI9" s="18">
        <f t="shared" si="6"/>
        <v>0</v>
      </c>
      <c r="CJ9" s="75">
        <f t="shared" si="7"/>
        <v>0</v>
      </c>
      <c r="CK9" s="32">
        <v>4</v>
      </c>
      <c r="CL9" s="3">
        <v>3</v>
      </c>
      <c r="CM9" s="3">
        <v>2</v>
      </c>
      <c r="CN9" s="3">
        <v>0</v>
      </c>
      <c r="CO9" s="3">
        <v>0</v>
      </c>
      <c r="CP9" s="3">
        <v>0</v>
      </c>
      <c r="CQ9" s="3">
        <v>45</v>
      </c>
      <c r="CR9" s="3">
        <v>20</v>
      </c>
      <c r="CS9" s="3">
        <v>10</v>
      </c>
      <c r="CT9" s="3">
        <v>3</v>
      </c>
      <c r="CU9" s="3">
        <v>0</v>
      </c>
      <c r="CV9" s="3">
        <v>0</v>
      </c>
      <c r="CW9" s="3">
        <v>4</v>
      </c>
      <c r="CX9" s="3">
        <v>0</v>
      </c>
      <c r="CY9" s="3">
        <v>1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4</v>
      </c>
      <c r="DG9" s="3">
        <v>0</v>
      </c>
      <c r="DH9" s="3">
        <v>1</v>
      </c>
      <c r="DI9" s="3">
        <v>0</v>
      </c>
      <c r="DJ9" s="3">
        <v>0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2</v>
      </c>
      <c r="DV9" s="3">
        <v>0</v>
      </c>
      <c r="DW9" s="33">
        <v>0</v>
      </c>
      <c r="DX9" s="74">
        <f t="shared" si="8"/>
        <v>62</v>
      </c>
      <c r="DY9" s="18">
        <f t="shared" si="9"/>
        <v>23</v>
      </c>
      <c r="DZ9" s="18">
        <f t="shared" si="10"/>
        <v>14</v>
      </c>
      <c r="EA9" s="75">
        <f t="shared" si="11"/>
        <v>99</v>
      </c>
      <c r="EB9" s="3">
        <v>0</v>
      </c>
      <c r="EC9" s="3">
        <v>0</v>
      </c>
      <c r="ED9" s="3">
        <v>0</v>
      </c>
      <c r="EE9" s="3">
        <v>0</v>
      </c>
      <c r="EF9" s="3">
        <v>0</v>
      </c>
      <c r="EG9" s="3">
        <v>0</v>
      </c>
      <c r="EH9" s="3">
        <v>0</v>
      </c>
      <c r="EI9" s="3">
        <v>0</v>
      </c>
      <c r="EJ9" s="3">
        <v>0</v>
      </c>
      <c r="EK9" s="3">
        <v>0</v>
      </c>
      <c r="EL9" s="3">
        <v>0</v>
      </c>
      <c r="EM9" s="3">
        <v>0</v>
      </c>
      <c r="EN9" s="3">
        <v>0</v>
      </c>
      <c r="EO9" s="3">
        <v>0</v>
      </c>
      <c r="EP9" s="3">
        <v>0</v>
      </c>
      <c r="EQ9" s="3">
        <v>0</v>
      </c>
      <c r="ER9" s="3">
        <v>0</v>
      </c>
      <c r="ES9" s="3">
        <v>0</v>
      </c>
      <c r="ET9" s="3">
        <v>0</v>
      </c>
      <c r="EU9" s="3">
        <v>0</v>
      </c>
      <c r="EV9" s="3">
        <v>0</v>
      </c>
      <c r="EW9" s="3">
        <v>0</v>
      </c>
      <c r="EX9" s="3">
        <v>0</v>
      </c>
      <c r="EY9" s="3">
        <v>0</v>
      </c>
      <c r="EZ9" s="3">
        <v>0</v>
      </c>
      <c r="FA9" s="3">
        <v>0</v>
      </c>
      <c r="FB9" s="3">
        <v>0</v>
      </c>
      <c r="FC9" s="3">
        <v>0</v>
      </c>
      <c r="FD9" s="3">
        <v>0</v>
      </c>
      <c r="FE9" s="3">
        <v>0</v>
      </c>
      <c r="FF9" s="3">
        <v>0</v>
      </c>
      <c r="FG9" s="3">
        <v>0</v>
      </c>
      <c r="FH9" s="3">
        <v>0</v>
      </c>
      <c r="FI9" s="3">
        <v>0</v>
      </c>
      <c r="FJ9" s="3">
        <v>0</v>
      </c>
      <c r="FK9" s="3">
        <v>0</v>
      </c>
      <c r="FL9" s="3">
        <v>0</v>
      </c>
      <c r="FM9" s="3">
        <v>0</v>
      </c>
      <c r="FN9" s="3">
        <v>0</v>
      </c>
      <c r="FO9" s="74">
        <f t="shared" si="12"/>
        <v>0</v>
      </c>
      <c r="FP9" s="18">
        <f t="shared" si="13"/>
        <v>0</v>
      </c>
      <c r="FQ9" s="18">
        <f t="shared" si="14"/>
        <v>0</v>
      </c>
      <c r="FR9" s="75">
        <f t="shared" si="15"/>
        <v>0</v>
      </c>
    </row>
    <row r="10" spans="1:174" x14ac:dyDescent="0.25">
      <c r="A10" s="4" t="s">
        <v>12</v>
      </c>
      <c r="B10" s="4" t="s">
        <v>13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5</v>
      </c>
      <c r="J10" s="3">
        <v>4</v>
      </c>
      <c r="K10" s="3">
        <v>8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3">
        <v>0</v>
      </c>
      <c r="AP10" s="74">
        <f t="shared" si="0"/>
        <v>5</v>
      </c>
      <c r="AQ10" s="18">
        <f t="shared" si="1"/>
        <v>4</v>
      </c>
      <c r="AR10" s="18">
        <f t="shared" si="2"/>
        <v>8</v>
      </c>
      <c r="AS10" s="75">
        <f t="shared" si="3"/>
        <v>17</v>
      </c>
      <c r="AT10" s="32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3">
        <v>0</v>
      </c>
      <c r="CG10" s="74">
        <f t="shared" si="4"/>
        <v>0</v>
      </c>
      <c r="CH10" s="18">
        <f t="shared" si="5"/>
        <v>0</v>
      </c>
      <c r="CI10" s="18">
        <f t="shared" si="6"/>
        <v>0</v>
      </c>
      <c r="CJ10" s="75">
        <f t="shared" si="7"/>
        <v>0</v>
      </c>
      <c r="CK10" s="32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16</v>
      </c>
      <c r="CR10" s="3">
        <v>8</v>
      </c>
      <c r="CS10" s="3">
        <v>7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3">
        <v>0</v>
      </c>
      <c r="DX10" s="74">
        <f t="shared" si="8"/>
        <v>16</v>
      </c>
      <c r="DY10" s="18">
        <f t="shared" si="9"/>
        <v>8</v>
      </c>
      <c r="DZ10" s="18">
        <f t="shared" si="10"/>
        <v>7</v>
      </c>
      <c r="EA10" s="75">
        <f t="shared" si="11"/>
        <v>31</v>
      </c>
      <c r="EB10" s="3">
        <v>0</v>
      </c>
      <c r="EC10" s="3">
        <v>0</v>
      </c>
      <c r="ED10" s="3">
        <v>0</v>
      </c>
      <c r="EE10" s="3">
        <v>0</v>
      </c>
      <c r="EF10" s="3">
        <v>0</v>
      </c>
      <c r="EG10" s="3">
        <v>0</v>
      </c>
      <c r="EH10" s="3">
        <v>0</v>
      </c>
      <c r="EI10" s="3">
        <v>0</v>
      </c>
      <c r="EJ10" s="3">
        <v>0</v>
      </c>
      <c r="EK10" s="3">
        <v>0</v>
      </c>
      <c r="EL10" s="3">
        <v>0</v>
      </c>
      <c r="EM10" s="3">
        <v>0</v>
      </c>
      <c r="EN10" s="3">
        <v>0</v>
      </c>
      <c r="EO10" s="3">
        <v>0</v>
      </c>
      <c r="EP10" s="3">
        <v>0</v>
      </c>
      <c r="EQ10" s="3">
        <v>0</v>
      </c>
      <c r="ER10" s="3">
        <v>0</v>
      </c>
      <c r="ES10" s="3">
        <v>0</v>
      </c>
      <c r="ET10" s="3">
        <v>0</v>
      </c>
      <c r="EU10" s="3">
        <v>0</v>
      </c>
      <c r="EV10" s="3">
        <v>0</v>
      </c>
      <c r="EW10" s="3">
        <v>0</v>
      </c>
      <c r="EX10" s="3">
        <v>0</v>
      </c>
      <c r="EY10" s="3">
        <v>0</v>
      </c>
      <c r="EZ10" s="3">
        <v>0</v>
      </c>
      <c r="FA10" s="3">
        <v>0</v>
      </c>
      <c r="FB10" s="3">
        <v>0</v>
      </c>
      <c r="FC10" s="3">
        <v>0</v>
      </c>
      <c r="FD10" s="3">
        <v>0</v>
      </c>
      <c r="FE10" s="3">
        <v>0</v>
      </c>
      <c r="FF10" s="3">
        <v>0</v>
      </c>
      <c r="FG10" s="3">
        <v>0</v>
      </c>
      <c r="FH10" s="3">
        <v>0</v>
      </c>
      <c r="FI10" s="3">
        <v>0</v>
      </c>
      <c r="FJ10" s="3">
        <v>0</v>
      </c>
      <c r="FK10" s="3">
        <v>0</v>
      </c>
      <c r="FL10" s="3">
        <v>0</v>
      </c>
      <c r="FM10" s="3">
        <v>0</v>
      </c>
      <c r="FN10" s="3">
        <v>0</v>
      </c>
      <c r="FO10" s="74">
        <f t="shared" si="12"/>
        <v>0</v>
      </c>
      <c r="FP10" s="18">
        <f t="shared" si="13"/>
        <v>0</v>
      </c>
      <c r="FQ10" s="18">
        <f t="shared" si="14"/>
        <v>0</v>
      </c>
      <c r="FR10" s="75">
        <f t="shared" si="15"/>
        <v>0</v>
      </c>
    </row>
    <row r="11" spans="1:174" x14ac:dyDescent="0.25">
      <c r="A11" s="4" t="s">
        <v>14</v>
      </c>
      <c r="B11" s="4" t="s">
        <v>15</v>
      </c>
      <c r="C11" s="3">
        <v>14</v>
      </c>
      <c r="D11" s="3">
        <v>16</v>
      </c>
      <c r="E11" s="3">
        <v>8</v>
      </c>
      <c r="F11" s="3">
        <v>1</v>
      </c>
      <c r="G11" s="3">
        <v>2</v>
      </c>
      <c r="H11" s="3">
        <v>0</v>
      </c>
      <c r="I11" s="3">
        <v>3</v>
      </c>
      <c r="J11" s="3">
        <v>13</v>
      </c>
      <c r="K11" s="3">
        <v>4</v>
      </c>
      <c r="L11" s="3">
        <v>8</v>
      </c>
      <c r="M11" s="3">
        <v>4</v>
      </c>
      <c r="N11" s="3">
        <v>1</v>
      </c>
      <c r="O11" s="3">
        <v>5</v>
      </c>
      <c r="P11" s="3">
        <v>7</v>
      </c>
      <c r="Q11" s="3">
        <v>2</v>
      </c>
      <c r="R11" s="3">
        <v>2</v>
      </c>
      <c r="S11" s="3">
        <v>0</v>
      </c>
      <c r="T11" s="3">
        <v>0</v>
      </c>
      <c r="U11" s="3">
        <v>2</v>
      </c>
      <c r="V11" s="3">
        <v>1</v>
      </c>
      <c r="W11" s="3">
        <v>1</v>
      </c>
      <c r="X11" s="3">
        <v>4</v>
      </c>
      <c r="Y11" s="3">
        <v>0</v>
      </c>
      <c r="Z11" s="3">
        <v>7</v>
      </c>
      <c r="AA11" s="3">
        <v>0</v>
      </c>
      <c r="AB11" s="3">
        <v>5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2</v>
      </c>
      <c r="AN11" s="3">
        <v>4</v>
      </c>
      <c r="AO11" s="33">
        <v>6</v>
      </c>
      <c r="AP11" s="74">
        <f t="shared" si="0"/>
        <v>41</v>
      </c>
      <c r="AQ11" s="18">
        <f t="shared" si="1"/>
        <v>52</v>
      </c>
      <c r="AR11" s="18">
        <f t="shared" si="2"/>
        <v>29</v>
      </c>
      <c r="AS11" s="75">
        <f t="shared" si="3"/>
        <v>122</v>
      </c>
      <c r="AT11" s="32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3">
        <v>0</v>
      </c>
      <c r="CG11" s="74">
        <f t="shared" si="4"/>
        <v>0</v>
      </c>
      <c r="CH11" s="18">
        <f t="shared" si="5"/>
        <v>0</v>
      </c>
      <c r="CI11" s="18">
        <f t="shared" si="6"/>
        <v>0</v>
      </c>
      <c r="CJ11" s="75">
        <f t="shared" si="7"/>
        <v>0</v>
      </c>
      <c r="CK11" s="32">
        <v>1</v>
      </c>
      <c r="CL11" s="3">
        <v>1</v>
      </c>
      <c r="CM11" s="3">
        <v>2</v>
      </c>
      <c r="CN11" s="3">
        <v>0</v>
      </c>
      <c r="CO11" s="3">
        <v>0</v>
      </c>
      <c r="CP11" s="3">
        <v>0</v>
      </c>
      <c r="CQ11" s="3">
        <v>0</v>
      </c>
      <c r="CR11" s="3">
        <v>1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2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1</v>
      </c>
      <c r="DG11" s="3">
        <v>0</v>
      </c>
      <c r="DH11" s="3">
        <v>1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1</v>
      </c>
      <c r="DV11" s="3">
        <v>1</v>
      </c>
      <c r="DW11" s="33">
        <v>0</v>
      </c>
      <c r="DX11" s="74">
        <f t="shared" si="8"/>
        <v>3</v>
      </c>
      <c r="DY11" s="18">
        <f t="shared" si="9"/>
        <v>3</v>
      </c>
      <c r="DZ11" s="18">
        <f t="shared" si="10"/>
        <v>5</v>
      </c>
      <c r="EA11" s="75">
        <f t="shared" si="11"/>
        <v>11</v>
      </c>
      <c r="EB11" s="3">
        <v>0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v>0</v>
      </c>
      <c r="EI11" s="3">
        <v>0</v>
      </c>
      <c r="EJ11" s="3">
        <v>0</v>
      </c>
      <c r="EK11" s="3">
        <v>0</v>
      </c>
      <c r="EL11" s="3">
        <v>0</v>
      </c>
      <c r="EM11" s="3">
        <v>0</v>
      </c>
      <c r="EN11" s="3">
        <v>0</v>
      </c>
      <c r="EO11" s="3">
        <v>0</v>
      </c>
      <c r="EP11" s="3">
        <v>0</v>
      </c>
      <c r="EQ11" s="3">
        <v>0</v>
      </c>
      <c r="ER11" s="3">
        <v>0</v>
      </c>
      <c r="ES11" s="3">
        <v>0</v>
      </c>
      <c r="ET11" s="3">
        <v>0</v>
      </c>
      <c r="EU11" s="3">
        <v>0</v>
      </c>
      <c r="EV11" s="3">
        <v>0</v>
      </c>
      <c r="EW11" s="3">
        <v>0</v>
      </c>
      <c r="EX11" s="3">
        <v>0</v>
      </c>
      <c r="EY11" s="3">
        <v>0</v>
      </c>
      <c r="EZ11" s="3">
        <v>0</v>
      </c>
      <c r="FA11" s="3">
        <v>0</v>
      </c>
      <c r="FB11" s="3">
        <v>0</v>
      </c>
      <c r="FC11" s="3">
        <v>0</v>
      </c>
      <c r="FD11" s="3">
        <v>0</v>
      </c>
      <c r="FE11" s="3">
        <v>0</v>
      </c>
      <c r="FF11" s="3">
        <v>0</v>
      </c>
      <c r="FG11" s="3">
        <v>0</v>
      </c>
      <c r="FH11" s="3">
        <v>0</v>
      </c>
      <c r="FI11" s="3">
        <v>0</v>
      </c>
      <c r="FJ11" s="3">
        <v>0</v>
      </c>
      <c r="FK11" s="3">
        <v>0</v>
      </c>
      <c r="FL11" s="3">
        <v>0</v>
      </c>
      <c r="FM11" s="3">
        <v>0</v>
      </c>
      <c r="FN11" s="3">
        <v>0</v>
      </c>
      <c r="FO11" s="74">
        <f t="shared" si="12"/>
        <v>0</v>
      </c>
      <c r="FP11" s="18">
        <f t="shared" si="13"/>
        <v>0</v>
      </c>
      <c r="FQ11" s="18">
        <f t="shared" si="14"/>
        <v>0</v>
      </c>
      <c r="FR11" s="75">
        <f t="shared" si="15"/>
        <v>0</v>
      </c>
    </row>
    <row r="12" spans="1:174" x14ac:dyDescent="0.25">
      <c r="A12" s="4" t="s">
        <v>16</v>
      </c>
      <c r="B12" s="4" t="s">
        <v>17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3">
        <v>0</v>
      </c>
      <c r="AP12" s="74">
        <f t="shared" si="0"/>
        <v>0</v>
      </c>
      <c r="AQ12" s="18">
        <f t="shared" si="1"/>
        <v>0</v>
      </c>
      <c r="AR12" s="18">
        <f t="shared" si="2"/>
        <v>0</v>
      </c>
      <c r="AS12" s="75">
        <f t="shared" si="3"/>
        <v>0</v>
      </c>
      <c r="AT12" s="32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3">
        <v>0</v>
      </c>
      <c r="CG12" s="74">
        <f t="shared" si="4"/>
        <v>0</v>
      </c>
      <c r="CH12" s="18">
        <f t="shared" si="5"/>
        <v>0</v>
      </c>
      <c r="CI12" s="18">
        <f t="shared" si="6"/>
        <v>0</v>
      </c>
      <c r="CJ12" s="75">
        <f t="shared" si="7"/>
        <v>0</v>
      </c>
      <c r="CK12" s="32">
        <v>5</v>
      </c>
      <c r="CL12" s="3">
        <v>10</v>
      </c>
      <c r="CM12" s="3">
        <v>10</v>
      </c>
      <c r="CN12" s="3">
        <v>1</v>
      </c>
      <c r="CO12" s="3">
        <v>2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4</v>
      </c>
      <c r="CV12" s="3">
        <v>6</v>
      </c>
      <c r="CW12" s="3">
        <v>17</v>
      </c>
      <c r="CX12" s="3">
        <v>10</v>
      </c>
      <c r="CY12" s="3">
        <v>6</v>
      </c>
      <c r="CZ12" s="3">
        <v>0</v>
      </c>
      <c r="DA12" s="3">
        <v>0</v>
      </c>
      <c r="DB12" s="3">
        <v>1</v>
      </c>
      <c r="DC12" s="3">
        <v>19</v>
      </c>
      <c r="DD12" s="3">
        <v>5</v>
      </c>
      <c r="DE12" s="3">
        <v>0</v>
      </c>
      <c r="DF12" s="3">
        <v>0</v>
      </c>
      <c r="DG12" s="3">
        <v>13</v>
      </c>
      <c r="DH12" s="3">
        <v>0</v>
      </c>
      <c r="DI12" s="3">
        <v>19</v>
      </c>
      <c r="DJ12" s="3">
        <v>20</v>
      </c>
      <c r="DK12" s="3">
        <v>5</v>
      </c>
      <c r="DL12" s="3">
        <v>2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12</v>
      </c>
      <c r="DW12" s="33">
        <v>0</v>
      </c>
      <c r="DX12" s="74">
        <f t="shared" si="8"/>
        <v>63</v>
      </c>
      <c r="DY12" s="18">
        <f t="shared" si="9"/>
        <v>76</v>
      </c>
      <c r="DZ12" s="18">
        <f t="shared" si="10"/>
        <v>28</v>
      </c>
      <c r="EA12" s="75">
        <f t="shared" si="11"/>
        <v>167</v>
      </c>
      <c r="EB12" s="3">
        <v>0</v>
      </c>
      <c r="EC12" s="3">
        <v>0</v>
      </c>
      <c r="ED12" s="3">
        <v>0</v>
      </c>
      <c r="EE12" s="3">
        <v>0</v>
      </c>
      <c r="EF12" s="3">
        <v>0</v>
      </c>
      <c r="EG12" s="3">
        <v>0</v>
      </c>
      <c r="EH12" s="3">
        <v>0</v>
      </c>
      <c r="EI12" s="3">
        <v>0</v>
      </c>
      <c r="EJ12" s="3">
        <v>0</v>
      </c>
      <c r="EK12" s="3">
        <v>0</v>
      </c>
      <c r="EL12" s="3">
        <v>0</v>
      </c>
      <c r="EM12" s="3">
        <v>0</v>
      </c>
      <c r="EN12" s="3">
        <v>0</v>
      </c>
      <c r="EO12" s="3">
        <v>0</v>
      </c>
      <c r="EP12" s="3">
        <v>0</v>
      </c>
      <c r="EQ12" s="3">
        <v>0</v>
      </c>
      <c r="ER12" s="3">
        <v>0</v>
      </c>
      <c r="ES12" s="3">
        <v>0</v>
      </c>
      <c r="ET12" s="3">
        <v>0</v>
      </c>
      <c r="EU12" s="3">
        <v>0</v>
      </c>
      <c r="EV12" s="3">
        <v>0</v>
      </c>
      <c r="EW12" s="3">
        <v>0</v>
      </c>
      <c r="EX12" s="3">
        <v>0</v>
      </c>
      <c r="EY12" s="3">
        <v>0</v>
      </c>
      <c r="EZ12" s="3">
        <v>0</v>
      </c>
      <c r="FA12" s="3">
        <v>0</v>
      </c>
      <c r="FB12" s="3">
        <v>0</v>
      </c>
      <c r="FC12" s="3">
        <v>0</v>
      </c>
      <c r="FD12" s="3">
        <v>0</v>
      </c>
      <c r="FE12" s="3">
        <v>0</v>
      </c>
      <c r="FF12" s="3">
        <v>0</v>
      </c>
      <c r="FG12" s="3">
        <v>0</v>
      </c>
      <c r="FH12" s="3">
        <v>0</v>
      </c>
      <c r="FI12" s="3">
        <v>0</v>
      </c>
      <c r="FJ12" s="3">
        <v>0</v>
      </c>
      <c r="FK12" s="3">
        <v>0</v>
      </c>
      <c r="FL12" s="3">
        <v>0</v>
      </c>
      <c r="FM12" s="3">
        <v>0</v>
      </c>
      <c r="FN12" s="3">
        <v>0</v>
      </c>
      <c r="FO12" s="74">
        <f t="shared" si="12"/>
        <v>0</v>
      </c>
      <c r="FP12" s="18">
        <f t="shared" si="13"/>
        <v>0</v>
      </c>
      <c r="FQ12" s="18">
        <f t="shared" si="14"/>
        <v>0</v>
      </c>
      <c r="FR12" s="75">
        <f t="shared" si="15"/>
        <v>0</v>
      </c>
    </row>
    <row r="13" spans="1:174" x14ac:dyDescent="0.25">
      <c r="A13" s="4" t="s">
        <v>18</v>
      </c>
      <c r="B13" s="4" t="s">
        <v>19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3">
        <v>0</v>
      </c>
      <c r="AP13" s="74">
        <f t="shared" si="0"/>
        <v>0</v>
      </c>
      <c r="AQ13" s="18">
        <f t="shared" si="1"/>
        <v>0</v>
      </c>
      <c r="AR13" s="18">
        <f t="shared" si="2"/>
        <v>0</v>
      </c>
      <c r="AS13" s="75">
        <f t="shared" si="3"/>
        <v>0</v>
      </c>
      <c r="AT13" s="32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3">
        <v>0</v>
      </c>
      <c r="CG13" s="74">
        <f t="shared" si="4"/>
        <v>0</v>
      </c>
      <c r="CH13" s="18">
        <f t="shared" si="5"/>
        <v>0</v>
      </c>
      <c r="CI13" s="18">
        <f t="shared" si="6"/>
        <v>0</v>
      </c>
      <c r="CJ13" s="75">
        <f t="shared" si="7"/>
        <v>0</v>
      </c>
      <c r="CK13" s="32">
        <v>85</v>
      </c>
      <c r="CL13" s="3">
        <v>3</v>
      </c>
      <c r="CM13" s="3">
        <v>32</v>
      </c>
      <c r="CN13" s="3">
        <v>5</v>
      </c>
      <c r="CO13" s="3">
        <v>8</v>
      </c>
      <c r="CP13" s="3">
        <v>21</v>
      </c>
      <c r="CQ13" s="3">
        <v>26</v>
      </c>
      <c r="CR13" s="3">
        <v>25</v>
      </c>
      <c r="CS13" s="3">
        <v>0</v>
      </c>
      <c r="CT13" s="3">
        <v>12</v>
      </c>
      <c r="CU13" s="3">
        <v>26</v>
      </c>
      <c r="CV13" s="3">
        <v>4</v>
      </c>
      <c r="CW13" s="3">
        <v>9</v>
      </c>
      <c r="CX13" s="3">
        <v>22</v>
      </c>
      <c r="CY13" s="3">
        <v>7</v>
      </c>
      <c r="CZ13" s="3">
        <v>1</v>
      </c>
      <c r="DA13" s="3">
        <v>1</v>
      </c>
      <c r="DB13" s="3">
        <v>0</v>
      </c>
      <c r="DC13" s="3">
        <v>4</v>
      </c>
      <c r="DD13" s="3">
        <v>8</v>
      </c>
      <c r="DE13" s="3">
        <v>0</v>
      </c>
      <c r="DF13" s="3">
        <v>13</v>
      </c>
      <c r="DG13" s="3">
        <v>0</v>
      </c>
      <c r="DH13" s="3">
        <v>0</v>
      </c>
      <c r="DI13" s="3">
        <v>12</v>
      </c>
      <c r="DJ13" s="3">
        <v>20</v>
      </c>
      <c r="DK13" s="3">
        <v>5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5</v>
      </c>
      <c r="DV13" s="3">
        <v>18</v>
      </c>
      <c r="DW13" s="33">
        <v>10</v>
      </c>
      <c r="DX13" s="74">
        <f t="shared" si="8"/>
        <v>172</v>
      </c>
      <c r="DY13" s="18">
        <f t="shared" si="9"/>
        <v>131</v>
      </c>
      <c r="DZ13" s="18">
        <f t="shared" si="10"/>
        <v>79</v>
      </c>
      <c r="EA13" s="75">
        <f t="shared" si="11"/>
        <v>382</v>
      </c>
      <c r="EB13" s="3">
        <v>0</v>
      </c>
      <c r="EC13" s="3">
        <v>0</v>
      </c>
      <c r="ED13" s="3">
        <v>0</v>
      </c>
      <c r="EE13" s="3">
        <v>0</v>
      </c>
      <c r="EF13" s="3">
        <v>0</v>
      </c>
      <c r="EG13" s="3">
        <v>0</v>
      </c>
      <c r="EH13" s="3">
        <v>0</v>
      </c>
      <c r="EI13" s="3">
        <v>0</v>
      </c>
      <c r="EJ13" s="3">
        <v>0</v>
      </c>
      <c r="EK13" s="3">
        <v>0</v>
      </c>
      <c r="EL13" s="3">
        <v>0</v>
      </c>
      <c r="EM13" s="3">
        <v>0</v>
      </c>
      <c r="EN13" s="3">
        <v>0</v>
      </c>
      <c r="EO13" s="3">
        <v>0</v>
      </c>
      <c r="EP13" s="3">
        <v>0</v>
      </c>
      <c r="EQ13" s="3">
        <v>0</v>
      </c>
      <c r="ER13" s="3">
        <v>0</v>
      </c>
      <c r="ES13" s="3">
        <v>0</v>
      </c>
      <c r="ET13" s="3">
        <v>0</v>
      </c>
      <c r="EU13" s="3">
        <v>0</v>
      </c>
      <c r="EV13" s="3">
        <v>0</v>
      </c>
      <c r="EW13" s="3">
        <v>0</v>
      </c>
      <c r="EX13" s="3">
        <v>0</v>
      </c>
      <c r="EY13" s="3">
        <v>0</v>
      </c>
      <c r="EZ13" s="3">
        <v>0</v>
      </c>
      <c r="FA13" s="3">
        <v>0</v>
      </c>
      <c r="FB13" s="3">
        <v>0</v>
      </c>
      <c r="FC13" s="3">
        <v>0</v>
      </c>
      <c r="FD13" s="3">
        <v>0</v>
      </c>
      <c r="FE13" s="3">
        <v>0</v>
      </c>
      <c r="FF13" s="3">
        <v>0</v>
      </c>
      <c r="FG13" s="3">
        <v>0</v>
      </c>
      <c r="FH13" s="3">
        <v>0</v>
      </c>
      <c r="FI13" s="3">
        <v>0</v>
      </c>
      <c r="FJ13" s="3">
        <v>0</v>
      </c>
      <c r="FK13" s="3">
        <v>0</v>
      </c>
      <c r="FL13" s="3">
        <v>0</v>
      </c>
      <c r="FM13" s="3">
        <v>0</v>
      </c>
      <c r="FN13" s="3">
        <v>0</v>
      </c>
      <c r="FO13" s="74">
        <f t="shared" si="12"/>
        <v>0</v>
      </c>
      <c r="FP13" s="18">
        <f t="shared" si="13"/>
        <v>0</v>
      </c>
      <c r="FQ13" s="18">
        <f t="shared" si="14"/>
        <v>0</v>
      </c>
      <c r="FR13" s="75">
        <f t="shared" si="15"/>
        <v>0</v>
      </c>
    </row>
    <row r="14" spans="1:174" x14ac:dyDescent="0.25">
      <c r="A14" s="4" t="s">
        <v>20</v>
      </c>
      <c r="B14" s="4" t="s">
        <v>21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3">
        <v>0</v>
      </c>
      <c r="AP14" s="74">
        <f t="shared" si="0"/>
        <v>0</v>
      </c>
      <c r="AQ14" s="18">
        <f t="shared" si="1"/>
        <v>0</v>
      </c>
      <c r="AR14" s="18">
        <f t="shared" si="2"/>
        <v>0</v>
      </c>
      <c r="AS14" s="75">
        <f t="shared" si="3"/>
        <v>0</v>
      </c>
      <c r="AT14" s="32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3">
        <v>0</v>
      </c>
      <c r="CG14" s="74">
        <f t="shared" si="4"/>
        <v>0</v>
      </c>
      <c r="CH14" s="18">
        <f t="shared" si="5"/>
        <v>0</v>
      </c>
      <c r="CI14" s="18">
        <f t="shared" si="6"/>
        <v>0</v>
      </c>
      <c r="CJ14" s="75">
        <f t="shared" si="7"/>
        <v>0</v>
      </c>
      <c r="CK14" s="32">
        <v>0</v>
      </c>
      <c r="CL14" s="3">
        <v>0</v>
      </c>
      <c r="CM14" s="3">
        <v>8</v>
      </c>
      <c r="CN14" s="3">
        <v>0</v>
      </c>
      <c r="CO14" s="3">
        <v>0</v>
      </c>
      <c r="CP14" s="3">
        <v>0</v>
      </c>
      <c r="CQ14" s="3">
        <v>1</v>
      </c>
      <c r="CR14" s="3">
        <v>2</v>
      </c>
      <c r="CS14" s="3">
        <v>0</v>
      </c>
      <c r="CT14" s="3">
        <v>16</v>
      </c>
      <c r="CU14" s="3">
        <v>5</v>
      </c>
      <c r="CV14" s="3">
        <v>5</v>
      </c>
      <c r="CW14" s="3">
        <v>47</v>
      </c>
      <c r="CX14" s="3">
        <v>30</v>
      </c>
      <c r="CY14" s="3">
        <v>35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6</v>
      </c>
      <c r="DM14" s="3">
        <v>14</v>
      </c>
      <c r="DN14" s="3">
        <v>10</v>
      </c>
      <c r="DO14" s="3">
        <v>0</v>
      </c>
      <c r="DP14" s="3">
        <v>0</v>
      </c>
      <c r="DQ14" s="3">
        <v>0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33">
        <v>0</v>
      </c>
      <c r="DX14" s="74">
        <f t="shared" si="8"/>
        <v>70</v>
      </c>
      <c r="DY14" s="18">
        <f t="shared" si="9"/>
        <v>51</v>
      </c>
      <c r="DZ14" s="18">
        <f t="shared" si="10"/>
        <v>58</v>
      </c>
      <c r="EA14" s="75">
        <f t="shared" si="11"/>
        <v>179</v>
      </c>
      <c r="EB14" s="3">
        <v>0</v>
      </c>
      <c r="EC14" s="3">
        <v>0</v>
      </c>
      <c r="ED14" s="3">
        <v>0</v>
      </c>
      <c r="EE14" s="3">
        <v>0</v>
      </c>
      <c r="EF14" s="3">
        <v>0</v>
      </c>
      <c r="EG14" s="3">
        <v>0</v>
      </c>
      <c r="EH14" s="3">
        <v>0</v>
      </c>
      <c r="EI14" s="3">
        <v>0</v>
      </c>
      <c r="EJ14" s="3">
        <v>0</v>
      </c>
      <c r="EK14" s="3">
        <v>0</v>
      </c>
      <c r="EL14" s="3">
        <v>0</v>
      </c>
      <c r="EM14" s="3">
        <v>0</v>
      </c>
      <c r="EN14" s="3">
        <v>0</v>
      </c>
      <c r="EO14" s="3">
        <v>0</v>
      </c>
      <c r="EP14" s="3">
        <v>0</v>
      </c>
      <c r="EQ14" s="3">
        <v>0</v>
      </c>
      <c r="ER14" s="3">
        <v>0</v>
      </c>
      <c r="ES14" s="3">
        <v>0</v>
      </c>
      <c r="ET14" s="3">
        <v>0</v>
      </c>
      <c r="EU14" s="3">
        <v>0</v>
      </c>
      <c r="EV14" s="3">
        <v>0</v>
      </c>
      <c r="EW14" s="3">
        <v>0</v>
      </c>
      <c r="EX14" s="3">
        <v>0</v>
      </c>
      <c r="EY14" s="3">
        <v>0</v>
      </c>
      <c r="EZ14" s="3">
        <v>0</v>
      </c>
      <c r="FA14" s="3">
        <v>0</v>
      </c>
      <c r="FB14" s="3">
        <v>0</v>
      </c>
      <c r="FC14" s="3">
        <v>0</v>
      </c>
      <c r="FD14" s="3">
        <v>0</v>
      </c>
      <c r="FE14" s="3">
        <v>0</v>
      </c>
      <c r="FF14" s="3">
        <v>0</v>
      </c>
      <c r="FG14" s="3">
        <v>0</v>
      </c>
      <c r="FH14" s="3">
        <v>0</v>
      </c>
      <c r="FI14" s="3">
        <v>0</v>
      </c>
      <c r="FJ14" s="3">
        <v>0</v>
      </c>
      <c r="FK14" s="3">
        <v>0</v>
      </c>
      <c r="FL14" s="3">
        <v>0</v>
      </c>
      <c r="FM14" s="3">
        <v>0</v>
      </c>
      <c r="FN14" s="3">
        <v>0</v>
      </c>
      <c r="FO14" s="74">
        <f t="shared" si="12"/>
        <v>0</v>
      </c>
      <c r="FP14" s="18">
        <f t="shared" si="13"/>
        <v>0</v>
      </c>
      <c r="FQ14" s="18">
        <f t="shared" si="14"/>
        <v>0</v>
      </c>
      <c r="FR14" s="75">
        <f t="shared" si="15"/>
        <v>0</v>
      </c>
    </row>
    <row r="15" spans="1:174" x14ac:dyDescent="0.25">
      <c r="A15" s="4" t="s">
        <v>22</v>
      </c>
      <c r="B15" s="4" t="s">
        <v>23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3">
        <v>0</v>
      </c>
      <c r="AP15" s="74">
        <f t="shared" si="0"/>
        <v>0</v>
      </c>
      <c r="AQ15" s="18">
        <f t="shared" si="1"/>
        <v>0</v>
      </c>
      <c r="AR15" s="18">
        <f t="shared" si="2"/>
        <v>0</v>
      </c>
      <c r="AS15" s="75">
        <f t="shared" si="3"/>
        <v>0</v>
      </c>
      <c r="AT15" s="32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3">
        <v>0</v>
      </c>
      <c r="CG15" s="74">
        <f t="shared" si="4"/>
        <v>0</v>
      </c>
      <c r="CH15" s="18">
        <f t="shared" si="5"/>
        <v>0</v>
      </c>
      <c r="CI15" s="18">
        <f t="shared" si="6"/>
        <v>0</v>
      </c>
      <c r="CJ15" s="75">
        <f t="shared" si="7"/>
        <v>0</v>
      </c>
      <c r="CK15" s="32">
        <v>1</v>
      </c>
      <c r="CL15" s="3">
        <v>1</v>
      </c>
      <c r="CM15" s="3">
        <v>0</v>
      </c>
      <c r="CN15" s="3">
        <v>0</v>
      </c>
      <c r="CO15" s="3">
        <v>0</v>
      </c>
      <c r="CP15" s="3">
        <v>0</v>
      </c>
      <c r="CQ15" s="3">
        <v>5</v>
      </c>
      <c r="CR15" s="3">
        <v>1</v>
      </c>
      <c r="CS15" s="3">
        <v>1</v>
      </c>
      <c r="CT15" s="3">
        <v>2</v>
      </c>
      <c r="CU15" s="3">
        <v>0</v>
      </c>
      <c r="CV15" s="3">
        <v>1</v>
      </c>
      <c r="CW15" s="3">
        <v>16</v>
      </c>
      <c r="CX15" s="3">
        <v>18</v>
      </c>
      <c r="CY15" s="3">
        <v>15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3">
        <v>2</v>
      </c>
      <c r="DJ15" s="3">
        <v>0</v>
      </c>
      <c r="DK15" s="3">
        <v>0</v>
      </c>
      <c r="DL15" s="3">
        <v>0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33">
        <v>0</v>
      </c>
      <c r="DX15" s="74">
        <f t="shared" si="8"/>
        <v>26</v>
      </c>
      <c r="DY15" s="18">
        <f t="shared" si="9"/>
        <v>20</v>
      </c>
      <c r="DZ15" s="18">
        <f t="shared" si="10"/>
        <v>17</v>
      </c>
      <c r="EA15" s="75">
        <f t="shared" si="11"/>
        <v>63</v>
      </c>
      <c r="EB15" s="3">
        <v>0</v>
      </c>
      <c r="EC15" s="3">
        <v>0</v>
      </c>
      <c r="ED15" s="3">
        <v>0</v>
      </c>
      <c r="EE15" s="3">
        <v>0</v>
      </c>
      <c r="EF15" s="3">
        <v>0</v>
      </c>
      <c r="EG15" s="3">
        <v>0</v>
      </c>
      <c r="EH15" s="3">
        <v>0</v>
      </c>
      <c r="EI15" s="3">
        <v>0</v>
      </c>
      <c r="EJ15" s="3">
        <v>0</v>
      </c>
      <c r="EK15" s="3">
        <v>0</v>
      </c>
      <c r="EL15" s="3">
        <v>0</v>
      </c>
      <c r="EM15" s="3">
        <v>0</v>
      </c>
      <c r="EN15" s="3">
        <v>0</v>
      </c>
      <c r="EO15" s="3">
        <v>0</v>
      </c>
      <c r="EP15" s="3">
        <v>0</v>
      </c>
      <c r="EQ15" s="3">
        <v>0</v>
      </c>
      <c r="ER15" s="3">
        <v>0</v>
      </c>
      <c r="ES15" s="3">
        <v>0</v>
      </c>
      <c r="ET15" s="3">
        <v>0</v>
      </c>
      <c r="EU15" s="3">
        <v>0</v>
      </c>
      <c r="EV15" s="3">
        <v>0</v>
      </c>
      <c r="EW15" s="3">
        <v>0</v>
      </c>
      <c r="EX15" s="3">
        <v>0</v>
      </c>
      <c r="EY15" s="3">
        <v>0</v>
      </c>
      <c r="EZ15" s="3">
        <v>0</v>
      </c>
      <c r="FA15" s="3">
        <v>0</v>
      </c>
      <c r="FB15" s="3">
        <v>0</v>
      </c>
      <c r="FC15" s="3">
        <v>0</v>
      </c>
      <c r="FD15" s="3">
        <v>0</v>
      </c>
      <c r="FE15" s="3">
        <v>0</v>
      </c>
      <c r="FF15" s="3">
        <v>0</v>
      </c>
      <c r="FG15" s="3">
        <v>0</v>
      </c>
      <c r="FH15" s="3">
        <v>0</v>
      </c>
      <c r="FI15" s="3">
        <v>0</v>
      </c>
      <c r="FJ15" s="3">
        <v>0</v>
      </c>
      <c r="FK15" s="3">
        <v>0</v>
      </c>
      <c r="FL15" s="3">
        <v>0</v>
      </c>
      <c r="FM15" s="3">
        <v>0</v>
      </c>
      <c r="FN15" s="3">
        <v>0</v>
      </c>
      <c r="FO15" s="74">
        <f t="shared" si="12"/>
        <v>0</v>
      </c>
      <c r="FP15" s="18">
        <f t="shared" si="13"/>
        <v>0</v>
      </c>
      <c r="FQ15" s="18">
        <f t="shared" si="14"/>
        <v>0</v>
      </c>
      <c r="FR15" s="75">
        <f t="shared" si="15"/>
        <v>0</v>
      </c>
    </row>
    <row r="16" spans="1:174" x14ac:dyDescent="0.25">
      <c r="A16" s="4" t="s">
        <v>24</v>
      </c>
      <c r="B16" s="4" t="s">
        <v>25</v>
      </c>
      <c r="C16" s="3">
        <v>0</v>
      </c>
      <c r="D16" s="3">
        <v>5</v>
      </c>
      <c r="E16" s="3">
        <v>0</v>
      </c>
      <c r="F16" s="3">
        <v>0</v>
      </c>
      <c r="G16" s="3">
        <v>0</v>
      </c>
      <c r="H16" s="3">
        <v>0</v>
      </c>
      <c r="I16" s="3">
        <v>18</v>
      </c>
      <c r="J16" s="3">
        <v>9</v>
      </c>
      <c r="K16" s="3">
        <v>5</v>
      </c>
      <c r="L16" s="3">
        <v>1</v>
      </c>
      <c r="M16" s="3">
        <v>0</v>
      </c>
      <c r="N16" s="3">
        <v>0</v>
      </c>
      <c r="O16" s="3">
        <v>1</v>
      </c>
      <c r="P16" s="3">
        <v>1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2</v>
      </c>
      <c r="W16" s="3">
        <v>0</v>
      </c>
      <c r="X16" s="3">
        <v>1</v>
      </c>
      <c r="Y16" s="3">
        <v>2</v>
      </c>
      <c r="Z16" s="3">
        <v>0</v>
      </c>
      <c r="AA16" s="3">
        <v>1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3">
        <v>0</v>
      </c>
      <c r="AP16" s="74">
        <f t="shared" si="0"/>
        <v>22</v>
      </c>
      <c r="AQ16" s="18">
        <f t="shared" si="1"/>
        <v>19</v>
      </c>
      <c r="AR16" s="18">
        <f t="shared" si="2"/>
        <v>5</v>
      </c>
      <c r="AS16" s="75">
        <f t="shared" si="3"/>
        <v>46</v>
      </c>
      <c r="AT16" s="32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3">
        <v>0</v>
      </c>
      <c r="CG16" s="74">
        <f t="shared" si="4"/>
        <v>0</v>
      </c>
      <c r="CH16" s="18">
        <f t="shared" si="5"/>
        <v>0</v>
      </c>
      <c r="CI16" s="18">
        <f t="shared" si="6"/>
        <v>0</v>
      </c>
      <c r="CJ16" s="75">
        <f t="shared" si="7"/>
        <v>0</v>
      </c>
      <c r="CK16" s="32">
        <v>2</v>
      </c>
      <c r="CL16" s="3">
        <v>25</v>
      </c>
      <c r="CM16" s="3">
        <v>5</v>
      </c>
      <c r="CN16" s="3">
        <v>0</v>
      </c>
      <c r="CO16" s="3">
        <v>0</v>
      </c>
      <c r="CP16" s="3">
        <v>0</v>
      </c>
      <c r="CQ16" s="3">
        <v>72</v>
      </c>
      <c r="CR16" s="3">
        <v>106</v>
      </c>
      <c r="CS16" s="3">
        <v>45</v>
      </c>
      <c r="CT16" s="3">
        <v>2</v>
      </c>
      <c r="CU16" s="3">
        <v>2</v>
      </c>
      <c r="CV16" s="3">
        <v>0</v>
      </c>
      <c r="CW16" s="3">
        <v>6</v>
      </c>
      <c r="CX16" s="3">
        <v>9</v>
      </c>
      <c r="CY16" s="3">
        <v>5</v>
      </c>
      <c r="CZ16" s="3">
        <v>0</v>
      </c>
      <c r="DA16" s="3">
        <v>1</v>
      </c>
      <c r="DB16" s="3">
        <v>0</v>
      </c>
      <c r="DC16" s="3">
        <v>2</v>
      </c>
      <c r="DD16" s="3">
        <v>7</v>
      </c>
      <c r="DE16" s="3">
        <v>3</v>
      </c>
      <c r="DF16" s="3">
        <v>1</v>
      </c>
      <c r="DG16" s="3">
        <v>9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33">
        <v>0</v>
      </c>
      <c r="DX16" s="74">
        <f t="shared" si="8"/>
        <v>85</v>
      </c>
      <c r="DY16" s="18">
        <f t="shared" si="9"/>
        <v>159</v>
      </c>
      <c r="DZ16" s="18">
        <f t="shared" si="10"/>
        <v>58</v>
      </c>
      <c r="EA16" s="75">
        <f t="shared" si="11"/>
        <v>302</v>
      </c>
      <c r="EB16" s="3">
        <v>0</v>
      </c>
      <c r="EC16" s="3">
        <v>0</v>
      </c>
      <c r="ED16" s="3">
        <v>0</v>
      </c>
      <c r="EE16" s="3">
        <v>0</v>
      </c>
      <c r="EF16" s="3">
        <v>0</v>
      </c>
      <c r="EG16" s="3">
        <v>0</v>
      </c>
      <c r="EH16" s="3">
        <v>0</v>
      </c>
      <c r="EI16" s="3">
        <v>0</v>
      </c>
      <c r="EJ16" s="3">
        <v>0</v>
      </c>
      <c r="EK16" s="3">
        <v>0</v>
      </c>
      <c r="EL16" s="3">
        <v>0</v>
      </c>
      <c r="EM16" s="3">
        <v>0</v>
      </c>
      <c r="EN16" s="3">
        <v>0</v>
      </c>
      <c r="EO16" s="3">
        <v>0</v>
      </c>
      <c r="EP16" s="3">
        <v>0</v>
      </c>
      <c r="EQ16" s="3">
        <v>0</v>
      </c>
      <c r="ER16" s="3">
        <v>0</v>
      </c>
      <c r="ES16" s="3">
        <v>0</v>
      </c>
      <c r="ET16" s="3">
        <v>0</v>
      </c>
      <c r="EU16" s="3">
        <v>0</v>
      </c>
      <c r="EV16" s="3">
        <v>0</v>
      </c>
      <c r="EW16" s="3">
        <v>0</v>
      </c>
      <c r="EX16" s="3">
        <v>0</v>
      </c>
      <c r="EY16" s="3">
        <v>0</v>
      </c>
      <c r="EZ16" s="3">
        <v>0</v>
      </c>
      <c r="FA16" s="3">
        <v>0</v>
      </c>
      <c r="FB16" s="3">
        <v>0</v>
      </c>
      <c r="FC16" s="3">
        <v>0</v>
      </c>
      <c r="FD16" s="3">
        <v>0</v>
      </c>
      <c r="FE16" s="3">
        <v>0</v>
      </c>
      <c r="FF16" s="3">
        <v>0</v>
      </c>
      <c r="FG16" s="3">
        <v>0</v>
      </c>
      <c r="FH16" s="3">
        <v>0</v>
      </c>
      <c r="FI16" s="3">
        <v>0</v>
      </c>
      <c r="FJ16" s="3">
        <v>0</v>
      </c>
      <c r="FK16" s="3">
        <v>0</v>
      </c>
      <c r="FL16" s="3">
        <v>0</v>
      </c>
      <c r="FM16" s="3">
        <v>0</v>
      </c>
      <c r="FN16" s="3">
        <v>0</v>
      </c>
      <c r="FO16" s="74">
        <f t="shared" si="12"/>
        <v>0</v>
      </c>
      <c r="FP16" s="18">
        <f t="shared" si="13"/>
        <v>0</v>
      </c>
      <c r="FQ16" s="18">
        <f t="shared" si="14"/>
        <v>0</v>
      </c>
      <c r="FR16" s="75">
        <f t="shared" si="15"/>
        <v>0</v>
      </c>
    </row>
    <row r="17" spans="1:174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3">
        <v>0</v>
      </c>
      <c r="AP17" s="74">
        <f t="shared" si="0"/>
        <v>0</v>
      </c>
      <c r="AQ17" s="18">
        <f t="shared" si="1"/>
        <v>0</v>
      </c>
      <c r="AR17" s="18">
        <f t="shared" si="2"/>
        <v>0</v>
      </c>
      <c r="AS17" s="75">
        <f t="shared" si="3"/>
        <v>0</v>
      </c>
      <c r="AT17" s="32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3">
        <v>0</v>
      </c>
      <c r="CG17" s="74">
        <f t="shared" si="4"/>
        <v>0</v>
      </c>
      <c r="CH17" s="18">
        <f t="shared" si="5"/>
        <v>0</v>
      </c>
      <c r="CI17" s="18">
        <f t="shared" si="6"/>
        <v>0</v>
      </c>
      <c r="CJ17" s="75">
        <f t="shared" si="7"/>
        <v>0</v>
      </c>
      <c r="CK17" s="32">
        <v>5</v>
      </c>
      <c r="CL17" s="3">
        <v>2</v>
      </c>
      <c r="CM17" s="3">
        <v>4</v>
      </c>
      <c r="CN17" s="3">
        <v>0</v>
      </c>
      <c r="CO17" s="3">
        <v>0</v>
      </c>
      <c r="CP17" s="3">
        <v>0</v>
      </c>
      <c r="CQ17" s="3">
        <v>3</v>
      </c>
      <c r="CR17" s="3">
        <v>3</v>
      </c>
      <c r="CS17" s="3">
        <v>7</v>
      </c>
      <c r="CT17" s="3">
        <v>5</v>
      </c>
      <c r="CU17" s="3">
        <v>7</v>
      </c>
      <c r="CV17" s="3">
        <v>7</v>
      </c>
      <c r="CW17" s="3">
        <v>2</v>
      </c>
      <c r="CX17" s="3">
        <v>2</v>
      </c>
      <c r="CY17" s="3">
        <v>3</v>
      </c>
      <c r="CZ17" s="3">
        <v>1</v>
      </c>
      <c r="DA17" s="3">
        <v>2</v>
      </c>
      <c r="DB17" s="3">
        <v>1</v>
      </c>
      <c r="DC17" s="3">
        <v>2</v>
      </c>
      <c r="DD17" s="3">
        <v>0</v>
      </c>
      <c r="DE17" s="3">
        <v>1</v>
      </c>
      <c r="DF17" s="3">
        <v>0</v>
      </c>
      <c r="DG17" s="3">
        <v>2</v>
      </c>
      <c r="DH17" s="3">
        <v>1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2</v>
      </c>
      <c r="DS17" s="3">
        <v>1</v>
      </c>
      <c r="DT17" s="3">
        <v>0</v>
      </c>
      <c r="DU17" s="3">
        <v>3</v>
      </c>
      <c r="DV17" s="3">
        <v>3</v>
      </c>
      <c r="DW17" s="33">
        <v>3</v>
      </c>
      <c r="DX17" s="74">
        <f t="shared" si="8"/>
        <v>23</v>
      </c>
      <c r="DY17" s="18">
        <f t="shared" si="9"/>
        <v>22</v>
      </c>
      <c r="DZ17" s="18">
        <f t="shared" si="10"/>
        <v>27</v>
      </c>
      <c r="EA17" s="75">
        <f t="shared" si="11"/>
        <v>72</v>
      </c>
      <c r="EB17" s="3">
        <v>0</v>
      </c>
      <c r="EC17" s="3">
        <v>0</v>
      </c>
      <c r="ED17" s="3">
        <v>0</v>
      </c>
      <c r="EE17" s="3">
        <v>0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  <c r="EK17" s="3">
        <v>0</v>
      </c>
      <c r="EL17" s="3">
        <v>0</v>
      </c>
      <c r="EM17" s="3">
        <v>0</v>
      </c>
      <c r="EN17" s="3">
        <v>0</v>
      </c>
      <c r="EO17" s="3">
        <v>0</v>
      </c>
      <c r="EP17" s="3">
        <v>0</v>
      </c>
      <c r="EQ17" s="3">
        <v>0</v>
      </c>
      <c r="ER17" s="3">
        <v>0</v>
      </c>
      <c r="ES17" s="3">
        <v>0</v>
      </c>
      <c r="ET17" s="3">
        <v>0</v>
      </c>
      <c r="EU17" s="3">
        <v>0</v>
      </c>
      <c r="EV17" s="3">
        <v>0</v>
      </c>
      <c r="EW17" s="3">
        <v>0</v>
      </c>
      <c r="EX17" s="3">
        <v>0</v>
      </c>
      <c r="EY17" s="3">
        <v>0</v>
      </c>
      <c r="EZ17" s="3">
        <v>0</v>
      </c>
      <c r="FA17" s="3">
        <v>0</v>
      </c>
      <c r="FB17" s="3">
        <v>0</v>
      </c>
      <c r="FC17" s="3">
        <v>0</v>
      </c>
      <c r="FD17" s="3">
        <v>0</v>
      </c>
      <c r="FE17" s="3">
        <v>0</v>
      </c>
      <c r="FF17" s="3">
        <v>0</v>
      </c>
      <c r="FG17" s="3">
        <v>0</v>
      </c>
      <c r="FH17" s="3">
        <v>0</v>
      </c>
      <c r="FI17" s="3">
        <v>0</v>
      </c>
      <c r="FJ17" s="3">
        <v>0</v>
      </c>
      <c r="FK17" s="3">
        <v>0</v>
      </c>
      <c r="FL17" s="3">
        <v>0</v>
      </c>
      <c r="FM17" s="3">
        <v>0</v>
      </c>
      <c r="FN17" s="3">
        <v>0</v>
      </c>
      <c r="FO17" s="74">
        <f t="shared" si="12"/>
        <v>0</v>
      </c>
      <c r="FP17" s="18">
        <f t="shared" si="13"/>
        <v>0</v>
      </c>
      <c r="FQ17" s="18">
        <f t="shared" si="14"/>
        <v>0</v>
      </c>
      <c r="FR17" s="75">
        <f t="shared" si="15"/>
        <v>0</v>
      </c>
    </row>
    <row r="18" spans="1:174" x14ac:dyDescent="0.25">
      <c r="A18" s="4" t="s">
        <v>28</v>
      </c>
      <c r="B18" s="4" t="s">
        <v>29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3">
        <v>0</v>
      </c>
      <c r="AP18" s="74">
        <f t="shared" si="0"/>
        <v>0</v>
      </c>
      <c r="AQ18" s="18">
        <f t="shared" si="1"/>
        <v>0</v>
      </c>
      <c r="AR18" s="18">
        <f t="shared" si="2"/>
        <v>0</v>
      </c>
      <c r="AS18" s="75">
        <f t="shared" si="3"/>
        <v>0</v>
      </c>
      <c r="AT18" s="32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3">
        <v>0</v>
      </c>
      <c r="CG18" s="74">
        <f t="shared" si="4"/>
        <v>0</v>
      </c>
      <c r="CH18" s="18">
        <f t="shared" si="5"/>
        <v>0</v>
      </c>
      <c r="CI18" s="18">
        <f t="shared" si="6"/>
        <v>0</v>
      </c>
      <c r="CJ18" s="75">
        <f t="shared" si="7"/>
        <v>0</v>
      </c>
      <c r="CK18" s="32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5</v>
      </c>
      <c r="CU18" s="3">
        <v>3</v>
      </c>
      <c r="CV18" s="3">
        <v>1</v>
      </c>
      <c r="CW18" s="3">
        <v>9</v>
      </c>
      <c r="CX18" s="3">
        <v>3</v>
      </c>
      <c r="CY18" s="3">
        <v>2</v>
      </c>
      <c r="CZ18" s="3">
        <v>6</v>
      </c>
      <c r="DA18" s="3">
        <v>0</v>
      </c>
      <c r="DB18" s="3">
        <v>0</v>
      </c>
      <c r="DC18" s="3">
        <v>4</v>
      </c>
      <c r="DD18" s="3">
        <v>0</v>
      </c>
      <c r="DE18" s="3">
        <v>1</v>
      </c>
      <c r="DF18" s="3">
        <v>15</v>
      </c>
      <c r="DG18" s="3">
        <v>6</v>
      </c>
      <c r="DH18" s="3">
        <v>5</v>
      </c>
      <c r="DI18" s="3">
        <v>13</v>
      </c>
      <c r="DJ18" s="3">
        <v>8</v>
      </c>
      <c r="DK18" s="3">
        <v>5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4</v>
      </c>
      <c r="DV18" s="3">
        <v>1</v>
      </c>
      <c r="DW18" s="33">
        <v>2</v>
      </c>
      <c r="DX18" s="74">
        <f t="shared" si="8"/>
        <v>56</v>
      </c>
      <c r="DY18" s="18">
        <f t="shared" si="9"/>
        <v>21</v>
      </c>
      <c r="DZ18" s="18">
        <f t="shared" si="10"/>
        <v>16</v>
      </c>
      <c r="EA18" s="75">
        <f t="shared" si="11"/>
        <v>93</v>
      </c>
      <c r="EB18" s="3">
        <v>0</v>
      </c>
      <c r="EC18" s="3">
        <v>0</v>
      </c>
      <c r="ED18" s="3">
        <v>0</v>
      </c>
      <c r="EE18" s="3">
        <v>0</v>
      </c>
      <c r="EF18" s="3">
        <v>0</v>
      </c>
      <c r="EG18" s="3">
        <v>0</v>
      </c>
      <c r="EH18" s="3">
        <v>0</v>
      </c>
      <c r="EI18" s="3">
        <v>0</v>
      </c>
      <c r="EJ18" s="3">
        <v>0</v>
      </c>
      <c r="EK18" s="3">
        <v>0</v>
      </c>
      <c r="EL18" s="3">
        <v>0</v>
      </c>
      <c r="EM18" s="3">
        <v>0</v>
      </c>
      <c r="EN18" s="3">
        <v>0</v>
      </c>
      <c r="EO18" s="3">
        <v>0</v>
      </c>
      <c r="EP18" s="3">
        <v>0</v>
      </c>
      <c r="EQ18" s="3">
        <v>0</v>
      </c>
      <c r="ER18" s="3">
        <v>0</v>
      </c>
      <c r="ES18" s="3">
        <v>0</v>
      </c>
      <c r="ET18" s="3">
        <v>0</v>
      </c>
      <c r="EU18" s="3">
        <v>0</v>
      </c>
      <c r="EV18" s="3">
        <v>0</v>
      </c>
      <c r="EW18" s="3">
        <v>0</v>
      </c>
      <c r="EX18" s="3">
        <v>0</v>
      </c>
      <c r="EY18" s="3">
        <v>0</v>
      </c>
      <c r="EZ18" s="3">
        <v>0</v>
      </c>
      <c r="FA18" s="3">
        <v>0</v>
      </c>
      <c r="FB18" s="3">
        <v>0</v>
      </c>
      <c r="FC18" s="3">
        <v>0</v>
      </c>
      <c r="FD18" s="3">
        <v>0</v>
      </c>
      <c r="FE18" s="3">
        <v>0</v>
      </c>
      <c r="FF18" s="3">
        <v>0</v>
      </c>
      <c r="FG18" s="3">
        <v>0</v>
      </c>
      <c r="FH18" s="3">
        <v>0</v>
      </c>
      <c r="FI18" s="3">
        <v>0</v>
      </c>
      <c r="FJ18" s="3">
        <v>0</v>
      </c>
      <c r="FK18" s="3">
        <v>0</v>
      </c>
      <c r="FL18" s="3">
        <v>0</v>
      </c>
      <c r="FM18" s="3">
        <v>0</v>
      </c>
      <c r="FN18" s="3">
        <v>0</v>
      </c>
      <c r="FO18" s="74">
        <f t="shared" si="12"/>
        <v>0</v>
      </c>
      <c r="FP18" s="18">
        <f t="shared" si="13"/>
        <v>0</v>
      </c>
      <c r="FQ18" s="18">
        <f t="shared" si="14"/>
        <v>0</v>
      </c>
      <c r="FR18" s="75">
        <f t="shared" si="15"/>
        <v>0</v>
      </c>
    </row>
    <row r="19" spans="1:174" x14ac:dyDescent="0.25">
      <c r="A19" s="4" t="s">
        <v>30</v>
      </c>
      <c r="B19" s="4" t="s">
        <v>31</v>
      </c>
      <c r="C19" s="3">
        <v>0</v>
      </c>
      <c r="D19" s="3">
        <v>0</v>
      </c>
      <c r="E19" s="3">
        <v>0</v>
      </c>
      <c r="F19" s="3">
        <v>1</v>
      </c>
      <c r="G19" s="3">
        <v>0</v>
      </c>
      <c r="H19" s="3">
        <v>0</v>
      </c>
      <c r="I19" s="3">
        <v>0</v>
      </c>
      <c r="J19" s="3">
        <v>3</v>
      </c>
      <c r="K19" s="3">
        <v>0</v>
      </c>
      <c r="L19" s="3">
        <v>2</v>
      </c>
      <c r="M19" s="3">
        <v>2</v>
      </c>
      <c r="N19" s="3">
        <v>0</v>
      </c>
      <c r="O19" s="3">
        <v>3</v>
      </c>
      <c r="P19" s="3">
        <v>6</v>
      </c>
      <c r="Q19" s="3">
        <v>1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1</v>
      </c>
      <c r="AB19" s="3">
        <v>0</v>
      </c>
      <c r="AC19" s="3">
        <v>0</v>
      </c>
      <c r="AD19" s="3">
        <v>0</v>
      </c>
      <c r="AE19" s="3">
        <v>2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1</v>
      </c>
      <c r="AO19" s="33">
        <v>0</v>
      </c>
      <c r="AP19" s="74">
        <f t="shared" si="0"/>
        <v>7</v>
      </c>
      <c r="AQ19" s="18">
        <f t="shared" si="1"/>
        <v>14</v>
      </c>
      <c r="AR19" s="18">
        <f t="shared" si="2"/>
        <v>1</v>
      </c>
      <c r="AS19" s="75">
        <f t="shared" si="3"/>
        <v>22</v>
      </c>
      <c r="AT19" s="32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3">
        <v>0</v>
      </c>
      <c r="CG19" s="74">
        <f t="shared" si="4"/>
        <v>0</v>
      </c>
      <c r="CH19" s="18">
        <f t="shared" si="5"/>
        <v>0</v>
      </c>
      <c r="CI19" s="18">
        <f t="shared" si="6"/>
        <v>0</v>
      </c>
      <c r="CJ19" s="75">
        <f t="shared" si="7"/>
        <v>0</v>
      </c>
      <c r="CK19" s="32">
        <v>4</v>
      </c>
      <c r="CL19" s="3">
        <v>0</v>
      </c>
      <c r="CM19" s="3">
        <v>0</v>
      </c>
      <c r="CN19" s="3">
        <v>0</v>
      </c>
      <c r="CO19" s="3">
        <v>1</v>
      </c>
      <c r="CP19" s="3">
        <v>0</v>
      </c>
      <c r="CQ19" s="3">
        <v>1</v>
      </c>
      <c r="CR19" s="3">
        <v>2</v>
      </c>
      <c r="CS19" s="3">
        <v>2</v>
      </c>
      <c r="CT19" s="3">
        <v>0</v>
      </c>
      <c r="CU19" s="3">
        <v>2</v>
      </c>
      <c r="CV19" s="3">
        <v>0</v>
      </c>
      <c r="CW19" s="3">
        <v>11</v>
      </c>
      <c r="CX19" s="3">
        <v>3</v>
      </c>
      <c r="CY19" s="3">
        <v>1</v>
      </c>
      <c r="CZ19" s="3">
        <v>0</v>
      </c>
      <c r="DA19" s="3">
        <v>0</v>
      </c>
      <c r="DB19" s="3">
        <v>0</v>
      </c>
      <c r="DC19" s="3">
        <v>3</v>
      </c>
      <c r="DD19" s="3">
        <v>1</v>
      </c>
      <c r="DE19" s="3">
        <v>0</v>
      </c>
      <c r="DF19" s="3">
        <v>0</v>
      </c>
      <c r="DG19" s="3">
        <v>1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3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1</v>
      </c>
      <c r="DV19" s="3">
        <v>0</v>
      </c>
      <c r="DW19" s="33">
        <v>1</v>
      </c>
      <c r="DX19" s="74">
        <f t="shared" si="8"/>
        <v>20</v>
      </c>
      <c r="DY19" s="18">
        <f t="shared" si="9"/>
        <v>13</v>
      </c>
      <c r="DZ19" s="18">
        <f t="shared" si="10"/>
        <v>4</v>
      </c>
      <c r="EA19" s="75">
        <f t="shared" si="11"/>
        <v>37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74">
        <f t="shared" si="12"/>
        <v>0</v>
      </c>
      <c r="FP19" s="18">
        <f t="shared" si="13"/>
        <v>0</v>
      </c>
      <c r="FQ19" s="18">
        <f t="shared" si="14"/>
        <v>0</v>
      </c>
      <c r="FR19" s="75">
        <f t="shared" si="15"/>
        <v>0</v>
      </c>
    </row>
    <row r="20" spans="1:174" x14ac:dyDescent="0.25">
      <c r="A20" s="4" t="s">
        <v>32</v>
      </c>
      <c r="B20" s="4" t="s">
        <v>33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3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1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2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1</v>
      </c>
      <c r="AO20" s="33">
        <v>0</v>
      </c>
      <c r="AP20" s="74">
        <f t="shared" si="0"/>
        <v>0</v>
      </c>
      <c r="AQ20" s="18">
        <f t="shared" si="1"/>
        <v>7</v>
      </c>
      <c r="AR20" s="18">
        <f t="shared" si="2"/>
        <v>1</v>
      </c>
      <c r="AS20" s="75">
        <f t="shared" si="3"/>
        <v>8</v>
      </c>
      <c r="AT20" s="32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3">
        <v>0</v>
      </c>
      <c r="CG20" s="74">
        <f t="shared" si="4"/>
        <v>0</v>
      </c>
      <c r="CH20" s="18">
        <f t="shared" si="5"/>
        <v>0</v>
      </c>
      <c r="CI20" s="18">
        <f t="shared" si="6"/>
        <v>0</v>
      </c>
      <c r="CJ20" s="75">
        <f t="shared" si="7"/>
        <v>0</v>
      </c>
      <c r="CK20" s="32">
        <v>0</v>
      </c>
      <c r="CL20" s="3">
        <v>2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4</v>
      </c>
      <c r="CS20" s="3">
        <v>2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3">
        <v>0</v>
      </c>
      <c r="DX20" s="74">
        <f t="shared" si="8"/>
        <v>0</v>
      </c>
      <c r="DY20" s="18">
        <f t="shared" si="9"/>
        <v>6</v>
      </c>
      <c r="DZ20" s="18">
        <f t="shared" si="10"/>
        <v>2</v>
      </c>
      <c r="EA20" s="75">
        <f t="shared" si="11"/>
        <v>8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74">
        <f t="shared" si="12"/>
        <v>0</v>
      </c>
      <c r="FP20" s="18">
        <f t="shared" si="13"/>
        <v>0</v>
      </c>
      <c r="FQ20" s="18">
        <f t="shared" si="14"/>
        <v>0</v>
      </c>
      <c r="FR20" s="75">
        <f t="shared" si="15"/>
        <v>0</v>
      </c>
    </row>
    <row r="21" spans="1:174" x14ac:dyDescent="0.25">
      <c r="A21" s="4" t="s">
        <v>34</v>
      </c>
      <c r="B21" s="4" t="s">
        <v>35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20</v>
      </c>
      <c r="M21" s="3">
        <v>4</v>
      </c>
      <c r="N21" s="3">
        <v>7</v>
      </c>
      <c r="O21" s="3">
        <v>5</v>
      </c>
      <c r="P21" s="3">
        <v>0</v>
      </c>
      <c r="Q21" s="3">
        <v>3</v>
      </c>
      <c r="R21" s="3">
        <v>0</v>
      </c>
      <c r="S21" s="3">
        <v>0</v>
      </c>
      <c r="T21" s="3">
        <v>0</v>
      </c>
      <c r="U21" s="3">
        <v>6</v>
      </c>
      <c r="V21" s="3">
        <v>2</v>
      </c>
      <c r="W21" s="3">
        <v>4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3">
        <v>0</v>
      </c>
      <c r="AP21" s="74">
        <f t="shared" si="0"/>
        <v>31</v>
      </c>
      <c r="AQ21" s="18">
        <f t="shared" si="1"/>
        <v>6</v>
      </c>
      <c r="AR21" s="18">
        <f t="shared" si="2"/>
        <v>14</v>
      </c>
      <c r="AS21" s="75">
        <f t="shared" si="3"/>
        <v>51</v>
      </c>
      <c r="AT21" s="32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3">
        <v>0</v>
      </c>
      <c r="CG21" s="74">
        <f t="shared" si="4"/>
        <v>0</v>
      </c>
      <c r="CH21" s="18">
        <f t="shared" si="5"/>
        <v>0</v>
      </c>
      <c r="CI21" s="18">
        <f t="shared" si="6"/>
        <v>0</v>
      </c>
      <c r="CJ21" s="75">
        <f t="shared" si="7"/>
        <v>0</v>
      </c>
      <c r="CK21" s="32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103</v>
      </c>
      <c r="CU21" s="3">
        <v>73</v>
      </c>
      <c r="CV21" s="3">
        <v>62</v>
      </c>
      <c r="CW21" s="3">
        <v>26</v>
      </c>
      <c r="CX21" s="3">
        <v>0</v>
      </c>
      <c r="CY21" s="3">
        <v>26</v>
      </c>
      <c r="CZ21" s="3">
        <v>0</v>
      </c>
      <c r="DA21" s="3">
        <v>0</v>
      </c>
      <c r="DB21" s="3">
        <v>0</v>
      </c>
      <c r="DC21" s="3">
        <v>30</v>
      </c>
      <c r="DD21" s="3">
        <v>36</v>
      </c>
      <c r="DE21" s="3">
        <v>35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3">
        <v>0</v>
      </c>
      <c r="DX21" s="74">
        <f t="shared" si="8"/>
        <v>159</v>
      </c>
      <c r="DY21" s="18">
        <f t="shared" si="9"/>
        <v>109</v>
      </c>
      <c r="DZ21" s="18">
        <f t="shared" si="10"/>
        <v>123</v>
      </c>
      <c r="EA21" s="75">
        <f t="shared" si="11"/>
        <v>391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74">
        <f t="shared" si="12"/>
        <v>0</v>
      </c>
      <c r="FP21" s="18">
        <f t="shared" si="13"/>
        <v>0</v>
      </c>
      <c r="FQ21" s="18">
        <f t="shared" si="14"/>
        <v>0</v>
      </c>
      <c r="FR21" s="75">
        <f t="shared" si="15"/>
        <v>0</v>
      </c>
    </row>
    <row r="22" spans="1:174" x14ac:dyDescent="0.25">
      <c r="A22" s="4" t="s">
        <v>36</v>
      </c>
      <c r="B22" s="4" t="s">
        <v>37</v>
      </c>
      <c r="C22" s="3">
        <v>12</v>
      </c>
      <c r="D22" s="3">
        <v>4</v>
      </c>
      <c r="E22" s="3">
        <v>2</v>
      </c>
      <c r="F22" s="3">
        <v>0</v>
      </c>
      <c r="G22" s="3">
        <v>0</v>
      </c>
      <c r="H22" s="3">
        <v>0</v>
      </c>
      <c r="I22" s="3">
        <v>6</v>
      </c>
      <c r="J22" s="3">
        <v>3</v>
      </c>
      <c r="K22" s="3">
        <v>6</v>
      </c>
      <c r="L22" s="3">
        <v>1</v>
      </c>
      <c r="M22" s="3">
        <v>0</v>
      </c>
      <c r="N22" s="3">
        <v>1</v>
      </c>
      <c r="O22" s="3">
        <v>2</v>
      </c>
      <c r="P22" s="3">
        <v>0</v>
      </c>
      <c r="Q22" s="3">
        <v>0</v>
      </c>
      <c r="R22" s="3">
        <v>3</v>
      </c>
      <c r="S22" s="3">
        <v>0</v>
      </c>
      <c r="T22" s="3">
        <v>0</v>
      </c>
      <c r="U22" s="3">
        <v>0</v>
      </c>
      <c r="V22" s="3">
        <v>0</v>
      </c>
      <c r="W22" s="3">
        <v>1</v>
      </c>
      <c r="X22" s="3">
        <v>0</v>
      </c>
      <c r="Y22" s="3">
        <v>0</v>
      </c>
      <c r="Z22" s="3">
        <v>1</v>
      </c>
      <c r="AA22" s="3">
        <v>0</v>
      </c>
      <c r="AB22" s="3">
        <v>0</v>
      </c>
      <c r="AC22" s="3">
        <v>0</v>
      </c>
      <c r="AD22" s="3">
        <v>0</v>
      </c>
      <c r="AE22" s="3">
        <v>4</v>
      </c>
      <c r="AF22" s="3">
        <v>2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2</v>
      </c>
      <c r="AN22" s="3">
        <v>0</v>
      </c>
      <c r="AO22" s="33">
        <v>0</v>
      </c>
      <c r="AP22" s="74">
        <f t="shared" si="0"/>
        <v>26</v>
      </c>
      <c r="AQ22" s="18">
        <f t="shared" si="1"/>
        <v>11</v>
      </c>
      <c r="AR22" s="18">
        <f t="shared" si="2"/>
        <v>13</v>
      </c>
      <c r="AS22" s="75">
        <f t="shared" si="3"/>
        <v>50</v>
      </c>
      <c r="AT22" s="32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3">
        <v>0</v>
      </c>
      <c r="CG22" s="74">
        <f t="shared" si="4"/>
        <v>0</v>
      </c>
      <c r="CH22" s="18">
        <f t="shared" si="5"/>
        <v>0</v>
      </c>
      <c r="CI22" s="18">
        <f t="shared" si="6"/>
        <v>0</v>
      </c>
      <c r="CJ22" s="75">
        <f t="shared" si="7"/>
        <v>0</v>
      </c>
      <c r="CK22" s="32">
        <v>1</v>
      </c>
      <c r="CL22" s="3">
        <v>2</v>
      </c>
      <c r="CM22" s="3">
        <v>3</v>
      </c>
      <c r="CN22" s="3">
        <v>0</v>
      </c>
      <c r="CO22" s="3">
        <v>2</v>
      </c>
      <c r="CP22" s="3">
        <v>1</v>
      </c>
      <c r="CQ22" s="3">
        <v>9</v>
      </c>
      <c r="CR22" s="3">
        <v>13</v>
      </c>
      <c r="CS22" s="3">
        <v>4</v>
      </c>
      <c r="CT22" s="3">
        <v>0</v>
      </c>
      <c r="CU22" s="3">
        <v>0</v>
      </c>
      <c r="CV22" s="3">
        <v>0</v>
      </c>
      <c r="CW22" s="3">
        <v>3</v>
      </c>
      <c r="CX22" s="3">
        <v>4</v>
      </c>
      <c r="CY22" s="3">
        <v>3</v>
      </c>
      <c r="CZ22" s="3">
        <v>2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1</v>
      </c>
      <c r="DG22" s="3">
        <v>1</v>
      </c>
      <c r="DH22" s="3">
        <v>1</v>
      </c>
      <c r="DI22" s="3">
        <v>0</v>
      </c>
      <c r="DJ22" s="3">
        <v>0</v>
      </c>
      <c r="DK22" s="3">
        <v>0</v>
      </c>
      <c r="DL22" s="3">
        <v>0</v>
      </c>
      <c r="DM22" s="3">
        <v>3</v>
      </c>
      <c r="DN22" s="3">
        <v>1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3</v>
      </c>
      <c r="DV22" s="3">
        <v>1</v>
      </c>
      <c r="DW22" s="33">
        <v>2</v>
      </c>
      <c r="DX22" s="74">
        <f t="shared" si="8"/>
        <v>19</v>
      </c>
      <c r="DY22" s="18">
        <f t="shared" si="9"/>
        <v>26</v>
      </c>
      <c r="DZ22" s="18">
        <f t="shared" si="10"/>
        <v>15</v>
      </c>
      <c r="EA22" s="75">
        <f t="shared" si="11"/>
        <v>60</v>
      </c>
      <c r="EB22" s="3">
        <v>0</v>
      </c>
      <c r="EC22" s="3">
        <v>0</v>
      </c>
      <c r="ED22" s="3">
        <v>0</v>
      </c>
      <c r="EE22" s="3">
        <v>0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  <c r="EK22" s="3">
        <v>0</v>
      </c>
      <c r="EL22" s="3">
        <v>0</v>
      </c>
      <c r="EM22" s="3">
        <v>0</v>
      </c>
      <c r="EN22" s="3">
        <v>0</v>
      </c>
      <c r="EO22" s="3">
        <v>0</v>
      </c>
      <c r="EP22" s="3">
        <v>0</v>
      </c>
      <c r="EQ22" s="3">
        <v>0</v>
      </c>
      <c r="ER22" s="3">
        <v>0</v>
      </c>
      <c r="ES22" s="3">
        <v>0</v>
      </c>
      <c r="ET22" s="3">
        <v>0</v>
      </c>
      <c r="EU22" s="3">
        <v>0</v>
      </c>
      <c r="EV22" s="3">
        <v>0</v>
      </c>
      <c r="EW22" s="3">
        <v>0</v>
      </c>
      <c r="EX22" s="3">
        <v>0</v>
      </c>
      <c r="EY22" s="3">
        <v>0</v>
      </c>
      <c r="EZ22" s="3">
        <v>0</v>
      </c>
      <c r="FA22" s="3">
        <v>0</v>
      </c>
      <c r="FB22" s="3">
        <v>0</v>
      </c>
      <c r="FC22" s="3">
        <v>0</v>
      </c>
      <c r="FD22" s="3">
        <v>0</v>
      </c>
      <c r="FE22" s="3">
        <v>0</v>
      </c>
      <c r="FF22" s="3">
        <v>0</v>
      </c>
      <c r="FG22" s="3">
        <v>0</v>
      </c>
      <c r="FH22" s="3">
        <v>0</v>
      </c>
      <c r="FI22" s="3">
        <v>0</v>
      </c>
      <c r="FJ22" s="3">
        <v>0</v>
      </c>
      <c r="FK22" s="3">
        <v>0</v>
      </c>
      <c r="FL22" s="3">
        <v>0</v>
      </c>
      <c r="FM22" s="3">
        <v>0</v>
      </c>
      <c r="FN22" s="3">
        <v>0</v>
      </c>
      <c r="FO22" s="74">
        <f t="shared" si="12"/>
        <v>0</v>
      </c>
      <c r="FP22" s="18">
        <f t="shared" si="13"/>
        <v>0</v>
      </c>
      <c r="FQ22" s="18">
        <f t="shared" si="14"/>
        <v>0</v>
      </c>
      <c r="FR22" s="75">
        <f t="shared" si="15"/>
        <v>0</v>
      </c>
    </row>
    <row r="23" spans="1:174" x14ac:dyDescent="0.25">
      <c r="A23" s="4" t="s">
        <v>38</v>
      </c>
      <c r="B23" s="4" t="s">
        <v>39</v>
      </c>
      <c r="C23" s="3">
        <v>8</v>
      </c>
      <c r="D23" s="3">
        <v>6</v>
      </c>
      <c r="E23" s="3">
        <v>3</v>
      </c>
      <c r="F23" s="3">
        <v>1</v>
      </c>
      <c r="G23" s="3">
        <v>1</v>
      </c>
      <c r="H23" s="3">
        <v>2</v>
      </c>
      <c r="I23" s="3">
        <v>12</v>
      </c>
      <c r="J23" s="3">
        <v>13</v>
      </c>
      <c r="K23" s="3">
        <v>6</v>
      </c>
      <c r="L23" s="3">
        <v>1</v>
      </c>
      <c r="M23" s="3">
        <v>1</v>
      </c>
      <c r="N23" s="3">
        <v>0</v>
      </c>
      <c r="O23" s="3">
        <v>0</v>
      </c>
      <c r="P23" s="3">
        <v>0</v>
      </c>
      <c r="Q23" s="3">
        <v>2</v>
      </c>
      <c r="R23" s="3">
        <v>0</v>
      </c>
      <c r="S23" s="3">
        <v>0</v>
      </c>
      <c r="T23" s="3">
        <v>0</v>
      </c>
      <c r="U23" s="3">
        <v>1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2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3">
        <v>0</v>
      </c>
      <c r="AP23" s="74">
        <f t="shared" si="0"/>
        <v>23</v>
      </c>
      <c r="AQ23" s="18">
        <f t="shared" si="1"/>
        <v>23</v>
      </c>
      <c r="AR23" s="18">
        <f t="shared" si="2"/>
        <v>13</v>
      </c>
      <c r="AS23" s="75">
        <f t="shared" si="3"/>
        <v>59</v>
      </c>
      <c r="AT23" s="32">
        <v>1</v>
      </c>
      <c r="AU23" s="3">
        <v>6</v>
      </c>
      <c r="AV23" s="3">
        <v>3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5</v>
      </c>
      <c r="BD23" s="3">
        <v>0</v>
      </c>
      <c r="BE23" s="3">
        <v>0</v>
      </c>
      <c r="BF23" s="3">
        <v>0</v>
      </c>
      <c r="BG23" s="3">
        <v>0</v>
      </c>
      <c r="BH23" s="3">
        <v>2</v>
      </c>
      <c r="BI23" s="3">
        <v>0</v>
      </c>
      <c r="BJ23" s="3">
        <v>0</v>
      </c>
      <c r="BK23" s="3">
        <v>0</v>
      </c>
      <c r="BL23" s="3">
        <v>1</v>
      </c>
      <c r="BM23" s="3">
        <v>1</v>
      </c>
      <c r="BN23" s="3">
        <v>1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3">
        <v>0</v>
      </c>
      <c r="CG23" s="74">
        <f t="shared" si="4"/>
        <v>7</v>
      </c>
      <c r="CH23" s="18">
        <f t="shared" si="5"/>
        <v>7</v>
      </c>
      <c r="CI23" s="18">
        <f t="shared" si="6"/>
        <v>6</v>
      </c>
      <c r="CJ23" s="75">
        <f t="shared" si="7"/>
        <v>20</v>
      </c>
      <c r="CK23" s="32">
        <v>5</v>
      </c>
      <c r="CL23" s="3">
        <v>2</v>
      </c>
      <c r="CM23" s="3">
        <v>9</v>
      </c>
      <c r="CN23" s="3">
        <v>11</v>
      </c>
      <c r="CO23" s="3">
        <v>12</v>
      </c>
      <c r="CP23" s="3">
        <v>9</v>
      </c>
      <c r="CQ23" s="3">
        <v>50</v>
      </c>
      <c r="CR23" s="3">
        <v>47</v>
      </c>
      <c r="CS23" s="3">
        <v>47</v>
      </c>
      <c r="CT23" s="3">
        <v>3</v>
      </c>
      <c r="CU23" s="3">
        <v>1</v>
      </c>
      <c r="CV23" s="3">
        <v>0</v>
      </c>
      <c r="CW23" s="3">
        <v>11</v>
      </c>
      <c r="CX23" s="3">
        <v>5</v>
      </c>
      <c r="CY23" s="3">
        <v>5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3</v>
      </c>
      <c r="DK23" s="3">
        <v>0</v>
      </c>
      <c r="DL23" s="3">
        <v>0</v>
      </c>
      <c r="DM23" s="3">
        <v>2</v>
      </c>
      <c r="DN23" s="3">
        <v>1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3</v>
      </c>
      <c r="DW23" s="33">
        <v>0</v>
      </c>
      <c r="DX23" s="74">
        <f t="shared" si="8"/>
        <v>80</v>
      </c>
      <c r="DY23" s="18">
        <f t="shared" si="9"/>
        <v>75</v>
      </c>
      <c r="DZ23" s="18">
        <f t="shared" si="10"/>
        <v>71</v>
      </c>
      <c r="EA23" s="75">
        <f t="shared" si="11"/>
        <v>226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74">
        <f t="shared" si="12"/>
        <v>0</v>
      </c>
      <c r="FP23" s="18">
        <f t="shared" si="13"/>
        <v>0</v>
      </c>
      <c r="FQ23" s="18">
        <f t="shared" si="14"/>
        <v>0</v>
      </c>
      <c r="FR23" s="75">
        <f t="shared" si="15"/>
        <v>0</v>
      </c>
    </row>
    <row r="24" spans="1:174" x14ac:dyDescent="0.25">
      <c r="A24" s="4" t="s">
        <v>40</v>
      </c>
      <c r="B24" s="4" t="s">
        <v>42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3">
        <v>0</v>
      </c>
      <c r="AP24" s="74">
        <f t="shared" si="0"/>
        <v>0</v>
      </c>
      <c r="AQ24" s="18">
        <f t="shared" si="1"/>
        <v>0</v>
      </c>
      <c r="AR24" s="18">
        <f t="shared" si="2"/>
        <v>0</v>
      </c>
      <c r="AS24" s="75">
        <f t="shared" si="3"/>
        <v>0</v>
      </c>
      <c r="AT24" s="32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3">
        <v>0</v>
      </c>
      <c r="CG24" s="74">
        <f t="shared" si="4"/>
        <v>0</v>
      </c>
      <c r="CH24" s="18">
        <f t="shared" si="5"/>
        <v>0</v>
      </c>
      <c r="CI24" s="18">
        <f t="shared" si="6"/>
        <v>0</v>
      </c>
      <c r="CJ24" s="75">
        <f t="shared" si="7"/>
        <v>0</v>
      </c>
      <c r="CK24" s="32">
        <v>87</v>
      </c>
      <c r="CL24" s="3">
        <v>54</v>
      </c>
      <c r="CM24" s="3">
        <v>10</v>
      </c>
      <c r="CN24" s="3">
        <v>0</v>
      </c>
      <c r="CO24" s="3">
        <v>0</v>
      </c>
      <c r="CP24" s="3">
        <v>0</v>
      </c>
      <c r="CQ24" s="3">
        <v>0</v>
      </c>
      <c r="CR24" s="3">
        <v>4</v>
      </c>
      <c r="CS24" s="3">
        <v>3</v>
      </c>
      <c r="CT24" s="3">
        <v>2</v>
      </c>
      <c r="CU24" s="3">
        <v>0</v>
      </c>
      <c r="CV24" s="3">
        <v>3</v>
      </c>
      <c r="CW24" s="3">
        <v>4</v>
      </c>
      <c r="CX24" s="3">
        <v>3</v>
      </c>
      <c r="CY24" s="3">
        <v>11</v>
      </c>
      <c r="CZ24" s="3">
        <v>0</v>
      </c>
      <c r="DA24" s="3">
        <v>1</v>
      </c>
      <c r="DB24" s="3">
        <v>1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12</v>
      </c>
      <c r="DJ24" s="3">
        <v>1</v>
      </c>
      <c r="DK24" s="3">
        <v>4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2</v>
      </c>
      <c r="DV24" s="3">
        <v>0</v>
      </c>
      <c r="DW24" s="33">
        <v>2</v>
      </c>
      <c r="DX24" s="74">
        <f t="shared" si="8"/>
        <v>107</v>
      </c>
      <c r="DY24" s="18">
        <f t="shared" si="9"/>
        <v>63</v>
      </c>
      <c r="DZ24" s="18">
        <f t="shared" si="10"/>
        <v>34</v>
      </c>
      <c r="EA24" s="75">
        <f t="shared" si="11"/>
        <v>204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74">
        <f t="shared" si="12"/>
        <v>0</v>
      </c>
      <c r="FP24" s="18">
        <f t="shared" si="13"/>
        <v>0</v>
      </c>
      <c r="FQ24" s="18">
        <f t="shared" si="14"/>
        <v>0</v>
      </c>
      <c r="FR24" s="75">
        <f t="shared" si="15"/>
        <v>0</v>
      </c>
    </row>
    <row r="25" spans="1:174" x14ac:dyDescent="0.25">
      <c r="A25" s="4" t="s">
        <v>41</v>
      </c>
      <c r="B25" s="4" t="s">
        <v>44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3">
        <v>0</v>
      </c>
      <c r="AP25" s="74">
        <f t="shared" si="0"/>
        <v>0</v>
      </c>
      <c r="AQ25" s="18">
        <f t="shared" si="1"/>
        <v>0</v>
      </c>
      <c r="AR25" s="18">
        <f t="shared" si="2"/>
        <v>0</v>
      </c>
      <c r="AS25" s="75">
        <f t="shared" si="3"/>
        <v>0</v>
      </c>
      <c r="AT25" s="32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3">
        <v>0</v>
      </c>
      <c r="CG25" s="74">
        <f t="shared" si="4"/>
        <v>0</v>
      </c>
      <c r="CH25" s="18">
        <f t="shared" si="5"/>
        <v>0</v>
      </c>
      <c r="CI25" s="18">
        <f t="shared" si="6"/>
        <v>0</v>
      </c>
      <c r="CJ25" s="75">
        <f t="shared" si="7"/>
        <v>0</v>
      </c>
      <c r="CK25" s="32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20</v>
      </c>
      <c r="CR25" s="3">
        <v>6</v>
      </c>
      <c r="CS25" s="3">
        <v>1</v>
      </c>
      <c r="CT25" s="3">
        <v>5</v>
      </c>
      <c r="CU25" s="3">
        <v>0</v>
      </c>
      <c r="CV25" s="3">
        <v>2</v>
      </c>
      <c r="CW25" s="3">
        <v>7</v>
      </c>
      <c r="CX25" s="3">
        <v>1</v>
      </c>
      <c r="CY25" s="3">
        <v>2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0</v>
      </c>
      <c r="DG25" s="3">
        <v>0</v>
      </c>
      <c r="DH25" s="3">
        <v>0</v>
      </c>
      <c r="DI25" s="3">
        <v>0</v>
      </c>
      <c r="DJ25" s="3">
        <v>0</v>
      </c>
      <c r="DK25" s="3">
        <v>0</v>
      </c>
      <c r="DL25" s="3">
        <v>0</v>
      </c>
      <c r="DM25" s="3">
        <v>0</v>
      </c>
      <c r="DN25" s="3">
        <v>0</v>
      </c>
      <c r="DO25" s="3">
        <v>0</v>
      </c>
      <c r="DP25" s="3">
        <v>0</v>
      </c>
      <c r="DQ25" s="3">
        <v>0</v>
      </c>
      <c r="DR25" s="3">
        <v>0</v>
      </c>
      <c r="DS25" s="3">
        <v>0</v>
      </c>
      <c r="DT25" s="3">
        <v>0</v>
      </c>
      <c r="DU25" s="3">
        <v>1</v>
      </c>
      <c r="DV25" s="3">
        <v>2</v>
      </c>
      <c r="DW25" s="33">
        <v>1</v>
      </c>
      <c r="DX25" s="74">
        <f t="shared" si="8"/>
        <v>33</v>
      </c>
      <c r="DY25" s="18">
        <f t="shared" si="9"/>
        <v>9</v>
      </c>
      <c r="DZ25" s="18">
        <f t="shared" si="10"/>
        <v>6</v>
      </c>
      <c r="EA25" s="75">
        <f t="shared" si="11"/>
        <v>48</v>
      </c>
      <c r="EB25" s="3">
        <v>0</v>
      </c>
      <c r="EC25" s="3">
        <v>0</v>
      </c>
      <c r="ED25" s="3">
        <v>0</v>
      </c>
      <c r="EE25" s="3">
        <v>0</v>
      </c>
      <c r="EF25" s="3">
        <v>0</v>
      </c>
      <c r="EG25" s="3">
        <v>0</v>
      </c>
      <c r="EH25" s="3">
        <v>0</v>
      </c>
      <c r="EI25" s="3">
        <v>0</v>
      </c>
      <c r="EJ25" s="3">
        <v>0</v>
      </c>
      <c r="EK25" s="3">
        <v>0</v>
      </c>
      <c r="EL25" s="3">
        <v>0</v>
      </c>
      <c r="EM25" s="3">
        <v>0</v>
      </c>
      <c r="EN25" s="3">
        <v>0</v>
      </c>
      <c r="EO25" s="3">
        <v>0</v>
      </c>
      <c r="EP25" s="3">
        <v>0</v>
      </c>
      <c r="EQ25" s="3">
        <v>0</v>
      </c>
      <c r="ER25" s="3">
        <v>0</v>
      </c>
      <c r="ES25" s="3">
        <v>0</v>
      </c>
      <c r="ET25" s="3">
        <v>0</v>
      </c>
      <c r="EU25" s="3">
        <v>0</v>
      </c>
      <c r="EV25" s="3">
        <v>0</v>
      </c>
      <c r="EW25" s="3">
        <v>0</v>
      </c>
      <c r="EX25" s="3">
        <v>0</v>
      </c>
      <c r="EY25" s="3">
        <v>0</v>
      </c>
      <c r="EZ25" s="3">
        <v>0</v>
      </c>
      <c r="FA25" s="3">
        <v>0</v>
      </c>
      <c r="FB25" s="3">
        <v>0</v>
      </c>
      <c r="FC25" s="3">
        <v>0</v>
      </c>
      <c r="FD25" s="3">
        <v>0</v>
      </c>
      <c r="FE25" s="3">
        <v>0</v>
      </c>
      <c r="FF25" s="3">
        <v>0</v>
      </c>
      <c r="FG25" s="3">
        <v>0</v>
      </c>
      <c r="FH25" s="3">
        <v>0</v>
      </c>
      <c r="FI25" s="3">
        <v>0</v>
      </c>
      <c r="FJ25" s="3">
        <v>0</v>
      </c>
      <c r="FK25" s="3">
        <v>0</v>
      </c>
      <c r="FL25" s="3">
        <v>0</v>
      </c>
      <c r="FM25" s="3">
        <v>0</v>
      </c>
      <c r="FN25" s="3">
        <v>0</v>
      </c>
      <c r="FO25" s="74">
        <f t="shared" si="12"/>
        <v>0</v>
      </c>
      <c r="FP25" s="18">
        <f t="shared" si="13"/>
        <v>0</v>
      </c>
      <c r="FQ25" s="18">
        <f t="shared" si="14"/>
        <v>0</v>
      </c>
      <c r="FR25" s="75">
        <f t="shared" si="15"/>
        <v>0</v>
      </c>
    </row>
    <row r="26" spans="1:174" x14ac:dyDescent="0.25">
      <c r="A26" s="4" t="s">
        <v>43</v>
      </c>
      <c r="B26" s="4" t="s">
        <v>46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2</v>
      </c>
      <c r="J26" s="3">
        <v>3</v>
      </c>
      <c r="K26" s="3">
        <v>2</v>
      </c>
      <c r="L26" s="3">
        <v>5</v>
      </c>
      <c r="M26" s="3">
        <v>1</v>
      </c>
      <c r="N26" s="3">
        <v>2</v>
      </c>
      <c r="O26" s="3">
        <v>12</v>
      </c>
      <c r="P26" s="3">
        <v>7</v>
      </c>
      <c r="Q26" s="3">
        <v>7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3">
        <v>0</v>
      </c>
      <c r="AP26" s="74">
        <f t="shared" si="0"/>
        <v>19</v>
      </c>
      <c r="AQ26" s="18">
        <f t="shared" si="1"/>
        <v>11</v>
      </c>
      <c r="AR26" s="18">
        <f t="shared" si="2"/>
        <v>11</v>
      </c>
      <c r="AS26" s="75">
        <f t="shared" si="3"/>
        <v>41</v>
      </c>
      <c r="AT26" s="32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2</v>
      </c>
      <c r="BG26" s="3">
        <v>0</v>
      </c>
      <c r="BH26" s="3">
        <v>3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3">
        <v>0</v>
      </c>
      <c r="CG26" s="74">
        <f t="shared" si="4"/>
        <v>2</v>
      </c>
      <c r="CH26" s="18">
        <f t="shared" si="5"/>
        <v>0</v>
      </c>
      <c r="CI26" s="18">
        <f t="shared" si="6"/>
        <v>3</v>
      </c>
      <c r="CJ26" s="75">
        <f t="shared" si="7"/>
        <v>5</v>
      </c>
      <c r="CK26" s="32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10</v>
      </c>
      <c r="CR26" s="3">
        <v>10</v>
      </c>
      <c r="CS26" s="3">
        <v>12</v>
      </c>
      <c r="CT26" s="3">
        <v>9</v>
      </c>
      <c r="CU26" s="3">
        <v>13</v>
      </c>
      <c r="CV26" s="3">
        <v>10</v>
      </c>
      <c r="CW26" s="3">
        <v>38</v>
      </c>
      <c r="CX26" s="3">
        <v>23</v>
      </c>
      <c r="CY26" s="3">
        <v>15</v>
      </c>
      <c r="CZ26" s="3">
        <v>0</v>
      </c>
      <c r="DA26" s="3">
        <v>0</v>
      </c>
      <c r="DB26" s="3">
        <v>0</v>
      </c>
      <c r="DC26" s="3">
        <v>6</v>
      </c>
      <c r="DD26" s="3">
        <v>0</v>
      </c>
      <c r="DE26" s="3">
        <v>0</v>
      </c>
      <c r="DF26" s="3">
        <v>2</v>
      </c>
      <c r="DG26" s="3">
        <v>2</v>
      </c>
      <c r="DH26" s="3">
        <v>5</v>
      </c>
      <c r="DI26" s="3">
        <v>2</v>
      </c>
      <c r="DJ26" s="3">
        <v>0</v>
      </c>
      <c r="DK26" s="3">
        <v>2</v>
      </c>
      <c r="DL26" s="3">
        <v>1</v>
      </c>
      <c r="DM26" s="3">
        <v>1</v>
      </c>
      <c r="DN26" s="3">
        <v>2</v>
      </c>
      <c r="DO26" s="3">
        <v>0</v>
      </c>
      <c r="DP26" s="3">
        <v>0</v>
      </c>
      <c r="DQ26" s="3">
        <v>0</v>
      </c>
      <c r="DR26" s="3">
        <v>0</v>
      </c>
      <c r="DS26" s="3">
        <v>1</v>
      </c>
      <c r="DT26" s="3">
        <v>2</v>
      </c>
      <c r="DU26" s="3">
        <v>1</v>
      </c>
      <c r="DV26" s="3">
        <v>0</v>
      </c>
      <c r="DW26" s="33">
        <v>0</v>
      </c>
      <c r="DX26" s="74">
        <f t="shared" si="8"/>
        <v>69</v>
      </c>
      <c r="DY26" s="18">
        <f t="shared" si="9"/>
        <v>50</v>
      </c>
      <c r="DZ26" s="18">
        <f t="shared" si="10"/>
        <v>48</v>
      </c>
      <c r="EA26" s="75">
        <f t="shared" si="11"/>
        <v>167</v>
      </c>
      <c r="EB26" s="3">
        <v>0</v>
      </c>
      <c r="EC26" s="3">
        <v>0</v>
      </c>
      <c r="ED26" s="3">
        <v>0</v>
      </c>
      <c r="EE26" s="3">
        <v>0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3">
        <v>0</v>
      </c>
      <c r="EL26" s="3">
        <v>0</v>
      </c>
      <c r="EM26" s="3">
        <v>0</v>
      </c>
      <c r="EN26" s="3">
        <v>0</v>
      </c>
      <c r="EO26" s="3">
        <v>0</v>
      </c>
      <c r="EP26" s="3">
        <v>0</v>
      </c>
      <c r="EQ26" s="3">
        <v>0</v>
      </c>
      <c r="ER26" s="3">
        <v>0</v>
      </c>
      <c r="ES26" s="3">
        <v>0</v>
      </c>
      <c r="ET26" s="3">
        <v>0</v>
      </c>
      <c r="EU26" s="3">
        <v>0</v>
      </c>
      <c r="EV26" s="3">
        <v>0</v>
      </c>
      <c r="EW26" s="3">
        <v>0</v>
      </c>
      <c r="EX26" s="3">
        <v>0</v>
      </c>
      <c r="EY26" s="3">
        <v>0</v>
      </c>
      <c r="EZ26" s="3">
        <v>0</v>
      </c>
      <c r="FA26" s="3">
        <v>0</v>
      </c>
      <c r="FB26" s="3">
        <v>0</v>
      </c>
      <c r="FC26" s="3">
        <v>0</v>
      </c>
      <c r="FD26" s="3">
        <v>0</v>
      </c>
      <c r="FE26" s="3">
        <v>0</v>
      </c>
      <c r="FF26" s="3">
        <v>0</v>
      </c>
      <c r="FG26" s="3">
        <v>0</v>
      </c>
      <c r="FH26" s="3">
        <v>0</v>
      </c>
      <c r="FI26" s="3">
        <v>0</v>
      </c>
      <c r="FJ26" s="3">
        <v>0</v>
      </c>
      <c r="FK26" s="3">
        <v>0</v>
      </c>
      <c r="FL26" s="3">
        <v>0</v>
      </c>
      <c r="FM26" s="3">
        <v>0</v>
      </c>
      <c r="FN26" s="3">
        <v>0</v>
      </c>
      <c r="FO26" s="74">
        <f t="shared" si="12"/>
        <v>0</v>
      </c>
      <c r="FP26" s="18">
        <f t="shared" si="13"/>
        <v>0</v>
      </c>
      <c r="FQ26" s="18">
        <f t="shared" si="14"/>
        <v>0</v>
      </c>
      <c r="FR26" s="75">
        <f t="shared" si="15"/>
        <v>0</v>
      </c>
    </row>
    <row r="27" spans="1:174" x14ac:dyDescent="0.25">
      <c r="A27" s="4" t="s">
        <v>45</v>
      </c>
      <c r="B27" s="4" t="s">
        <v>48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4</v>
      </c>
      <c r="J27" s="3">
        <v>4</v>
      </c>
      <c r="K27" s="3">
        <v>4</v>
      </c>
      <c r="L27" s="3">
        <v>2</v>
      </c>
      <c r="M27" s="3">
        <v>2</v>
      </c>
      <c r="N27" s="3">
        <v>3</v>
      </c>
      <c r="O27" s="3">
        <v>1</v>
      </c>
      <c r="P27" s="3">
        <v>3</v>
      </c>
      <c r="Q27" s="3">
        <v>2</v>
      </c>
      <c r="R27" s="3">
        <v>0</v>
      </c>
      <c r="S27" s="3">
        <v>0</v>
      </c>
      <c r="T27" s="3">
        <v>0</v>
      </c>
      <c r="U27" s="3">
        <v>2</v>
      </c>
      <c r="V27" s="3">
        <v>1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1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3">
        <v>0</v>
      </c>
      <c r="AP27" s="74">
        <f t="shared" si="0"/>
        <v>9</v>
      </c>
      <c r="AQ27" s="18">
        <f t="shared" si="1"/>
        <v>11</v>
      </c>
      <c r="AR27" s="18">
        <f t="shared" si="2"/>
        <v>9</v>
      </c>
      <c r="AS27" s="75">
        <f t="shared" si="3"/>
        <v>29</v>
      </c>
      <c r="AT27" s="32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3">
        <v>0</v>
      </c>
      <c r="CG27" s="74">
        <f t="shared" si="4"/>
        <v>0</v>
      </c>
      <c r="CH27" s="18">
        <f t="shared" si="5"/>
        <v>0</v>
      </c>
      <c r="CI27" s="18">
        <f t="shared" si="6"/>
        <v>0</v>
      </c>
      <c r="CJ27" s="75">
        <f t="shared" si="7"/>
        <v>0</v>
      </c>
      <c r="CK27" s="32">
        <v>0</v>
      </c>
      <c r="CL27" s="3">
        <v>0</v>
      </c>
      <c r="CM27" s="3">
        <v>1</v>
      </c>
      <c r="CN27" s="3">
        <v>0</v>
      </c>
      <c r="CO27" s="3">
        <v>1</v>
      </c>
      <c r="CP27" s="3">
        <v>14</v>
      </c>
      <c r="CQ27" s="3">
        <v>10</v>
      </c>
      <c r="CR27" s="3">
        <v>7</v>
      </c>
      <c r="CS27" s="3">
        <v>19</v>
      </c>
      <c r="CT27" s="3">
        <v>17</v>
      </c>
      <c r="CU27" s="3">
        <v>8</v>
      </c>
      <c r="CV27" s="3">
        <v>4</v>
      </c>
      <c r="CW27" s="3">
        <v>9</v>
      </c>
      <c r="CX27" s="3">
        <v>11</v>
      </c>
      <c r="CY27" s="3">
        <v>10</v>
      </c>
      <c r="CZ27" s="3">
        <v>0</v>
      </c>
      <c r="DA27" s="3">
        <v>1</v>
      </c>
      <c r="DB27" s="3">
        <v>0</v>
      </c>
      <c r="DC27" s="3">
        <v>4</v>
      </c>
      <c r="DD27" s="3">
        <v>4</v>
      </c>
      <c r="DE27" s="3">
        <v>0</v>
      </c>
      <c r="DF27" s="3">
        <v>0</v>
      </c>
      <c r="DG27" s="3">
        <v>0</v>
      </c>
      <c r="DH27" s="3">
        <v>0</v>
      </c>
      <c r="DI27" s="3">
        <v>1</v>
      </c>
      <c r="DJ27" s="3">
        <v>0</v>
      </c>
      <c r="DK27" s="3">
        <v>4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33">
        <v>0</v>
      </c>
      <c r="DX27" s="74">
        <f t="shared" si="8"/>
        <v>41</v>
      </c>
      <c r="DY27" s="18">
        <f t="shared" si="9"/>
        <v>32</v>
      </c>
      <c r="DZ27" s="18">
        <f t="shared" si="10"/>
        <v>52</v>
      </c>
      <c r="EA27" s="75">
        <f t="shared" si="11"/>
        <v>125</v>
      </c>
      <c r="EB27" s="3">
        <v>0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0</v>
      </c>
      <c r="EJ27" s="3">
        <v>0</v>
      </c>
      <c r="EK27" s="3">
        <v>0</v>
      </c>
      <c r="EL27" s="3">
        <v>0</v>
      </c>
      <c r="EM27" s="3">
        <v>0</v>
      </c>
      <c r="EN27" s="3">
        <v>0</v>
      </c>
      <c r="EO27" s="3">
        <v>0</v>
      </c>
      <c r="EP27" s="3">
        <v>0</v>
      </c>
      <c r="EQ27" s="3">
        <v>0</v>
      </c>
      <c r="ER27" s="3">
        <v>0</v>
      </c>
      <c r="ES27" s="3">
        <v>0</v>
      </c>
      <c r="ET27" s="3">
        <v>0</v>
      </c>
      <c r="EU27" s="3">
        <v>0</v>
      </c>
      <c r="EV27" s="3">
        <v>0</v>
      </c>
      <c r="EW27" s="3">
        <v>0</v>
      </c>
      <c r="EX27" s="3">
        <v>0</v>
      </c>
      <c r="EY27" s="3">
        <v>0</v>
      </c>
      <c r="EZ27" s="3">
        <v>0</v>
      </c>
      <c r="FA27" s="3">
        <v>0</v>
      </c>
      <c r="FB27" s="3">
        <v>0</v>
      </c>
      <c r="FC27" s="3">
        <v>0</v>
      </c>
      <c r="FD27" s="3">
        <v>0</v>
      </c>
      <c r="FE27" s="3">
        <v>0</v>
      </c>
      <c r="FF27" s="3">
        <v>0</v>
      </c>
      <c r="FG27" s="3">
        <v>0</v>
      </c>
      <c r="FH27" s="3">
        <v>0</v>
      </c>
      <c r="FI27" s="3">
        <v>0</v>
      </c>
      <c r="FJ27" s="3">
        <v>0</v>
      </c>
      <c r="FK27" s="3">
        <v>0</v>
      </c>
      <c r="FL27" s="3">
        <v>0</v>
      </c>
      <c r="FM27" s="3">
        <v>0</v>
      </c>
      <c r="FN27" s="3">
        <v>0</v>
      </c>
      <c r="FO27" s="74">
        <f t="shared" si="12"/>
        <v>0</v>
      </c>
      <c r="FP27" s="18">
        <f t="shared" si="13"/>
        <v>0</v>
      </c>
      <c r="FQ27" s="18">
        <f t="shared" si="14"/>
        <v>0</v>
      </c>
      <c r="FR27" s="75">
        <f t="shared" si="15"/>
        <v>0</v>
      </c>
    </row>
    <row r="28" spans="1:174" x14ac:dyDescent="0.25">
      <c r="A28" s="4" t="s">
        <v>47</v>
      </c>
      <c r="B28" s="4" t="s">
        <v>50</v>
      </c>
      <c r="C28" s="3">
        <v>5</v>
      </c>
      <c r="D28" s="3">
        <v>15</v>
      </c>
      <c r="E28" s="3">
        <v>21</v>
      </c>
      <c r="F28" s="3">
        <v>2</v>
      </c>
      <c r="G28" s="3">
        <v>0</v>
      </c>
      <c r="H28" s="3">
        <v>0</v>
      </c>
      <c r="I28" s="3">
        <v>47</v>
      </c>
      <c r="J28" s="3">
        <v>34</v>
      </c>
      <c r="K28" s="3">
        <v>13</v>
      </c>
      <c r="L28" s="3">
        <v>2</v>
      </c>
      <c r="M28" s="3">
        <v>6</v>
      </c>
      <c r="N28" s="3">
        <v>1</v>
      </c>
      <c r="O28" s="3">
        <v>13</v>
      </c>
      <c r="P28" s="3">
        <v>4</v>
      </c>
      <c r="Q28" s="3">
        <v>2</v>
      </c>
      <c r="R28" s="3">
        <v>1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1</v>
      </c>
      <c r="AA28" s="3">
        <v>3</v>
      </c>
      <c r="AB28" s="3">
        <v>3</v>
      </c>
      <c r="AC28" s="3">
        <v>1</v>
      </c>
      <c r="AD28" s="3">
        <v>2</v>
      </c>
      <c r="AE28" s="3">
        <v>0</v>
      </c>
      <c r="AF28" s="3">
        <v>1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1</v>
      </c>
      <c r="AN28" s="3">
        <v>0</v>
      </c>
      <c r="AO28" s="33">
        <v>6</v>
      </c>
      <c r="AP28" s="74">
        <f t="shared" si="0"/>
        <v>76</v>
      </c>
      <c r="AQ28" s="18">
        <f t="shared" si="1"/>
        <v>62</v>
      </c>
      <c r="AR28" s="18">
        <f t="shared" si="2"/>
        <v>46</v>
      </c>
      <c r="AS28" s="75">
        <f t="shared" si="3"/>
        <v>184</v>
      </c>
      <c r="AT28" s="32">
        <v>2</v>
      </c>
      <c r="AU28" s="3">
        <v>2</v>
      </c>
      <c r="AV28" s="3">
        <v>2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3">
        <v>0</v>
      </c>
      <c r="CG28" s="74">
        <f t="shared" si="4"/>
        <v>2</v>
      </c>
      <c r="CH28" s="18">
        <f t="shared" si="5"/>
        <v>2</v>
      </c>
      <c r="CI28" s="18">
        <f t="shared" si="6"/>
        <v>2</v>
      </c>
      <c r="CJ28" s="75">
        <f t="shared" si="7"/>
        <v>6</v>
      </c>
      <c r="CK28" s="32">
        <v>43</v>
      </c>
      <c r="CL28" s="3">
        <v>155</v>
      </c>
      <c r="CM28" s="3">
        <v>159</v>
      </c>
      <c r="CN28" s="3">
        <v>8</v>
      </c>
      <c r="CO28" s="3">
        <v>0</v>
      </c>
      <c r="CP28" s="3">
        <v>0</v>
      </c>
      <c r="CQ28" s="3">
        <v>149</v>
      </c>
      <c r="CR28" s="3">
        <v>99</v>
      </c>
      <c r="CS28" s="3">
        <v>43</v>
      </c>
      <c r="CT28" s="3">
        <v>6</v>
      </c>
      <c r="CU28" s="3">
        <v>1</v>
      </c>
      <c r="CV28" s="3">
        <v>0</v>
      </c>
      <c r="CW28" s="3">
        <v>26</v>
      </c>
      <c r="CX28" s="3">
        <v>13</v>
      </c>
      <c r="CY28" s="3">
        <v>14</v>
      </c>
      <c r="CZ28" s="3">
        <v>0</v>
      </c>
      <c r="DA28" s="3">
        <v>3</v>
      </c>
      <c r="DB28" s="3">
        <v>0</v>
      </c>
      <c r="DC28" s="3">
        <v>1</v>
      </c>
      <c r="DD28" s="3">
        <v>1</v>
      </c>
      <c r="DE28" s="3">
        <v>0</v>
      </c>
      <c r="DF28" s="3">
        <v>5</v>
      </c>
      <c r="DG28" s="3">
        <v>0</v>
      </c>
      <c r="DH28" s="3">
        <v>2</v>
      </c>
      <c r="DI28" s="3">
        <v>15</v>
      </c>
      <c r="DJ28" s="3">
        <v>10</v>
      </c>
      <c r="DK28" s="3">
        <v>1</v>
      </c>
      <c r="DL28" s="3">
        <v>7</v>
      </c>
      <c r="DM28" s="3">
        <v>4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21</v>
      </c>
      <c r="DV28" s="3">
        <v>6</v>
      </c>
      <c r="DW28" s="33">
        <v>13</v>
      </c>
      <c r="DX28" s="74">
        <f t="shared" si="8"/>
        <v>281</v>
      </c>
      <c r="DY28" s="18">
        <f t="shared" si="9"/>
        <v>292</v>
      </c>
      <c r="DZ28" s="18">
        <f t="shared" si="10"/>
        <v>232</v>
      </c>
      <c r="EA28" s="75">
        <f t="shared" si="11"/>
        <v>805</v>
      </c>
      <c r="EB28" s="3">
        <v>0</v>
      </c>
      <c r="EC28" s="3">
        <v>0</v>
      </c>
      <c r="ED28" s="3">
        <v>0</v>
      </c>
      <c r="EE28" s="3">
        <v>0</v>
      </c>
      <c r="EF28" s="3">
        <v>0</v>
      </c>
      <c r="EG28" s="3">
        <v>0</v>
      </c>
      <c r="EH28" s="3">
        <v>0</v>
      </c>
      <c r="EI28" s="3">
        <v>0</v>
      </c>
      <c r="EJ28" s="3">
        <v>0</v>
      </c>
      <c r="EK28" s="3">
        <v>0</v>
      </c>
      <c r="EL28" s="3">
        <v>0</v>
      </c>
      <c r="EM28" s="3">
        <v>0</v>
      </c>
      <c r="EN28" s="3">
        <v>0</v>
      </c>
      <c r="EO28" s="3">
        <v>0</v>
      </c>
      <c r="EP28" s="3">
        <v>0</v>
      </c>
      <c r="EQ28" s="3">
        <v>0</v>
      </c>
      <c r="ER28" s="3">
        <v>0</v>
      </c>
      <c r="ES28" s="3">
        <v>0</v>
      </c>
      <c r="ET28" s="3">
        <v>0</v>
      </c>
      <c r="EU28" s="3">
        <v>0</v>
      </c>
      <c r="EV28" s="3">
        <v>0</v>
      </c>
      <c r="EW28" s="3">
        <v>0</v>
      </c>
      <c r="EX28" s="3">
        <v>0</v>
      </c>
      <c r="EY28" s="3">
        <v>0</v>
      </c>
      <c r="EZ28" s="3">
        <v>0</v>
      </c>
      <c r="FA28" s="3">
        <v>0</v>
      </c>
      <c r="FB28" s="3">
        <v>0</v>
      </c>
      <c r="FC28" s="3">
        <v>0</v>
      </c>
      <c r="FD28" s="3">
        <v>0</v>
      </c>
      <c r="FE28" s="3">
        <v>0</v>
      </c>
      <c r="FF28" s="3">
        <v>0</v>
      </c>
      <c r="FG28" s="3">
        <v>0</v>
      </c>
      <c r="FH28" s="3">
        <v>0</v>
      </c>
      <c r="FI28" s="3">
        <v>0</v>
      </c>
      <c r="FJ28" s="3">
        <v>0</v>
      </c>
      <c r="FK28" s="3">
        <v>0</v>
      </c>
      <c r="FL28" s="3">
        <v>0</v>
      </c>
      <c r="FM28" s="3">
        <v>0</v>
      </c>
      <c r="FN28" s="3">
        <v>0</v>
      </c>
      <c r="FO28" s="74">
        <f t="shared" si="12"/>
        <v>0</v>
      </c>
      <c r="FP28" s="18">
        <f t="shared" si="13"/>
        <v>0</v>
      </c>
      <c r="FQ28" s="18">
        <f t="shared" si="14"/>
        <v>0</v>
      </c>
      <c r="FR28" s="75">
        <f t="shared" si="15"/>
        <v>0</v>
      </c>
    </row>
    <row r="29" spans="1:174" x14ac:dyDescent="0.25">
      <c r="A29" s="4" t="s">
        <v>49</v>
      </c>
      <c r="B29" s="4" t="s">
        <v>52</v>
      </c>
      <c r="C29" s="3">
        <v>45</v>
      </c>
      <c r="D29" s="3">
        <v>0</v>
      </c>
      <c r="E29" s="3">
        <v>6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10</v>
      </c>
      <c r="M29" s="3">
        <v>0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1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5</v>
      </c>
      <c r="AN29" s="3">
        <v>2</v>
      </c>
      <c r="AO29" s="33">
        <v>1</v>
      </c>
      <c r="AP29" s="74">
        <f t="shared" si="0"/>
        <v>60</v>
      </c>
      <c r="AQ29" s="18">
        <f t="shared" si="1"/>
        <v>3</v>
      </c>
      <c r="AR29" s="18">
        <f t="shared" si="2"/>
        <v>8</v>
      </c>
      <c r="AS29" s="75">
        <f t="shared" si="3"/>
        <v>71</v>
      </c>
      <c r="AT29" s="32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3">
        <v>0</v>
      </c>
      <c r="CG29" s="74">
        <f t="shared" si="4"/>
        <v>0</v>
      </c>
      <c r="CH29" s="18">
        <f t="shared" si="5"/>
        <v>0</v>
      </c>
      <c r="CI29" s="18">
        <f t="shared" si="6"/>
        <v>0</v>
      </c>
      <c r="CJ29" s="75">
        <f t="shared" si="7"/>
        <v>0</v>
      </c>
      <c r="CK29" s="32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33">
        <v>0</v>
      </c>
      <c r="DX29" s="74">
        <f t="shared" si="8"/>
        <v>0</v>
      </c>
      <c r="DY29" s="18">
        <f t="shared" si="9"/>
        <v>0</v>
      </c>
      <c r="DZ29" s="18">
        <f t="shared" si="10"/>
        <v>0</v>
      </c>
      <c r="EA29" s="75">
        <f t="shared" si="11"/>
        <v>0</v>
      </c>
      <c r="EB29" s="3">
        <v>0</v>
      </c>
      <c r="EC29" s="3">
        <v>0</v>
      </c>
      <c r="ED29" s="3">
        <v>0</v>
      </c>
      <c r="EE29" s="3">
        <v>0</v>
      </c>
      <c r="EF29" s="3">
        <v>0</v>
      </c>
      <c r="EG29" s="3">
        <v>0</v>
      </c>
      <c r="EH29" s="3">
        <v>0</v>
      </c>
      <c r="EI29" s="3">
        <v>0</v>
      </c>
      <c r="EJ29" s="3">
        <v>0</v>
      </c>
      <c r="EK29" s="3">
        <v>0</v>
      </c>
      <c r="EL29" s="3">
        <v>0</v>
      </c>
      <c r="EM29" s="3">
        <v>0</v>
      </c>
      <c r="EN29" s="3">
        <v>0</v>
      </c>
      <c r="EO29" s="3">
        <v>0</v>
      </c>
      <c r="EP29" s="3">
        <v>0</v>
      </c>
      <c r="EQ29" s="3">
        <v>0</v>
      </c>
      <c r="ER29" s="3">
        <v>0</v>
      </c>
      <c r="ES29" s="3">
        <v>0</v>
      </c>
      <c r="ET29" s="3">
        <v>0</v>
      </c>
      <c r="EU29" s="3">
        <v>0</v>
      </c>
      <c r="EV29" s="3">
        <v>0</v>
      </c>
      <c r="EW29" s="3">
        <v>0</v>
      </c>
      <c r="EX29" s="3">
        <v>0</v>
      </c>
      <c r="EY29" s="3">
        <v>0</v>
      </c>
      <c r="EZ29" s="3">
        <v>0</v>
      </c>
      <c r="FA29" s="3">
        <v>0</v>
      </c>
      <c r="FB29" s="3">
        <v>0</v>
      </c>
      <c r="FC29" s="3">
        <v>0</v>
      </c>
      <c r="FD29" s="3">
        <v>0</v>
      </c>
      <c r="FE29" s="3">
        <v>0</v>
      </c>
      <c r="FF29" s="3">
        <v>0</v>
      </c>
      <c r="FG29" s="3">
        <v>0</v>
      </c>
      <c r="FH29" s="3">
        <v>0</v>
      </c>
      <c r="FI29" s="3">
        <v>0</v>
      </c>
      <c r="FJ29" s="3">
        <v>0</v>
      </c>
      <c r="FK29" s="3">
        <v>0</v>
      </c>
      <c r="FL29" s="3">
        <v>0</v>
      </c>
      <c r="FM29" s="3">
        <v>0</v>
      </c>
      <c r="FN29" s="3">
        <v>0</v>
      </c>
      <c r="FO29" s="74">
        <f t="shared" si="12"/>
        <v>0</v>
      </c>
      <c r="FP29" s="18">
        <f t="shared" si="13"/>
        <v>0</v>
      </c>
      <c r="FQ29" s="18">
        <f t="shared" si="14"/>
        <v>0</v>
      </c>
      <c r="FR29" s="75">
        <f t="shared" si="15"/>
        <v>0</v>
      </c>
    </row>
    <row r="30" spans="1:174" x14ac:dyDescent="0.25">
      <c r="A30" s="4" t="s">
        <v>51</v>
      </c>
      <c r="B30" s="4" t="s">
        <v>54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2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4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3">
        <v>0</v>
      </c>
      <c r="AP30" s="74">
        <f t="shared" si="0"/>
        <v>6</v>
      </c>
      <c r="AQ30" s="18">
        <f t="shared" si="1"/>
        <v>0</v>
      </c>
      <c r="AR30" s="18">
        <f t="shared" si="2"/>
        <v>0</v>
      </c>
      <c r="AS30" s="75">
        <f t="shared" si="3"/>
        <v>6</v>
      </c>
      <c r="AT30" s="32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3">
        <v>0</v>
      </c>
      <c r="CG30" s="74">
        <f t="shared" si="4"/>
        <v>0</v>
      </c>
      <c r="CH30" s="18">
        <f t="shared" si="5"/>
        <v>0</v>
      </c>
      <c r="CI30" s="18">
        <f t="shared" si="6"/>
        <v>0</v>
      </c>
      <c r="CJ30" s="75">
        <f t="shared" si="7"/>
        <v>0</v>
      </c>
      <c r="CK30" s="32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1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2</v>
      </c>
      <c r="DD30" s="3">
        <v>0</v>
      </c>
      <c r="DE30" s="3">
        <v>0</v>
      </c>
      <c r="DF30" s="3">
        <v>3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3">
        <v>0</v>
      </c>
      <c r="DX30" s="74">
        <f t="shared" si="8"/>
        <v>6</v>
      </c>
      <c r="DY30" s="18">
        <f t="shared" si="9"/>
        <v>0</v>
      </c>
      <c r="DZ30" s="18">
        <f t="shared" si="10"/>
        <v>0</v>
      </c>
      <c r="EA30" s="75">
        <f t="shared" si="11"/>
        <v>6</v>
      </c>
      <c r="EB30" s="3">
        <v>0</v>
      </c>
      <c r="EC30" s="3">
        <v>0</v>
      </c>
      <c r="ED30" s="3">
        <v>0</v>
      </c>
      <c r="EE30" s="3">
        <v>0</v>
      </c>
      <c r="EF30" s="3">
        <v>0</v>
      </c>
      <c r="EG30" s="3">
        <v>0</v>
      </c>
      <c r="EH30" s="3">
        <v>0</v>
      </c>
      <c r="EI30" s="3">
        <v>0</v>
      </c>
      <c r="EJ30" s="3">
        <v>0</v>
      </c>
      <c r="EK30" s="3">
        <v>0</v>
      </c>
      <c r="EL30" s="3">
        <v>0</v>
      </c>
      <c r="EM30" s="3">
        <v>0</v>
      </c>
      <c r="EN30" s="3">
        <v>0</v>
      </c>
      <c r="EO30" s="3">
        <v>0</v>
      </c>
      <c r="EP30" s="3">
        <v>0</v>
      </c>
      <c r="EQ30" s="3">
        <v>0</v>
      </c>
      <c r="ER30" s="3">
        <v>0</v>
      </c>
      <c r="ES30" s="3">
        <v>0</v>
      </c>
      <c r="ET30" s="3">
        <v>0</v>
      </c>
      <c r="EU30" s="3">
        <v>0</v>
      </c>
      <c r="EV30" s="3">
        <v>0</v>
      </c>
      <c r="EW30" s="3">
        <v>0</v>
      </c>
      <c r="EX30" s="3">
        <v>0</v>
      </c>
      <c r="EY30" s="3">
        <v>0</v>
      </c>
      <c r="EZ30" s="3">
        <v>0</v>
      </c>
      <c r="FA30" s="3">
        <v>0</v>
      </c>
      <c r="FB30" s="3">
        <v>0</v>
      </c>
      <c r="FC30" s="3">
        <v>0</v>
      </c>
      <c r="FD30" s="3">
        <v>0</v>
      </c>
      <c r="FE30" s="3">
        <v>0</v>
      </c>
      <c r="FF30" s="3">
        <v>0</v>
      </c>
      <c r="FG30" s="3">
        <v>0</v>
      </c>
      <c r="FH30" s="3">
        <v>0</v>
      </c>
      <c r="FI30" s="3">
        <v>0</v>
      </c>
      <c r="FJ30" s="3">
        <v>0</v>
      </c>
      <c r="FK30" s="3">
        <v>0</v>
      </c>
      <c r="FL30" s="3">
        <v>0</v>
      </c>
      <c r="FM30" s="3">
        <v>0</v>
      </c>
      <c r="FN30" s="3">
        <v>0</v>
      </c>
      <c r="FO30" s="74">
        <f t="shared" si="12"/>
        <v>0</v>
      </c>
      <c r="FP30" s="18">
        <f t="shared" si="13"/>
        <v>0</v>
      </c>
      <c r="FQ30" s="18">
        <f t="shared" si="14"/>
        <v>0</v>
      </c>
      <c r="FR30" s="75">
        <f t="shared" si="15"/>
        <v>0</v>
      </c>
    </row>
    <row r="31" spans="1:174" x14ac:dyDescent="0.25">
      <c r="A31" s="4" t="s">
        <v>53</v>
      </c>
      <c r="B31" s="4" t="s">
        <v>56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3">
        <v>0</v>
      </c>
      <c r="AP31" s="74">
        <f t="shared" si="0"/>
        <v>0</v>
      </c>
      <c r="AQ31" s="18">
        <f t="shared" si="1"/>
        <v>0</v>
      </c>
      <c r="AR31" s="18">
        <f t="shared" si="2"/>
        <v>0</v>
      </c>
      <c r="AS31" s="75">
        <f t="shared" si="3"/>
        <v>0</v>
      </c>
      <c r="AT31" s="32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3">
        <v>0</v>
      </c>
      <c r="CG31" s="74">
        <f t="shared" si="4"/>
        <v>0</v>
      </c>
      <c r="CH31" s="18">
        <f t="shared" si="5"/>
        <v>0</v>
      </c>
      <c r="CI31" s="18">
        <f t="shared" si="6"/>
        <v>0</v>
      </c>
      <c r="CJ31" s="75">
        <f t="shared" si="7"/>
        <v>0</v>
      </c>
      <c r="CK31" s="32">
        <v>37</v>
      </c>
      <c r="CL31" s="3">
        <v>9</v>
      </c>
      <c r="CM31" s="3">
        <v>6</v>
      </c>
      <c r="CN31" s="3">
        <v>3</v>
      </c>
      <c r="CO31" s="3">
        <v>1</v>
      </c>
      <c r="CP31" s="3">
        <v>0</v>
      </c>
      <c r="CQ31" s="3">
        <v>6</v>
      </c>
      <c r="CR31" s="3">
        <v>2</v>
      </c>
      <c r="CS31" s="3">
        <v>4</v>
      </c>
      <c r="CT31" s="3">
        <v>0</v>
      </c>
      <c r="CU31" s="3">
        <v>4</v>
      </c>
      <c r="CV31" s="3">
        <v>1</v>
      </c>
      <c r="CW31" s="3">
        <v>6</v>
      </c>
      <c r="CX31" s="3">
        <v>7</v>
      </c>
      <c r="CY31" s="3">
        <v>5</v>
      </c>
      <c r="CZ31" s="3">
        <v>15</v>
      </c>
      <c r="DA31" s="3">
        <v>2</v>
      </c>
      <c r="DB31" s="3">
        <v>1</v>
      </c>
      <c r="DC31" s="3">
        <v>7</v>
      </c>
      <c r="DD31" s="3">
        <v>4</v>
      </c>
      <c r="DE31" s="3">
        <v>6</v>
      </c>
      <c r="DF31" s="3">
        <v>5</v>
      </c>
      <c r="DG31" s="3">
        <v>5</v>
      </c>
      <c r="DH31" s="3">
        <v>4</v>
      </c>
      <c r="DI31" s="3">
        <v>6</v>
      </c>
      <c r="DJ31" s="3">
        <v>1</v>
      </c>
      <c r="DK31" s="3">
        <v>2</v>
      </c>
      <c r="DL31" s="3">
        <v>3</v>
      </c>
      <c r="DM31" s="3">
        <v>3</v>
      </c>
      <c r="DN31" s="3">
        <v>1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1</v>
      </c>
      <c r="DW31" s="33">
        <v>10</v>
      </c>
      <c r="DX31" s="74">
        <f t="shared" si="8"/>
        <v>88</v>
      </c>
      <c r="DY31" s="18">
        <f t="shared" si="9"/>
        <v>39</v>
      </c>
      <c r="DZ31" s="18">
        <f t="shared" si="10"/>
        <v>40</v>
      </c>
      <c r="EA31" s="75">
        <f t="shared" si="11"/>
        <v>167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0</v>
      </c>
      <c r="EL31" s="3">
        <v>0</v>
      </c>
      <c r="EM31" s="3">
        <v>0</v>
      </c>
      <c r="EN31" s="3">
        <v>0</v>
      </c>
      <c r="EO31" s="3">
        <v>0</v>
      </c>
      <c r="EP31" s="3">
        <v>0</v>
      </c>
      <c r="EQ31" s="3">
        <v>0</v>
      </c>
      <c r="ER31" s="3">
        <v>0</v>
      </c>
      <c r="ES31" s="3">
        <v>0</v>
      </c>
      <c r="ET31" s="3">
        <v>0</v>
      </c>
      <c r="EU31" s="3">
        <v>0</v>
      </c>
      <c r="EV31" s="3">
        <v>0</v>
      </c>
      <c r="EW31" s="3">
        <v>0</v>
      </c>
      <c r="EX31" s="3">
        <v>0</v>
      </c>
      <c r="EY31" s="3">
        <v>0</v>
      </c>
      <c r="EZ31" s="3">
        <v>0</v>
      </c>
      <c r="FA31" s="3">
        <v>0</v>
      </c>
      <c r="FB31" s="3">
        <v>0</v>
      </c>
      <c r="FC31" s="3">
        <v>0</v>
      </c>
      <c r="FD31" s="3">
        <v>0</v>
      </c>
      <c r="FE31" s="3">
        <v>0</v>
      </c>
      <c r="FF31" s="3">
        <v>0</v>
      </c>
      <c r="FG31" s="3">
        <v>0</v>
      </c>
      <c r="FH31" s="3">
        <v>0</v>
      </c>
      <c r="FI31" s="3">
        <v>0</v>
      </c>
      <c r="FJ31" s="3">
        <v>0</v>
      </c>
      <c r="FK31" s="3">
        <v>0</v>
      </c>
      <c r="FL31" s="3">
        <v>0</v>
      </c>
      <c r="FM31" s="3">
        <v>0</v>
      </c>
      <c r="FN31" s="3">
        <v>0</v>
      </c>
      <c r="FO31" s="74">
        <f t="shared" si="12"/>
        <v>0</v>
      </c>
      <c r="FP31" s="18">
        <f t="shared" si="13"/>
        <v>0</v>
      </c>
      <c r="FQ31" s="18">
        <f t="shared" si="14"/>
        <v>0</v>
      </c>
      <c r="FR31" s="75">
        <f t="shared" si="15"/>
        <v>0</v>
      </c>
    </row>
    <row r="32" spans="1:174" x14ac:dyDescent="0.25">
      <c r="A32" s="4" t="s">
        <v>55</v>
      </c>
      <c r="B32" s="4" t="s">
        <v>58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3">
        <v>0</v>
      </c>
      <c r="AP32" s="74">
        <f t="shared" si="0"/>
        <v>0</v>
      </c>
      <c r="AQ32" s="18">
        <f t="shared" si="1"/>
        <v>0</v>
      </c>
      <c r="AR32" s="18">
        <f t="shared" si="2"/>
        <v>0</v>
      </c>
      <c r="AS32" s="75">
        <f t="shared" si="3"/>
        <v>0</v>
      </c>
      <c r="AT32" s="32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3">
        <v>0</v>
      </c>
      <c r="CG32" s="74">
        <f t="shared" si="4"/>
        <v>0</v>
      </c>
      <c r="CH32" s="18">
        <f t="shared" si="5"/>
        <v>0</v>
      </c>
      <c r="CI32" s="18">
        <f t="shared" si="6"/>
        <v>0</v>
      </c>
      <c r="CJ32" s="75">
        <f t="shared" si="7"/>
        <v>0</v>
      </c>
      <c r="CK32" s="32">
        <v>0</v>
      </c>
      <c r="CL32" s="3">
        <v>0</v>
      </c>
      <c r="CM32" s="3">
        <v>0</v>
      </c>
      <c r="CN32" s="3">
        <v>3</v>
      </c>
      <c r="CO32" s="3">
        <v>0</v>
      </c>
      <c r="CP32" s="3">
        <v>0</v>
      </c>
      <c r="CQ32" s="3">
        <v>21</v>
      </c>
      <c r="CR32" s="3">
        <v>41</v>
      </c>
      <c r="CS32" s="3">
        <v>18</v>
      </c>
      <c r="CT32" s="3">
        <v>1</v>
      </c>
      <c r="CU32" s="3">
        <v>0</v>
      </c>
      <c r="CV32" s="3">
        <v>2</v>
      </c>
      <c r="CW32" s="3">
        <v>0</v>
      </c>
      <c r="CX32" s="3">
        <v>0</v>
      </c>
      <c r="CY32" s="3">
        <v>2</v>
      </c>
      <c r="CZ32" s="3">
        <v>0</v>
      </c>
      <c r="DA32" s="3">
        <v>0</v>
      </c>
      <c r="DB32" s="3">
        <v>0</v>
      </c>
      <c r="DC32" s="3">
        <v>6</v>
      </c>
      <c r="DD32" s="3">
        <v>3</v>
      </c>
      <c r="DE32" s="3">
        <v>2</v>
      </c>
      <c r="DF32" s="3">
        <v>0</v>
      </c>
      <c r="DG32" s="3">
        <v>2</v>
      </c>
      <c r="DH32" s="3">
        <v>0</v>
      </c>
      <c r="DI32" s="3">
        <v>1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4</v>
      </c>
      <c r="DV32" s="3">
        <v>0</v>
      </c>
      <c r="DW32" s="33">
        <v>12</v>
      </c>
      <c r="DX32" s="74">
        <f t="shared" si="8"/>
        <v>36</v>
      </c>
      <c r="DY32" s="18">
        <f t="shared" si="9"/>
        <v>46</v>
      </c>
      <c r="DZ32" s="18">
        <f t="shared" si="10"/>
        <v>36</v>
      </c>
      <c r="EA32" s="75">
        <f t="shared" si="11"/>
        <v>118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3">
        <v>0</v>
      </c>
      <c r="EL32" s="3">
        <v>0</v>
      </c>
      <c r="EM32" s="3">
        <v>0</v>
      </c>
      <c r="EN32" s="3">
        <v>0</v>
      </c>
      <c r="EO32" s="3">
        <v>0</v>
      </c>
      <c r="EP32" s="3">
        <v>0</v>
      </c>
      <c r="EQ32" s="3">
        <v>0</v>
      </c>
      <c r="ER32" s="3">
        <v>0</v>
      </c>
      <c r="ES32" s="3">
        <v>0</v>
      </c>
      <c r="ET32" s="3">
        <v>0</v>
      </c>
      <c r="EU32" s="3">
        <v>0</v>
      </c>
      <c r="EV32" s="3">
        <v>0</v>
      </c>
      <c r="EW32" s="3">
        <v>0</v>
      </c>
      <c r="EX32" s="3">
        <v>0</v>
      </c>
      <c r="EY32" s="3">
        <v>0</v>
      </c>
      <c r="EZ32" s="3">
        <v>0</v>
      </c>
      <c r="FA32" s="3">
        <v>0</v>
      </c>
      <c r="FB32" s="3">
        <v>0</v>
      </c>
      <c r="FC32" s="3">
        <v>0</v>
      </c>
      <c r="FD32" s="3">
        <v>0</v>
      </c>
      <c r="FE32" s="3">
        <v>0</v>
      </c>
      <c r="FF32" s="3">
        <v>0</v>
      </c>
      <c r="FG32" s="3">
        <v>0</v>
      </c>
      <c r="FH32" s="3">
        <v>0</v>
      </c>
      <c r="FI32" s="3">
        <v>0</v>
      </c>
      <c r="FJ32" s="3">
        <v>0</v>
      </c>
      <c r="FK32" s="3">
        <v>0</v>
      </c>
      <c r="FL32" s="3">
        <v>0</v>
      </c>
      <c r="FM32" s="3">
        <v>0</v>
      </c>
      <c r="FN32" s="3">
        <v>0</v>
      </c>
      <c r="FO32" s="74">
        <f t="shared" si="12"/>
        <v>0</v>
      </c>
      <c r="FP32" s="18">
        <f t="shared" si="13"/>
        <v>0</v>
      </c>
      <c r="FQ32" s="18">
        <f t="shared" si="14"/>
        <v>0</v>
      </c>
      <c r="FR32" s="75">
        <f t="shared" si="15"/>
        <v>0</v>
      </c>
    </row>
    <row r="33" spans="1:174" x14ac:dyDescent="0.25">
      <c r="A33" s="4" t="s">
        <v>57</v>
      </c>
      <c r="B33" s="4" t="s">
        <v>60</v>
      </c>
      <c r="C33" s="3">
        <v>1</v>
      </c>
      <c r="D33" s="3">
        <v>5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3">
        <v>0</v>
      </c>
      <c r="AP33" s="74">
        <f t="shared" si="0"/>
        <v>1</v>
      </c>
      <c r="AQ33" s="18">
        <f t="shared" si="1"/>
        <v>5</v>
      </c>
      <c r="AR33" s="18">
        <f t="shared" si="2"/>
        <v>3</v>
      </c>
      <c r="AS33" s="75">
        <f t="shared" si="3"/>
        <v>9</v>
      </c>
      <c r="AT33" s="32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3">
        <v>0</v>
      </c>
      <c r="CG33" s="74">
        <f t="shared" si="4"/>
        <v>0</v>
      </c>
      <c r="CH33" s="18">
        <f t="shared" si="5"/>
        <v>0</v>
      </c>
      <c r="CI33" s="18">
        <f t="shared" si="6"/>
        <v>0</v>
      </c>
      <c r="CJ33" s="75">
        <f t="shared" si="7"/>
        <v>0</v>
      </c>
      <c r="CK33" s="32">
        <v>14</v>
      </c>
      <c r="CL33" s="3">
        <v>4</v>
      </c>
      <c r="CM33" s="3">
        <v>7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1</v>
      </c>
      <c r="CV33" s="3">
        <v>0</v>
      </c>
      <c r="CW33" s="3">
        <v>0</v>
      </c>
      <c r="CX33" s="3">
        <v>1</v>
      </c>
      <c r="CY33" s="3">
        <v>0</v>
      </c>
      <c r="CZ33" s="3">
        <v>0</v>
      </c>
      <c r="DA33" s="3">
        <v>0</v>
      </c>
      <c r="DB33" s="3">
        <v>0</v>
      </c>
      <c r="DC33" s="3">
        <v>1</v>
      </c>
      <c r="DD33" s="3">
        <v>0</v>
      </c>
      <c r="DE33" s="3">
        <v>0</v>
      </c>
      <c r="DF33" s="3">
        <v>0</v>
      </c>
      <c r="DG33" s="3">
        <v>0</v>
      </c>
      <c r="DH33" s="3">
        <v>1</v>
      </c>
      <c r="DI33" s="3">
        <v>0</v>
      </c>
      <c r="DJ33" s="3">
        <v>1</v>
      </c>
      <c r="DK33" s="3">
        <v>1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1</v>
      </c>
      <c r="DR33" s="3">
        <v>0</v>
      </c>
      <c r="DS33" s="3">
        <v>0</v>
      </c>
      <c r="DT33" s="3">
        <v>0</v>
      </c>
      <c r="DU33" s="3">
        <v>0</v>
      </c>
      <c r="DV33" s="3">
        <v>1</v>
      </c>
      <c r="DW33" s="33">
        <v>1</v>
      </c>
      <c r="DX33" s="74">
        <f t="shared" si="8"/>
        <v>15</v>
      </c>
      <c r="DY33" s="18">
        <f t="shared" si="9"/>
        <v>8</v>
      </c>
      <c r="DZ33" s="18">
        <f t="shared" si="10"/>
        <v>11</v>
      </c>
      <c r="EA33" s="75">
        <f t="shared" si="11"/>
        <v>34</v>
      </c>
      <c r="EB33" s="3">
        <v>0</v>
      </c>
      <c r="EC33" s="3">
        <v>0</v>
      </c>
      <c r="ED33" s="3">
        <v>0</v>
      </c>
      <c r="EE33" s="3">
        <v>0</v>
      </c>
      <c r="EF33" s="3">
        <v>0</v>
      </c>
      <c r="EG33" s="3">
        <v>0</v>
      </c>
      <c r="EH33" s="3">
        <v>0</v>
      </c>
      <c r="EI33" s="3">
        <v>0</v>
      </c>
      <c r="EJ33" s="3">
        <v>0</v>
      </c>
      <c r="EK33" s="3">
        <v>0</v>
      </c>
      <c r="EL33" s="3">
        <v>0</v>
      </c>
      <c r="EM33" s="3">
        <v>0</v>
      </c>
      <c r="EN33" s="3">
        <v>0</v>
      </c>
      <c r="EO33" s="3">
        <v>0</v>
      </c>
      <c r="EP33" s="3">
        <v>0</v>
      </c>
      <c r="EQ33" s="3">
        <v>0</v>
      </c>
      <c r="ER33" s="3">
        <v>0</v>
      </c>
      <c r="ES33" s="3">
        <v>0</v>
      </c>
      <c r="ET33" s="3">
        <v>0</v>
      </c>
      <c r="EU33" s="3">
        <v>0</v>
      </c>
      <c r="EV33" s="3">
        <v>0</v>
      </c>
      <c r="EW33" s="3">
        <v>0</v>
      </c>
      <c r="EX33" s="3">
        <v>0</v>
      </c>
      <c r="EY33" s="3">
        <v>0</v>
      </c>
      <c r="EZ33" s="3">
        <v>0</v>
      </c>
      <c r="FA33" s="3">
        <v>0</v>
      </c>
      <c r="FB33" s="3">
        <v>0</v>
      </c>
      <c r="FC33" s="3">
        <v>0</v>
      </c>
      <c r="FD33" s="3">
        <v>0</v>
      </c>
      <c r="FE33" s="3">
        <v>0</v>
      </c>
      <c r="FF33" s="3">
        <v>0</v>
      </c>
      <c r="FG33" s="3">
        <v>0</v>
      </c>
      <c r="FH33" s="3">
        <v>0</v>
      </c>
      <c r="FI33" s="3">
        <v>0</v>
      </c>
      <c r="FJ33" s="3">
        <v>0</v>
      </c>
      <c r="FK33" s="3">
        <v>0</v>
      </c>
      <c r="FL33" s="3">
        <v>0</v>
      </c>
      <c r="FM33" s="3">
        <v>0</v>
      </c>
      <c r="FN33" s="3">
        <v>0</v>
      </c>
      <c r="FO33" s="74">
        <f t="shared" si="12"/>
        <v>0</v>
      </c>
      <c r="FP33" s="18">
        <f t="shared" si="13"/>
        <v>0</v>
      </c>
      <c r="FQ33" s="18">
        <f t="shared" si="14"/>
        <v>0</v>
      </c>
      <c r="FR33" s="75">
        <f t="shared" si="15"/>
        <v>0</v>
      </c>
    </row>
    <row r="34" spans="1:174" x14ac:dyDescent="0.25">
      <c r="A34" s="4" t="s">
        <v>59</v>
      </c>
      <c r="B34" s="4" t="s">
        <v>62</v>
      </c>
      <c r="C34" s="3">
        <v>0</v>
      </c>
      <c r="D34" s="3">
        <v>10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5</v>
      </c>
      <c r="M34" s="3">
        <v>20</v>
      </c>
      <c r="N34" s="3">
        <v>10</v>
      </c>
      <c r="O34" s="3">
        <v>6</v>
      </c>
      <c r="P34" s="3">
        <v>11</v>
      </c>
      <c r="Q34" s="3">
        <v>9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3">
        <v>0</v>
      </c>
      <c r="AP34" s="74">
        <f t="shared" si="0"/>
        <v>11</v>
      </c>
      <c r="AQ34" s="18">
        <f t="shared" si="1"/>
        <v>41</v>
      </c>
      <c r="AR34" s="18">
        <f t="shared" si="2"/>
        <v>19</v>
      </c>
      <c r="AS34" s="75">
        <f t="shared" si="3"/>
        <v>71</v>
      </c>
      <c r="AT34" s="32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3">
        <v>0</v>
      </c>
      <c r="CG34" s="74">
        <f t="shared" si="4"/>
        <v>0</v>
      </c>
      <c r="CH34" s="18">
        <f t="shared" si="5"/>
        <v>0</v>
      </c>
      <c r="CI34" s="18">
        <f t="shared" si="6"/>
        <v>0</v>
      </c>
      <c r="CJ34" s="75">
        <f t="shared" si="7"/>
        <v>0</v>
      </c>
      <c r="CK34" s="32">
        <v>0</v>
      </c>
      <c r="CL34" s="3">
        <v>6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10</v>
      </c>
      <c r="CU34" s="3">
        <v>20</v>
      </c>
      <c r="CV34" s="3">
        <v>2</v>
      </c>
      <c r="CW34" s="3">
        <v>8</v>
      </c>
      <c r="CX34" s="3">
        <v>10</v>
      </c>
      <c r="CY34" s="3">
        <v>2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0</v>
      </c>
      <c r="DG34" s="3">
        <v>0</v>
      </c>
      <c r="DH34" s="3">
        <v>0</v>
      </c>
      <c r="DI34" s="3">
        <v>0</v>
      </c>
      <c r="DJ34" s="3">
        <v>0</v>
      </c>
      <c r="DK34" s="3">
        <v>0</v>
      </c>
      <c r="DL34" s="3">
        <v>0</v>
      </c>
      <c r="DM34" s="3">
        <v>0</v>
      </c>
      <c r="DN34" s="3">
        <v>0</v>
      </c>
      <c r="DO34" s="3">
        <v>0</v>
      </c>
      <c r="DP34" s="3">
        <v>0</v>
      </c>
      <c r="DQ34" s="3">
        <v>0</v>
      </c>
      <c r="DR34" s="3">
        <v>0</v>
      </c>
      <c r="DS34" s="3">
        <v>0</v>
      </c>
      <c r="DT34" s="3">
        <v>0</v>
      </c>
      <c r="DU34" s="3">
        <v>0</v>
      </c>
      <c r="DV34" s="3">
        <v>0</v>
      </c>
      <c r="DW34" s="33">
        <v>0</v>
      </c>
      <c r="DX34" s="74">
        <f t="shared" si="8"/>
        <v>18</v>
      </c>
      <c r="DY34" s="18">
        <f t="shared" si="9"/>
        <v>36</v>
      </c>
      <c r="DZ34" s="18">
        <f t="shared" si="10"/>
        <v>4</v>
      </c>
      <c r="EA34" s="75">
        <f t="shared" si="11"/>
        <v>58</v>
      </c>
      <c r="EB34" s="3">
        <v>0</v>
      </c>
      <c r="EC34" s="3">
        <v>0</v>
      </c>
      <c r="ED34" s="3">
        <v>0</v>
      </c>
      <c r="EE34" s="3">
        <v>0</v>
      </c>
      <c r="EF34" s="3">
        <v>0</v>
      </c>
      <c r="EG34" s="3">
        <v>0</v>
      </c>
      <c r="EH34" s="3">
        <v>0</v>
      </c>
      <c r="EI34" s="3">
        <v>0</v>
      </c>
      <c r="EJ34" s="3">
        <v>0</v>
      </c>
      <c r="EK34" s="3">
        <v>0</v>
      </c>
      <c r="EL34" s="3">
        <v>0</v>
      </c>
      <c r="EM34" s="3">
        <v>0</v>
      </c>
      <c r="EN34" s="3">
        <v>0</v>
      </c>
      <c r="EO34" s="3">
        <v>0</v>
      </c>
      <c r="EP34" s="3">
        <v>0</v>
      </c>
      <c r="EQ34" s="3">
        <v>0</v>
      </c>
      <c r="ER34" s="3">
        <v>0</v>
      </c>
      <c r="ES34" s="3">
        <v>0</v>
      </c>
      <c r="ET34" s="3">
        <v>0</v>
      </c>
      <c r="EU34" s="3">
        <v>0</v>
      </c>
      <c r="EV34" s="3">
        <v>0</v>
      </c>
      <c r="EW34" s="3">
        <v>0</v>
      </c>
      <c r="EX34" s="3">
        <v>0</v>
      </c>
      <c r="EY34" s="3">
        <v>0</v>
      </c>
      <c r="EZ34" s="3">
        <v>0</v>
      </c>
      <c r="FA34" s="3">
        <v>0</v>
      </c>
      <c r="FB34" s="3">
        <v>0</v>
      </c>
      <c r="FC34" s="3">
        <v>0</v>
      </c>
      <c r="FD34" s="3">
        <v>0</v>
      </c>
      <c r="FE34" s="3">
        <v>0</v>
      </c>
      <c r="FF34" s="3">
        <v>0</v>
      </c>
      <c r="FG34" s="3">
        <v>0</v>
      </c>
      <c r="FH34" s="3">
        <v>0</v>
      </c>
      <c r="FI34" s="3">
        <v>0</v>
      </c>
      <c r="FJ34" s="3">
        <v>0</v>
      </c>
      <c r="FK34" s="3">
        <v>0</v>
      </c>
      <c r="FL34" s="3">
        <v>0</v>
      </c>
      <c r="FM34" s="3">
        <v>0</v>
      </c>
      <c r="FN34" s="3">
        <v>0</v>
      </c>
      <c r="FO34" s="74">
        <f t="shared" si="12"/>
        <v>0</v>
      </c>
      <c r="FP34" s="18">
        <f t="shared" si="13"/>
        <v>0</v>
      </c>
      <c r="FQ34" s="18">
        <f t="shared" si="14"/>
        <v>0</v>
      </c>
      <c r="FR34" s="75">
        <f t="shared" si="15"/>
        <v>0</v>
      </c>
    </row>
    <row r="35" spans="1:174" x14ac:dyDescent="0.25">
      <c r="A35" s="4" t="s">
        <v>61</v>
      </c>
      <c r="B35" s="4" t="s">
        <v>64</v>
      </c>
      <c r="C35" s="3">
        <v>11</v>
      </c>
      <c r="D35" s="3">
        <v>1</v>
      </c>
      <c r="E35" s="3">
        <v>0</v>
      </c>
      <c r="F35" s="3">
        <v>0</v>
      </c>
      <c r="G35" s="3">
        <v>0</v>
      </c>
      <c r="H35" s="3">
        <v>4</v>
      </c>
      <c r="I35" s="3">
        <v>19</v>
      </c>
      <c r="J35" s="3">
        <v>21</v>
      </c>
      <c r="K35" s="3">
        <v>9</v>
      </c>
      <c r="L35" s="3">
        <v>4</v>
      </c>
      <c r="M35" s="3">
        <v>0</v>
      </c>
      <c r="N35" s="3">
        <v>0</v>
      </c>
      <c r="O35" s="3">
        <v>0</v>
      </c>
      <c r="P35" s="3">
        <v>7</v>
      </c>
      <c r="Q35" s="3">
        <v>4</v>
      </c>
      <c r="R35" s="3">
        <v>1</v>
      </c>
      <c r="S35" s="3">
        <v>1</v>
      </c>
      <c r="T35" s="3">
        <v>0</v>
      </c>
      <c r="U35" s="3">
        <v>0</v>
      </c>
      <c r="V35" s="3">
        <v>0</v>
      </c>
      <c r="W35" s="3">
        <v>0</v>
      </c>
      <c r="X35" s="3">
        <v>5</v>
      </c>
      <c r="Y35" s="3">
        <v>0</v>
      </c>
      <c r="Z35" s="3">
        <v>2</v>
      </c>
      <c r="AA35" s="3">
        <v>0</v>
      </c>
      <c r="AB35" s="3">
        <v>2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3</v>
      </c>
      <c r="AN35" s="3">
        <v>35</v>
      </c>
      <c r="AO35" s="33">
        <v>17</v>
      </c>
      <c r="AP35" s="74">
        <f t="shared" si="0"/>
        <v>43</v>
      </c>
      <c r="AQ35" s="18">
        <f t="shared" si="1"/>
        <v>67</v>
      </c>
      <c r="AR35" s="18">
        <f t="shared" si="2"/>
        <v>36</v>
      </c>
      <c r="AS35" s="75">
        <f t="shared" si="3"/>
        <v>146</v>
      </c>
      <c r="AT35" s="32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2</v>
      </c>
      <c r="BB35" s="3">
        <v>1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2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1</v>
      </c>
      <c r="CE35" s="3">
        <v>2</v>
      </c>
      <c r="CF35" s="33">
        <v>4</v>
      </c>
      <c r="CG35" s="74">
        <f t="shared" si="4"/>
        <v>1</v>
      </c>
      <c r="CH35" s="18">
        <f t="shared" si="5"/>
        <v>4</v>
      </c>
      <c r="CI35" s="18">
        <f t="shared" si="6"/>
        <v>7</v>
      </c>
      <c r="CJ35" s="75">
        <f t="shared" si="7"/>
        <v>12</v>
      </c>
      <c r="CK35" s="32">
        <v>12</v>
      </c>
      <c r="CL35" s="3">
        <v>7</v>
      </c>
      <c r="CM35" s="3">
        <v>3</v>
      </c>
      <c r="CN35" s="3">
        <v>0</v>
      </c>
      <c r="CO35" s="3">
        <v>0</v>
      </c>
      <c r="CP35" s="3">
        <v>1</v>
      </c>
      <c r="CQ35" s="3">
        <v>45</v>
      </c>
      <c r="CR35" s="3">
        <v>119</v>
      </c>
      <c r="CS35" s="3">
        <v>31</v>
      </c>
      <c r="CT35" s="3">
        <v>4</v>
      </c>
      <c r="CU35" s="3">
        <v>5</v>
      </c>
      <c r="CV35" s="3">
        <v>10</v>
      </c>
      <c r="CW35" s="3">
        <v>29</v>
      </c>
      <c r="CX35" s="3">
        <v>18</v>
      </c>
      <c r="CY35" s="3">
        <v>19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5</v>
      </c>
      <c r="DG35" s="3">
        <v>5</v>
      </c>
      <c r="DH35" s="3">
        <v>5</v>
      </c>
      <c r="DI35" s="3">
        <v>0</v>
      </c>
      <c r="DJ35" s="3">
        <v>4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65</v>
      </c>
      <c r="DW35" s="33">
        <v>27</v>
      </c>
      <c r="DX35" s="74">
        <f t="shared" si="8"/>
        <v>95</v>
      </c>
      <c r="DY35" s="18">
        <f t="shared" si="9"/>
        <v>223</v>
      </c>
      <c r="DZ35" s="18">
        <f t="shared" si="10"/>
        <v>96</v>
      </c>
      <c r="EA35" s="75">
        <f t="shared" si="11"/>
        <v>414</v>
      </c>
      <c r="EB35" s="3">
        <v>0</v>
      </c>
      <c r="EC35" s="3">
        <v>0</v>
      </c>
      <c r="ED35" s="3">
        <v>0</v>
      </c>
      <c r="EE35" s="3">
        <v>0</v>
      </c>
      <c r="EF35" s="3">
        <v>0</v>
      </c>
      <c r="EG35" s="3">
        <v>0</v>
      </c>
      <c r="EH35" s="3">
        <v>0</v>
      </c>
      <c r="EI35" s="3">
        <v>0</v>
      </c>
      <c r="EJ35" s="3">
        <v>0</v>
      </c>
      <c r="EK35" s="3">
        <v>0</v>
      </c>
      <c r="EL35" s="3">
        <v>0</v>
      </c>
      <c r="EM35" s="3">
        <v>0</v>
      </c>
      <c r="EN35" s="3">
        <v>0</v>
      </c>
      <c r="EO35" s="3">
        <v>0</v>
      </c>
      <c r="EP35" s="3">
        <v>0</v>
      </c>
      <c r="EQ35" s="3">
        <v>0</v>
      </c>
      <c r="ER35" s="3">
        <v>0</v>
      </c>
      <c r="ES35" s="3">
        <v>0</v>
      </c>
      <c r="ET35" s="3">
        <v>0</v>
      </c>
      <c r="EU35" s="3">
        <v>0</v>
      </c>
      <c r="EV35" s="3">
        <v>0</v>
      </c>
      <c r="EW35" s="3">
        <v>0</v>
      </c>
      <c r="EX35" s="3">
        <v>0</v>
      </c>
      <c r="EY35" s="3">
        <v>0</v>
      </c>
      <c r="EZ35" s="3">
        <v>0</v>
      </c>
      <c r="FA35" s="3">
        <v>0</v>
      </c>
      <c r="FB35" s="3">
        <v>0</v>
      </c>
      <c r="FC35" s="3">
        <v>0</v>
      </c>
      <c r="FD35" s="3">
        <v>0</v>
      </c>
      <c r="FE35" s="3">
        <v>0</v>
      </c>
      <c r="FF35" s="3">
        <v>0</v>
      </c>
      <c r="FG35" s="3">
        <v>0</v>
      </c>
      <c r="FH35" s="3">
        <v>0</v>
      </c>
      <c r="FI35" s="3">
        <v>0</v>
      </c>
      <c r="FJ35" s="3">
        <v>0</v>
      </c>
      <c r="FK35" s="3">
        <v>0</v>
      </c>
      <c r="FL35" s="3">
        <v>0</v>
      </c>
      <c r="FM35" s="3">
        <v>0</v>
      </c>
      <c r="FN35" s="3">
        <v>0</v>
      </c>
      <c r="FO35" s="74">
        <f t="shared" si="12"/>
        <v>0</v>
      </c>
      <c r="FP35" s="18">
        <f t="shared" si="13"/>
        <v>0</v>
      </c>
      <c r="FQ35" s="18">
        <f t="shared" si="14"/>
        <v>0</v>
      </c>
      <c r="FR35" s="75">
        <f t="shared" si="15"/>
        <v>0</v>
      </c>
    </row>
    <row r="36" spans="1:174" x14ac:dyDescent="0.25">
      <c r="A36" s="4" t="s">
        <v>63</v>
      </c>
      <c r="B36" s="4" t="s">
        <v>66</v>
      </c>
      <c r="C36" s="3">
        <v>32</v>
      </c>
      <c r="D36" s="3">
        <v>16</v>
      </c>
      <c r="E36" s="3">
        <v>16</v>
      </c>
      <c r="F36" s="3">
        <v>0</v>
      </c>
      <c r="G36" s="3">
        <v>0</v>
      </c>
      <c r="H36" s="3">
        <v>0</v>
      </c>
      <c r="I36" s="3">
        <v>42</v>
      </c>
      <c r="J36" s="3">
        <v>5</v>
      </c>
      <c r="K36" s="3">
        <v>2</v>
      </c>
      <c r="L36" s="3">
        <v>0</v>
      </c>
      <c r="M36" s="3">
        <v>0</v>
      </c>
      <c r="N36" s="3">
        <v>0</v>
      </c>
      <c r="O36" s="3">
        <v>3</v>
      </c>
      <c r="P36" s="3">
        <v>13</v>
      </c>
      <c r="Q36" s="3">
        <v>4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1</v>
      </c>
      <c r="Y36" s="3">
        <v>0</v>
      </c>
      <c r="Z36" s="3">
        <v>0</v>
      </c>
      <c r="AA36" s="3">
        <v>0</v>
      </c>
      <c r="AB36" s="3">
        <v>1</v>
      </c>
      <c r="AC36" s="3">
        <v>1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3">
        <v>0</v>
      </c>
      <c r="AP36" s="74">
        <f t="shared" si="0"/>
        <v>78</v>
      </c>
      <c r="AQ36" s="18">
        <f t="shared" si="1"/>
        <v>35</v>
      </c>
      <c r="AR36" s="18">
        <f t="shared" si="2"/>
        <v>23</v>
      </c>
      <c r="AS36" s="75">
        <f t="shared" si="3"/>
        <v>136</v>
      </c>
      <c r="AT36" s="32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3">
        <v>0</v>
      </c>
      <c r="CG36" s="74">
        <f t="shared" si="4"/>
        <v>0</v>
      </c>
      <c r="CH36" s="18">
        <f t="shared" si="5"/>
        <v>0</v>
      </c>
      <c r="CI36" s="18">
        <f t="shared" si="6"/>
        <v>0</v>
      </c>
      <c r="CJ36" s="75">
        <f t="shared" si="7"/>
        <v>0</v>
      </c>
      <c r="CK36" s="32">
        <v>47</v>
      </c>
      <c r="CL36" s="3">
        <v>37</v>
      </c>
      <c r="CM36" s="3">
        <v>11</v>
      </c>
      <c r="CN36" s="3">
        <v>0</v>
      </c>
      <c r="CO36" s="3">
        <v>0</v>
      </c>
      <c r="CP36" s="3">
        <v>0</v>
      </c>
      <c r="CQ36" s="3">
        <v>48</v>
      </c>
      <c r="CR36" s="3">
        <v>20</v>
      </c>
      <c r="CS36" s="3">
        <v>14</v>
      </c>
      <c r="CT36" s="3">
        <v>0</v>
      </c>
      <c r="CU36" s="3">
        <v>1</v>
      </c>
      <c r="CV36" s="3">
        <v>0</v>
      </c>
      <c r="CW36" s="3">
        <v>1</v>
      </c>
      <c r="CX36" s="3">
        <v>26</v>
      </c>
      <c r="CY36" s="3">
        <v>3</v>
      </c>
      <c r="CZ36" s="3">
        <v>0</v>
      </c>
      <c r="DA36" s="3">
        <v>0</v>
      </c>
      <c r="DB36" s="3">
        <v>0</v>
      </c>
      <c r="DC36" s="3">
        <v>0</v>
      </c>
      <c r="DD36" s="3">
        <v>1</v>
      </c>
      <c r="DE36" s="3">
        <v>0</v>
      </c>
      <c r="DF36" s="3">
        <v>0</v>
      </c>
      <c r="DG36" s="3">
        <v>1</v>
      </c>
      <c r="DH36" s="3">
        <v>5</v>
      </c>
      <c r="DI36" s="3">
        <v>2</v>
      </c>
      <c r="DJ36" s="3">
        <v>1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33">
        <v>0</v>
      </c>
      <c r="DX36" s="74">
        <f t="shared" si="8"/>
        <v>98</v>
      </c>
      <c r="DY36" s="18">
        <f t="shared" si="9"/>
        <v>87</v>
      </c>
      <c r="DZ36" s="18">
        <f t="shared" si="10"/>
        <v>33</v>
      </c>
      <c r="EA36" s="75">
        <f t="shared" si="11"/>
        <v>218</v>
      </c>
      <c r="EB36" s="3">
        <v>0</v>
      </c>
      <c r="EC36" s="3">
        <v>0</v>
      </c>
      <c r="ED36" s="3">
        <v>0</v>
      </c>
      <c r="EE36" s="3">
        <v>0</v>
      </c>
      <c r="EF36" s="3">
        <v>0</v>
      </c>
      <c r="EG36" s="3">
        <v>0</v>
      </c>
      <c r="EH36" s="3">
        <v>0</v>
      </c>
      <c r="EI36" s="3">
        <v>0</v>
      </c>
      <c r="EJ36" s="3">
        <v>0</v>
      </c>
      <c r="EK36" s="3">
        <v>0</v>
      </c>
      <c r="EL36" s="3">
        <v>0</v>
      </c>
      <c r="EM36" s="3">
        <v>0</v>
      </c>
      <c r="EN36" s="3">
        <v>0</v>
      </c>
      <c r="EO36" s="3">
        <v>0</v>
      </c>
      <c r="EP36" s="3">
        <v>0</v>
      </c>
      <c r="EQ36" s="3">
        <v>0</v>
      </c>
      <c r="ER36" s="3">
        <v>0</v>
      </c>
      <c r="ES36" s="3">
        <v>0</v>
      </c>
      <c r="ET36" s="3">
        <v>0</v>
      </c>
      <c r="EU36" s="3">
        <v>0</v>
      </c>
      <c r="EV36" s="3">
        <v>0</v>
      </c>
      <c r="EW36" s="3">
        <v>0</v>
      </c>
      <c r="EX36" s="3">
        <v>0</v>
      </c>
      <c r="EY36" s="3">
        <v>0</v>
      </c>
      <c r="EZ36" s="3">
        <v>0</v>
      </c>
      <c r="FA36" s="3">
        <v>0</v>
      </c>
      <c r="FB36" s="3">
        <v>0</v>
      </c>
      <c r="FC36" s="3">
        <v>0</v>
      </c>
      <c r="FD36" s="3">
        <v>0</v>
      </c>
      <c r="FE36" s="3">
        <v>0</v>
      </c>
      <c r="FF36" s="3">
        <v>0</v>
      </c>
      <c r="FG36" s="3">
        <v>0</v>
      </c>
      <c r="FH36" s="3">
        <v>0</v>
      </c>
      <c r="FI36" s="3">
        <v>0</v>
      </c>
      <c r="FJ36" s="3">
        <v>0</v>
      </c>
      <c r="FK36" s="3">
        <v>0</v>
      </c>
      <c r="FL36" s="3">
        <v>0</v>
      </c>
      <c r="FM36" s="3">
        <v>0</v>
      </c>
      <c r="FN36" s="3">
        <v>0</v>
      </c>
      <c r="FO36" s="74">
        <f t="shared" si="12"/>
        <v>0</v>
      </c>
      <c r="FP36" s="18">
        <f t="shared" si="13"/>
        <v>0</v>
      </c>
      <c r="FQ36" s="18">
        <f t="shared" si="14"/>
        <v>0</v>
      </c>
      <c r="FR36" s="75">
        <f t="shared" si="15"/>
        <v>0</v>
      </c>
    </row>
    <row r="37" spans="1:174" x14ac:dyDescent="0.25">
      <c r="A37" s="4" t="s">
        <v>65</v>
      </c>
      <c r="B37" s="4" t="s">
        <v>68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3">
        <v>0</v>
      </c>
      <c r="AP37" s="74">
        <f t="shared" si="0"/>
        <v>0</v>
      </c>
      <c r="AQ37" s="18">
        <f t="shared" si="1"/>
        <v>0</v>
      </c>
      <c r="AR37" s="18">
        <f t="shared" si="2"/>
        <v>0</v>
      </c>
      <c r="AS37" s="75">
        <f t="shared" si="3"/>
        <v>0</v>
      </c>
      <c r="AT37" s="32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3">
        <v>0</v>
      </c>
      <c r="CG37" s="74">
        <f t="shared" si="4"/>
        <v>0</v>
      </c>
      <c r="CH37" s="18">
        <f t="shared" si="5"/>
        <v>0</v>
      </c>
      <c r="CI37" s="18">
        <f t="shared" si="6"/>
        <v>0</v>
      </c>
      <c r="CJ37" s="75">
        <f t="shared" si="7"/>
        <v>0</v>
      </c>
      <c r="CK37" s="32">
        <v>4</v>
      </c>
      <c r="CL37" s="3">
        <v>13</v>
      </c>
      <c r="CM37" s="3">
        <v>2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1</v>
      </c>
      <c r="CX37" s="3">
        <v>3</v>
      </c>
      <c r="CY37" s="3">
        <v>1</v>
      </c>
      <c r="CZ37" s="3">
        <v>0</v>
      </c>
      <c r="DA37" s="3">
        <v>0</v>
      </c>
      <c r="DB37" s="3">
        <v>0</v>
      </c>
      <c r="DC37" s="3">
        <v>0</v>
      </c>
      <c r="DD37" s="3">
        <v>1</v>
      </c>
      <c r="DE37" s="3">
        <v>2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3</v>
      </c>
      <c r="DS37" s="3">
        <v>0</v>
      </c>
      <c r="DT37" s="3">
        <v>0</v>
      </c>
      <c r="DU37" s="3">
        <v>20</v>
      </c>
      <c r="DV37" s="3">
        <v>0</v>
      </c>
      <c r="DW37" s="33">
        <v>0</v>
      </c>
      <c r="DX37" s="74">
        <f t="shared" si="8"/>
        <v>28</v>
      </c>
      <c r="DY37" s="18">
        <f t="shared" si="9"/>
        <v>17</v>
      </c>
      <c r="DZ37" s="18">
        <f t="shared" si="10"/>
        <v>5</v>
      </c>
      <c r="EA37" s="75">
        <f t="shared" si="11"/>
        <v>50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3">
        <v>0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74">
        <f t="shared" si="12"/>
        <v>0</v>
      </c>
      <c r="FP37" s="18">
        <f t="shared" si="13"/>
        <v>0</v>
      </c>
      <c r="FQ37" s="18">
        <f t="shared" si="14"/>
        <v>0</v>
      </c>
      <c r="FR37" s="75">
        <f t="shared" si="15"/>
        <v>0</v>
      </c>
    </row>
    <row r="38" spans="1:174" x14ac:dyDescent="0.25">
      <c r="A38" s="4" t="s">
        <v>67</v>
      </c>
      <c r="B38" s="4" t="s">
        <v>70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3">
        <v>0</v>
      </c>
      <c r="AP38" s="74">
        <f t="shared" si="0"/>
        <v>0</v>
      </c>
      <c r="AQ38" s="18">
        <f t="shared" si="1"/>
        <v>0</v>
      </c>
      <c r="AR38" s="18">
        <f t="shared" si="2"/>
        <v>0</v>
      </c>
      <c r="AS38" s="75">
        <f t="shared" si="3"/>
        <v>0</v>
      </c>
      <c r="AT38" s="32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3">
        <v>0</v>
      </c>
      <c r="CG38" s="74">
        <f t="shared" si="4"/>
        <v>0</v>
      </c>
      <c r="CH38" s="18">
        <f t="shared" si="5"/>
        <v>0</v>
      </c>
      <c r="CI38" s="18">
        <f t="shared" si="6"/>
        <v>0</v>
      </c>
      <c r="CJ38" s="75">
        <f t="shared" si="7"/>
        <v>0</v>
      </c>
      <c r="CK38" s="32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3">
        <v>0</v>
      </c>
      <c r="DX38" s="74">
        <f t="shared" si="8"/>
        <v>0</v>
      </c>
      <c r="DY38" s="18">
        <f t="shared" si="9"/>
        <v>0</v>
      </c>
      <c r="DZ38" s="18">
        <f t="shared" si="10"/>
        <v>0</v>
      </c>
      <c r="EA38" s="75">
        <f t="shared" si="11"/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74">
        <f t="shared" si="12"/>
        <v>0</v>
      </c>
      <c r="FP38" s="18">
        <f t="shared" si="13"/>
        <v>0</v>
      </c>
      <c r="FQ38" s="18">
        <f t="shared" si="14"/>
        <v>0</v>
      </c>
      <c r="FR38" s="75">
        <f t="shared" si="15"/>
        <v>0</v>
      </c>
    </row>
    <row r="39" spans="1:174" x14ac:dyDescent="0.25">
      <c r="A39" s="4" t="s">
        <v>69</v>
      </c>
      <c r="B39" s="4" t="s">
        <v>72</v>
      </c>
      <c r="C39" s="3">
        <v>0</v>
      </c>
      <c r="D39" s="3">
        <v>0</v>
      </c>
      <c r="E39" s="3">
        <v>0</v>
      </c>
      <c r="F39" s="3">
        <v>0</v>
      </c>
      <c r="G39" s="3">
        <v>3</v>
      </c>
      <c r="H39" s="3">
        <v>0</v>
      </c>
      <c r="I39" s="3">
        <v>2</v>
      </c>
      <c r="J39" s="3">
        <v>6</v>
      </c>
      <c r="K39" s="3">
        <v>4</v>
      </c>
      <c r="L39" s="3">
        <v>0</v>
      </c>
      <c r="M39" s="3">
        <v>3</v>
      </c>
      <c r="N39" s="3">
        <v>4</v>
      </c>
      <c r="O39" s="3">
        <v>1</v>
      </c>
      <c r="P39" s="3">
        <v>0</v>
      </c>
      <c r="Q39" s="3">
        <v>4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2</v>
      </c>
      <c r="X39" s="3">
        <v>7</v>
      </c>
      <c r="Y39" s="3">
        <v>7</v>
      </c>
      <c r="Z39" s="3">
        <v>8</v>
      </c>
      <c r="AA39" s="3">
        <v>0</v>
      </c>
      <c r="AB39" s="3">
        <v>1</v>
      </c>
      <c r="AC39" s="3">
        <v>0</v>
      </c>
      <c r="AD39" s="3">
        <v>156</v>
      </c>
      <c r="AE39" s="3">
        <v>21</v>
      </c>
      <c r="AF39" s="3">
        <v>12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8</v>
      </c>
      <c r="AN39" s="3">
        <v>0</v>
      </c>
      <c r="AO39" s="33">
        <v>1</v>
      </c>
      <c r="AP39" s="74">
        <f t="shared" si="0"/>
        <v>174</v>
      </c>
      <c r="AQ39" s="18">
        <f t="shared" si="1"/>
        <v>41</v>
      </c>
      <c r="AR39" s="18">
        <f t="shared" si="2"/>
        <v>35</v>
      </c>
      <c r="AS39" s="75">
        <f t="shared" si="3"/>
        <v>250</v>
      </c>
      <c r="AT39" s="32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2</v>
      </c>
      <c r="BV39" s="3">
        <v>0</v>
      </c>
      <c r="BW39" s="3">
        <v>2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3">
        <v>0</v>
      </c>
      <c r="CG39" s="74">
        <f t="shared" si="4"/>
        <v>2</v>
      </c>
      <c r="CH39" s="18">
        <f t="shared" si="5"/>
        <v>0</v>
      </c>
      <c r="CI39" s="18">
        <f t="shared" si="6"/>
        <v>2</v>
      </c>
      <c r="CJ39" s="75">
        <f t="shared" si="7"/>
        <v>4</v>
      </c>
      <c r="CK39" s="32">
        <v>0</v>
      </c>
      <c r="CL39" s="3">
        <v>0</v>
      </c>
      <c r="CM39" s="3">
        <v>0</v>
      </c>
      <c r="CN39" s="3">
        <v>12</v>
      </c>
      <c r="CO39" s="3">
        <v>11</v>
      </c>
      <c r="CP39" s="3">
        <v>5</v>
      </c>
      <c r="CQ39" s="3">
        <v>13</v>
      </c>
      <c r="CR39" s="3">
        <v>11</v>
      </c>
      <c r="CS39" s="3">
        <v>19</v>
      </c>
      <c r="CT39" s="3">
        <v>10</v>
      </c>
      <c r="CU39" s="3">
        <v>6</v>
      </c>
      <c r="CV39" s="3">
        <v>8</v>
      </c>
      <c r="CW39" s="3">
        <v>2</v>
      </c>
      <c r="CX39" s="3">
        <v>5</v>
      </c>
      <c r="CY39" s="3">
        <v>3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23</v>
      </c>
      <c r="DG39" s="3">
        <v>37</v>
      </c>
      <c r="DH39" s="3">
        <v>36</v>
      </c>
      <c r="DI39" s="3">
        <v>3</v>
      </c>
      <c r="DJ39" s="3">
        <v>2</v>
      </c>
      <c r="DK39" s="3">
        <v>2</v>
      </c>
      <c r="DL39" s="3">
        <v>446</v>
      </c>
      <c r="DM39" s="3">
        <v>75</v>
      </c>
      <c r="DN39" s="3">
        <v>254</v>
      </c>
      <c r="DO39" s="3">
        <v>0</v>
      </c>
      <c r="DP39" s="3">
        <v>0</v>
      </c>
      <c r="DQ39" s="3">
        <v>2</v>
      </c>
      <c r="DR39" s="3">
        <v>0</v>
      </c>
      <c r="DS39" s="3">
        <v>0</v>
      </c>
      <c r="DT39" s="3">
        <v>0</v>
      </c>
      <c r="DU39" s="3">
        <v>9</v>
      </c>
      <c r="DV39" s="3">
        <v>11</v>
      </c>
      <c r="DW39" s="33">
        <v>17</v>
      </c>
      <c r="DX39" s="74">
        <f t="shared" si="8"/>
        <v>518</v>
      </c>
      <c r="DY39" s="18">
        <f t="shared" si="9"/>
        <v>158</v>
      </c>
      <c r="DZ39" s="18">
        <f t="shared" si="10"/>
        <v>346</v>
      </c>
      <c r="EA39" s="75">
        <f t="shared" si="11"/>
        <v>1022</v>
      </c>
      <c r="EB39" s="3">
        <v>0</v>
      </c>
      <c r="EC39" s="3">
        <v>0</v>
      </c>
      <c r="ED39" s="3">
        <v>0</v>
      </c>
      <c r="EE39" s="3">
        <v>0</v>
      </c>
      <c r="EF39" s="3">
        <v>0</v>
      </c>
      <c r="EG39" s="3">
        <v>0</v>
      </c>
      <c r="EH39" s="3">
        <v>0</v>
      </c>
      <c r="EI39" s="3">
        <v>0</v>
      </c>
      <c r="EJ39" s="3">
        <v>0</v>
      </c>
      <c r="EK39" s="3">
        <v>0</v>
      </c>
      <c r="EL39" s="3">
        <v>0</v>
      </c>
      <c r="EM39" s="3">
        <v>0</v>
      </c>
      <c r="EN39" s="3">
        <v>0</v>
      </c>
      <c r="EO39" s="3">
        <v>0</v>
      </c>
      <c r="EP39" s="3">
        <v>0</v>
      </c>
      <c r="EQ39" s="3">
        <v>0</v>
      </c>
      <c r="ER39" s="3">
        <v>0</v>
      </c>
      <c r="ES39" s="3">
        <v>0</v>
      </c>
      <c r="ET39" s="3">
        <v>0</v>
      </c>
      <c r="EU39" s="3">
        <v>0</v>
      </c>
      <c r="EV39" s="3">
        <v>0</v>
      </c>
      <c r="EW39" s="3">
        <v>0</v>
      </c>
      <c r="EX39" s="3">
        <v>0</v>
      </c>
      <c r="EY39" s="3">
        <v>0</v>
      </c>
      <c r="EZ39" s="3">
        <v>0</v>
      </c>
      <c r="FA39" s="3">
        <v>0</v>
      </c>
      <c r="FB39" s="3">
        <v>0</v>
      </c>
      <c r="FC39" s="3">
        <v>0</v>
      </c>
      <c r="FD39" s="3">
        <v>0</v>
      </c>
      <c r="FE39" s="3">
        <v>0</v>
      </c>
      <c r="FF39" s="3">
        <v>0</v>
      </c>
      <c r="FG39" s="3">
        <v>0</v>
      </c>
      <c r="FH39" s="3">
        <v>0</v>
      </c>
      <c r="FI39" s="3">
        <v>0</v>
      </c>
      <c r="FJ39" s="3">
        <v>0</v>
      </c>
      <c r="FK39" s="3">
        <v>0</v>
      </c>
      <c r="FL39" s="3">
        <v>0</v>
      </c>
      <c r="FM39" s="3">
        <v>0</v>
      </c>
      <c r="FN39" s="3">
        <v>0</v>
      </c>
      <c r="FO39" s="74">
        <f t="shared" si="12"/>
        <v>0</v>
      </c>
      <c r="FP39" s="18">
        <f t="shared" si="13"/>
        <v>0</v>
      </c>
      <c r="FQ39" s="18">
        <f t="shared" si="14"/>
        <v>0</v>
      </c>
      <c r="FR39" s="75">
        <f t="shared" si="15"/>
        <v>0</v>
      </c>
    </row>
    <row r="40" spans="1:174" x14ac:dyDescent="0.25">
      <c r="A40" s="4" t="s">
        <v>71</v>
      </c>
      <c r="B40" s="4" t="s">
        <v>74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1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5</v>
      </c>
      <c r="AB40" s="3">
        <v>0</v>
      </c>
      <c r="AC40" s="3">
        <v>1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2</v>
      </c>
      <c r="AO40" s="33">
        <v>0</v>
      </c>
      <c r="AP40" s="74">
        <f t="shared" si="0"/>
        <v>6</v>
      </c>
      <c r="AQ40" s="18">
        <f t="shared" si="1"/>
        <v>5</v>
      </c>
      <c r="AR40" s="18">
        <f t="shared" si="2"/>
        <v>1</v>
      </c>
      <c r="AS40" s="75">
        <f t="shared" si="3"/>
        <v>12</v>
      </c>
      <c r="AT40" s="32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3">
        <v>0</v>
      </c>
      <c r="CG40" s="74">
        <f t="shared" si="4"/>
        <v>0</v>
      </c>
      <c r="CH40" s="18">
        <f t="shared" si="5"/>
        <v>0</v>
      </c>
      <c r="CI40" s="18">
        <f t="shared" si="6"/>
        <v>0</v>
      </c>
      <c r="CJ40" s="75">
        <f t="shared" si="7"/>
        <v>0</v>
      </c>
      <c r="CK40" s="32">
        <v>0</v>
      </c>
      <c r="CL40" s="3">
        <v>0</v>
      </c>
      <c r="CM40" s="3">
        <v>0</v>
      </c>
      <c r="CN40" s="3">
        <v>0</v>
      </c>
      <c r="CO40" s="3">
        <v>0</v>
      </c>
      <c r="CP40" s="3">
        <v>1</v>
      </c>
      <c r="CQ40" s="3">
        <v>2</v>
      </c>
      <c r="CR40" s="3">
        <v>0</v>
      </c>
      <c r="CS40" s="3">
        <v>2</v>
      </c>
      <c r="CT40" s="3">
        <v>0</v>
      </c>
      <c r="CU40" s="3">
        <v>1</v>
      </c>
      <c r="CV40" s="3">
        <v>0</v>
      </c>
      <c r="CW40" s="3">
        <v>2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0</v>
      </c>
      <c r="DG40" s="3">
        <v>0</v>
      </c>
      <c r="DH40" s="3">
        <v>0</v>
      </c>
      <c r="DI40" s="3">
        <v>3</v>
      </c>
      <c r="DJ40" s="3">
        <v>0</v>
      </c>
      <c r="DK40" s="3">
        <v>1</v>
      </c>
      <c r="DL40" s="3">
        <v>0</v>
      </c>
      <c r="DM40" s="3">
        <v>0</v>
      </c>
      <c r="DN40" s="3">
        <v>0</v>
      </c>
      <c r="DO40" s="3">
        <v>0</v>
      </c>
      <c r="DP40" s="3">
        <v>0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3">
        <v>3</v>
      </c>
      <c r="DW40" s="33">
        <v>1</v>
      </c>
      <c r="DX40" s="74">
        <f t="shared" si="8"/>
        <v>7</v>
      </c>
      <c r="DY40" s="18">
        <f t="shared" si="9"/>
        <v>4</v>
      </c>
      <c r="DZ40" s="18">
        <f t="shared" si="10"/>
        <v>5</v>
      </c>
      <c r="EA40" s="75">
        <f t="shared" si="11"/>
        <v>16</v>
      </c>
      <c r="EB40" s="3">
        <v>0</v>
      </c>
      <c r="EC40" s="3">
        <v>0</v>
      </c>
      <c r="ED40" s="3">
        <v>0</v>
      </c>
      <c r="EE40" s="3">
        <v>0</v>
      </c>
      <c r="EF40" s="3">
        <v>0</v>
      </c>
      <c r="EG40" s="3">
        <v>0</v>
      </c>
      <c r="EH40" s="3">
        <v>0</v>
      </c>
      <c r="EI40" s="3">
        <v>0</v>
      </c>
      <c r="EJ40" s="3">
        <v>0</v>
      </c>
      <c r="EK40" s="3">
        <v>0</v>
      </c>
      <c r="EL40" s="3">
        <v>0</v>
      </c>
      <c r="EM40" s="3">
        <v>0</v>
      </c>
      <c r="EN40" s="3">
        <v>0</v>
      </c>
      <c r="EO40" s="3">
        <v>0</v>
      </c>
      <c r="EP40" s="3">
        <v>0</v>
      </c>
      <c r="EQ40" s="3">
        <v>0</v>
      </c>
      <c r="ER40" s="3">
        <v>0</v>
      </c>
      <c r="ES40" s="3">
        <v>0</v>
      </c>
      <c r="ET40" s="3">
        <v>0</v>
      </c>
      <c r="EU40" s="3">
        <v>0</v>
      </c>
      <c r="EV40" s="3">
        <v>0</v>
      </c>
      <c r="EW40" s="3">
        <v>0</v>
      </c>
      <c r="EX40" s="3">
        <v>0</v>
      </c>
      <c r="EY40" s="3">
        <v>0</v>
      </c>
      <c r="EZ40" s="3">
        <v>0</v>
      </c>
      <c r="FA40" s="3">
        <v>0</v>
      </c>
      <c r="FB40" s="3">
        <v>0</v>
      </c>
      <c r="FC40" s="3">
        <v>0</v>
      </c>
      <c r="FD40" s="3">
        <v>0</v>
      </c>
      <c r="FE40" s="3">
        <v>0</v>
      </c>
      <c r="FF40" s="3">
        <v>0</v>
      </c>
      <c r="FG40" s="3">
        <v>0</v>
      </c>
      <c r="FH40" s="3">
        <v>0</v>
      </c>
      <c r="FI40" s="3">
        <v>0</v>
      </c>
      <c r="FJ40" s="3">
        <v>0</v>
      </c>
      <c r="FK40" s="3">
        <v>0</v>
      </c>
      <c r="FL40" s="3">
        <v>0</v>
      </c>
      <c r="FM40" s="3">
        <v>0</v>
      </c>
      <c r="FN40" s="3">
        <v>0</v>
      </c>
      <c r="FO40" s="74">
        <f t="shared" si="12"/>
        <v>0</v>
      </c>
      <c r="FP40" s="18">
        <f t="shared" si="13"/>
        <v>0</v>
      </c>
      <c r="FQ40" s="18">
        <f t="shared" si="14"/>
        <v>0</v>
      </c>
      <c r="FR40" s="75">
        <f t="shared" si="15"/>
        <v>0</v>
      </c>
    </row>
    <row r="41" spans="1:174" x14ac:dyDescent="0.25">
      <c r="A41" s="4" t="s">
        <v>73</v>
      </c>
      <c r="B41" s="4" t="s">
        <v>76</v>
      </c>
      <c r="C41" s="3">
        <v>20</v>
      </c>
      <c r="D41" s="3">
        <v>4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3">
        <v>0</v>
      </c>
      <c r="AP41" s="74">
        <f t="shared" si="0"/>
        <v>20</v>
      </c>
      <c r="AQ41" s="18">
        <f t="shared" si="1"/>
        <v>4</v>
      </c>
      <c r="AR41" s="18">
        <f t="shared" si="2"/>
        <v>0</v>
      </c>
      <c r="AS41" s="75">
        <f t="shared" si="3"/>
        <v>24</v>
      </c>
      <c r="AT41" s="32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3">
        <v>0</v>
      </c>
      <c r="CG41" s="74">
        <f t="shared" si="4"/>
        <v>0</v>
      </c>
      <c r="CH41" s="18">
        <f t="shared" si="5"/>
        <v>0</v>
      </c>
      <c r="CI41" s="18">
        <f t="shared" si="6"/>
        <v>0</v>
      </c>
      <c r="CJ41" s="75">
        <f t="shared" si="7"/>
        <v>0</v>
      </c>
      <c r="CK41" s="32">
        <v>19</v>
      </c>
      <c r="CL41" s="3">
        <v>0</v>
      </c>
      <c r="CM41" s="3">
        <v>12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0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  <c r="DL41" s="3">
        <v>0</v>
      </c>
      <c r="DM41" s="3">
        <v>0</v>
      </c>
      <c r="DN41" s="3">
        <v>0</v>
      </c>
      <c r="DO41" s="3">
        <v>0</v>
      </c>
      <c r="DP41" s="3">
        <v>0</v>
      </c>
      <c r="DQ41" s="3">
        <v>0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33">
        <v>0</v>
      </c>
      <c r="DX41" s="74">
        <f t="shared" si="8"/>
        <v>19</v>
      </c>
      <c r="DY41" s="18">
        <f t="shared" si="9"/>
        <v>0</v>
      </c>
      <c r="DZ41" s="18">
        <f t="shared" si="10"/>
        <v>12</v>
      </c>
      <c r="EA41" s="75">
        <f t="shared" si="11"/>
        <v>31</v>
      </c>
      <c r="EB41" s="3">
        <v>0</v>
      </c>
      <c r="EC41" s="3">
        <v>0</v>
      </c>
      <c r="ED41" s="3">
        <v>0</v>
      </c>
      <c r="EE41" s="3">
        <v>0</v>
      </c>
      <c r="EF41" s="3">
        <v>0</v>
      </c>
      <c r="EG41" s="3">
        <v>0</v>
      </c>
      <c r="EH41" s="3">
        <v>0</v>
      </c>
      <c r="EI41" s="3">
        <v>0</v>
      </c>
      <c r="EJ41" s="3">
        <v>0</v>
      </c>
      <c r="EK41" s="3">
        <v>0</v>
      </c>
      <c r="EL41" s="3">
        <v>0</v>
      </c>
      <c r="EM41" s="3">
        <v>0</v>
      </c>
      <c r="EN41" s="3">
        <v>0</v>
      </c>
      <c r="EO41" s="3">
        <v>0</v>
      </c>
      <c r="EP41" s="3">
        <v>0</v>
      </c>
      <c r="EQ41" s="3">
        <v>0</v>
      </c>
      <c r="ER41" s="3">
        <v>0</v>
      </c>
      <c r="ES41" s="3">
        <v>0</v>
      </c>
      <c r="ET41" s="3">
        <v>0</v>
      </c>
      <c r="EU41" s="3">
        <v>0</v>
      </c>
      <c r="EV41" s="3">
        <v>0</v>
      </c>
      <c r="EW41" s="3">
        <v>0</v>
      </c>
      <c r="EX41" s="3">
        <v>0</v>
      </c>
      <c r="EY41" s="3">
        <v>0</v>
      </c>
      <c r="EZ41" s="3">
        <v>0</v>
      </c>
      <c r="FA41" s="3">
        <v>0</v>
      </c>
      <c r="FB41" s="3">
        <v>0</v>
      </c>
      <c r="FC41" s="3">
        <v>0</v>
      </c>
      <c r="FD41" s="3">
        <v>0</v>
      </c>
      <c r="FE41" s="3">
        <v>0</v>
      </c>
      <c r="FF41" s="3">
        <v>0</v>
      </c>
      <c r="FG41" s="3">
        <v>0</v>
      </c>
      <c r="FH41" s="3">
        <v>0</v>
      </c>
      <c r="FI41" s="3">
        <v>0</v>
      </c>
      <c r="FJ41" s="3">
        <v>0</v>
      </c>
      <c r="FK41" s="3">
        <v>0</v>
      </c>
      <c r="FL41" s="3">
        <v>0</v>
      </c>
      <c r="FM41" s="3">
        <v>0</v>
      </c>
      <c r="FN41" s="3">
        <v>0</v>
      </c>
      <c r="FO41" s="74">
        <f t="shared" si="12"/>
        <v>0</v>
      </c>
      <c r="FP41" s="18">
        <f t="shared" si="13"/>
        <v>0</v>
      </c>
      <c r="FQ41" s="18">
        <f t="shared" si="14"/>
        <v>0</v>
      </c>
      <c r="FR41" s="75">
        <f t="shared" si="15"/>
        <v>0</v>
      </c>
    </row>
    <row r="42" spans="1:174" x14ac:dyDescent="0.25">
      <c r="A42" s="4" t="s">
        <v>75</v>
      </c>
      <c r="B42" s="4" t="s">
        <v>78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3">
        <v>0</v>
      </c>
      <c r="AP42" s="74">
        <f t="shared" si="0"/>
        <v>0</v>
      </c>
      <c r="AQ42" s="18">
        <f t="shared" si="1"/>
        <v>0</v>
      </c>
      <c r="AR42" s="18">
        <f t="shared" si="2"/>
        <v>0</v>
      </c>
      <c r="AS42" s="75">
        <f t="shared" si="3"/>
        <v>0</v>
      </c>
      <c r="AT42" s="32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1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1</v>
      </c>
      <c r="BH42" s="3">
        <v>0</v>
      </c>
      <c r="BI42" s="3">
        <v>0</v>
      </c>
      <c r="BJ42" s="3">
        <v>0</v>
      </c>
      <c r="BK42" s="3">
        <v>0</v>
      </c>
      <c r="BL42" s="3">
        <v>1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1</v>
      </c>
      <c r="CF42" s="33">
        <v>4</v>
      </c>
      <c r="CG42" s="74">
        <f t="shared" si="4"/>
        <v>1</v>
      </c>
      <c r="CH42" s="18">
        <f t="shared" si="5"/>
        <v>3</v>
      </c>
      <c r="CI42" s="18">
        <f t="shared" si="6"/>
        <v>4</v>
      </c>
      <c r="CJ42" s="75">
        <f t="shared" si="7"/>
        <v>8</v>
      </c>
      <c r="CK42" s="32">
        <v>0</v>
      </c>
      <c r="CL42" s="3">
        <v>0</v>
      </c>
      <c r="CM42" s="3">
        <v>0</v>
      </c>
      <c r="CN42" s="3">
        <v>4</v>
      </c>
      <c r="CO42" s="3">
        <v>8</v>
      </c>
      <c r="CP42" s="3">
        <v>0</v>
      </c>
      <c r="CQ42" s="3">
        <v>17</v>
      </c>
      <c r="CR42" s="3">
        <v>13</v>
      </c>
      <c r="CS42" s="3">
        <v>13</v>
      </c>
      <c r="CT42" s="3">
        <v>15</v>
      </c>
      <c r="CU42" s="3">
        <v>14</v>
      </c>
      <c r="CV42" s="3">
        <v>8</v>
      </c>
      <c r="CW42" s="3">
        <v>37</v>
      </c>
      <c r="CX42" s="3">
        <v>38</v>
      </c>
      <c r="CY42" s="3">
        <v>9</v>
      </c>
      <c r="CZ42" s="3">
        <v>12</v>
      </c>
      <c r="DA42" s="3">
        <v>2</v>
      </c>
      <c r="DB42" s="3">
        <v>0</v>
      </c>
      <c r="DC42" s="3">
        <v>9</v>
      </c>
      <c r="DD42" s="3">
        <v>5</v>
      </c>
      <c r="DE42" s="3">
        <v>4</v>
      </c>
      <c r="DF42" s="3">
        <v>3</v>
      </c>
      <c r="DG42" s="3">
        <v>4</v>
      </c>
      <c r="DH42" s="3">
        <v>6</v>
      </c>
      <c r="DI42" s="3">
        <v>0</v>
      </c>
      <c r="DJ42" s="3">
        <v>0</v>
      </c>
      <c r="DK42" s="3">
        <v>2</v>
      </c>
      <c r="DL42" s="3">
        <v>10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22</v>
      </c>
      <c r="DV42" s="3">
        <v>11</v>
      </c>
      <c r="DW42" s="33">
        <v>13</v>
      </c>
      <c r="DX42" s="74">
        <f t="shared" si="8"/>
        <v>129</v>
      </c>
      <c r="DY42" s="18">
        <f t="shared" si="9"/>
        <v>95</v>
      </c>
      <c r="DZ42" s="18">
        <f t="shared" si="10"/>
        <v>55</v>
      </c>
      <c r="EA42" s="75">
        <f t="shared" si="11"/>
        <v>279</v>
      </c>
      <c r="EB42" s="3">
        <v>0</v>
      </c>
      <c r="EC42" s="3">
        <v>0</v>
      </c>
      <c r="ED42" s="3">
        <v>0</v>
      </c>
      <c r="EE42" s="3">
        <v>0</v>
      </c>
      <c r="EF42" s="3">
        <v>0</v>
      </c>
      <c r="EG42" s="3">
        <v>0</v>
      </c>
      <c r="EH42" s="3">
        <v>0</v>
      </c>
      <c r="EI42" s="3">
        <v>0</v>
      </c>
      <c r="EJ42" s="3">
        <v>0</v>
      </c>
      <c r="EK42" s="3">
        <v>0</v>
      </c>
      <c r="EL42" s="3">
        <v>0</v>
      </c>
      <c r="EM42" s="3">
        <v>0</v>
      </c>
      <c r="EN42" s="3">
        <v>0</v>
      </c>
      <c r="EO42" s="3">
        <v>0</v>
      </c>
      <c r="EP42" s="3">
        <v>0</v>
      </c>
      <c r="EQ42" s="3">
        <v>0</v>
      </c>
      <c r="ER42" s="3">
        <v>0</v>
      </c>
      <c r="ES42" s="3">
        <v>0</v>
      </c>
      <c r="ET42" s="3">
        <v>0</v>
      </c>
      <c r="EU42" s="3">
        <v>0</v>
      </c>
      <c r="EV42" s="3">
        <v>0</v>
      </c>
      <c r="EW42" s="3">
        <v>0</v>
      </c>
      <c r="EX42" s="3">
        <v>0</v>
      </c>
      <c r="EY42" s="3">
        <v>0</v>
      </c>
      <c r="EZ42" s="3">
        <v>0</v>
      </c>
      <c r="FA42" s="3">
        <v>0</v>
      </c>
      <c r="FB42" s="3">
        <v>0</v>
      </c>
      <c r="FC42" s="3">
        <v>0</v>
      </c>
      <c r="FD42" s="3">
        <v>0</v>
      </c>
      <c r="FE42" s="3">
        <v>0</v>
      </c>
      <c r="FF42" s="3">
        <v>0</v>
      </c>
      <c r="FG42" s="3">
        <v>0</v>
      </c>
      <c r="FH42" s="3">
        <v>0</v>
      </c>
      <c r="FI42" s="3">
        <v>0</v>
      </c>
      <c r="FJ42" s="3">
        <v>0</v>
      </c>
      <c r="FK42" s="3">
        <v>0</v>
      </c>
      <c r="FL42" s="3">
        <v>0</v>
      </c>
      <c r="FM42" s="3">
        <v>0</v>
      </c>
      <c r="FN42" s="3">
        <v>2</v>
      </c>
      <c r="FO42" s="74">
        <f t="shared" si="12"/>
        <v>0</v>
      </c>
      <c r="FP42" s="18">
        <f t="shared" si="13"/>
        <v>0</v>
      </c>
      <c r="FQ42" s="18">
        <f t="shared" si="14"/>
        <v>2</v>
      </c>
      <c r="FR42" s="75">
        <f t="shared" si="15"/>
        <v>2</v>
      </c>
    </row>
    <row r="43" spans="1:174" x14ac:dyDescent="0.25">
      <c r="A43" s="4" t="s">
        <v>77</v>
      </c>
      <c r="B43" s="4" t="s">
        <v>80</v>
      </c>
      <c r="C43" s="3">
        <v>0</v>
      </c>
      <c r="D43" s="3">
        <v>0</v>
      </c>
      <c r="E43" s="3">
        <v>7</v>
      </c>
      <c r="F43" s="3">
        <v>0</v>
      </c>
      <c r="G43" s="3">
        <v>0</v>
      </c>
      <c r="H43" s="3">
        <v>1</v>
      </c>
      <c r="I43" s="3">
        <v>18</v>
      </c>
      <c r="J43" s="3">
        <v>25</v>
      </c>
      <c r="K43" s="3">
        <v>13</v>
      </c>
      <c r="L43" s="3">
        <v>0</v>
      </c>
      <c r="M43" s="3">
        <v>0</v>
      </c>
      <c r="N43" s="3">
        <v>5</v>
      </c>
      <c r="O43" s="3">
        <v>33</v>
      </c>
      <c r="P43" s="3">
        <v>21</v>
      </c>
      <c r="Q43" s="3">
        <v>2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3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2</v>
      </c>
      <c r="AD43" s="3">
        <v>4</v>
      </c>
      <c r="AE43" s="3">
        <v>6</v>
      </c>
      <c r="AF43" s="3">
        <v>16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25</v>
      </c>
      <c r="AO43" s="33">
        <v>2</v>
      </c>
      <c r="AP43" s="74">
        <f t="shared" si="0"/>
        <v>55</v>
      </c>
      <c r="AQ43" s="18">
        <f t="shared" si="1"/>
        <v>77</v>
      </c>
      <c r="AR43" s="18">
        <f t="shared" si="2"/>
        <v>51</v>
      </c>
      <c r="AS43" s="75">
        <f t="shared" si="3"/>
        <v>183</v>
      </c>
      <c r="AT43" s="32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3">
        <v>0</v>
      </c>
      <c r="CG43" s="74">
        <f t="shared" si="4"/>
        <v>0</v>
      </c>
      <c r="CH43" s="18">
        <f t="shared" si="5"/>
        <v>0</v>
      </c>
      <c r="CI43" s="18">
        <f t="shared" si="6"/>
        <v>0</v>
      </c>
      <c r="CJ43" s="75">
        <f t="shared" si="7"/>
        <v>0</v>
      </c>
      <c r="CK43" s="32">
        <v>0</v>
      </c>
      <c r="CL43" s="3">
        <v>0</v>
      </c>
      <c r="CM43" s="3">
        <v>13</v>
      </c>
      <c r="CN43" s="3">
        <v>0</v>
      </c>
      <c r="CO43" s="3">
        <v>0</v>
      </c>
      <c r="CP43" s="3">
        <v>0</v>
      </c>
      <c r="CQ43" s="3">
        <v>52</v>
      </c>
      <c r="CR43" s="3">
        <v>56</v>
      </c>
      <c r="CS43" s="3">
        <v>47</v>
      </c>
      <c r="CT43" s="3">
        <v>0</v>
      </c>
      <c r="CU43" s="3">
        <v>0</v>
      </c>
      <c r="CV43" s="3">
        <v>3</v>
      </c>
      <c r="CW43" s="3">
        <v>66</v>
      </c>
      <c r="CX43" s="3">
        <v>24</v>
      </c>
      <c r="CY43" s="3">
        <v>2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3</v>
      </c>
      <c r="DF43" s="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4</v>
      </c>
      <c r="DM43" s="3">
        <v>6</v>
      </c>
      <c r="DN43" s="3">
        <v>20</v>
      </c>
      <c r="DO43" s="3">
        <v>0</v>
      </c>
      <c r="DP43" s="3">
        <v>0</v>
      </c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54</v>
      </c>
      <c r="DW43" s="33">
        <v>5</v>
      </c>
      <c r="DX43" s="74">
        <f t="shared" si="8"/>
        <v>122</v>
      </c>
      <c r="DY43" s="18">
        <f t="shared" si="9"/>
        <v>140</v>
      </c>
      <c r="DZ43" s="18">
        <f t="shared" si="10"/>
        <v>93</v>
      </c>
      <c r="EA43" s="75">
        <f t="shared" si="11"/>
        <v>355</v>
      </c>
      <c r="EB43" s="3">
        <v>0</v>
      </c>
      <c r="EC43" s="3">
        <v>0</v>
      </c>
      <c r="ED43" s="3">
        <v>0</v>
      </c>
      <c r="EE43" s="3">
        <v>0</v>
      </c>
      <c r="EF43" s="3">
        <v>0</v>
      </c>
      <c r="EG43" s="3">
        <v>0</v>
      </c>
      <c r="EH43" s="3">
        <v>0</v>
      </c>
      <c r="EI43" s="3">
        <v>0</v>
      </c>
      <c r="EJ43" s="3">
        <v>0</v>
      </c>
      <c r="EK43" s="3">
        <v>0</v>
      </c>
      <c r="EL43" s="3">
        <v>0</v>
      </c>
      <c r="EM43" s="3">
        <v>0</v>
      </c>
      <c r="EN43" s="3">
        <v>0</v>
      </c>
      <c r="EO43" s="3">
        <v>0</v>
      </c>
      <c r="EP43" s="3">
        <v>0</v>
      </c>
      <c r="EQ43" s="3">
        <v>0</v>
      </c>
      <c r="ER43" s="3">
        <v>0</v>
      </c>
      <c r="ES43" s="3">
        <v>0</v>
      </c>
      <c r="ET43" s="3">
        <v>0</v>
      </c>
      <c r="EU43" s="3">
        <v>0</v>
      </c>
      <c r="EV43" s="3">
        <v>0</v>
      </c>
      <c r="EW43" s="3">
        <v>0</v>
      </c>
      <c r="EX43" s="3">
        <v>0</v>
      </c>
      <c r="EY43" s="3">
        <v>0</v>
      </c>
      <c r="EZ43" s="3">
        <v>0</v>
      </c>
      <c r="FA43" s="3">
        <v>0</v>
      </c>
      <c r="FB43" s="3">
        <v>0</v>
      </c>
      <c r="FC43" s="3">
        <v>0</v>
      </c>
      <c r="FD43" s="3">
        <v>0</v>
      </c>
      <c r="FE43" s="3">
        <v>0</v>
      </c>
      <c r="FF43" s="3">
        <v>0</v>
      </c>
      <c r="FG43" s="3">
        <v>0</v>
      </c>
      <c r="FH43" s="3">
        <v>0</v>
      </c>
      <c r="FI43" s="3">
        <v>0</v>
      </c>
      <c r="FJ43" s="3">
        <v>0</v>
      </c>
      <c r="FK43" s="3">
        <v>0</v>
      </c>
      <c r="FL43" s="3">
        <v>0</v>
      </c>
      <c r="FM43" s="3">
        <v>0</v>
      </c>
      <c r="FN43" s="3">
        <v>0</v>
      </c>
      <c r="FO43" s="74">
        <f t="shared" si="12"/>
        <v>0</v>
      </c>
      <c r="FP43" s="18">
        <f t="shared" si="13"/>
        <v>0</v>
      </c>
      <c r="FQ43" s="18">
        <f t="shared" si="14"/>
        <v>0</v>
      </c>
      <c r="FR43" s="75">
        <f t="shared" si="15"/>
        <v>0</v>
      </c>
    </row>
    <row r="44" spans="1:174" x14ac:dyDescent="0.25">
      <c r="A44" s="4" t="s">
        <v>79</v>
      </c>
      <c r="B44" s="4" t="s">
        <v>82</v>
      </c>
      <c r="C44" s="3">
        <v>5</v>
      </c>
      <c r="D44" s="3">
        <v>8</v>
      </c>
      <c r="E44" s="3">
        <v>1</v>
      </c>
      <c r="F44" s="3">
        <v>1</v>
      </c>
      <c r="G44" s="3">
        <v>3</v>
      </c>
      <c r="H44" s="3">
        <v>0</v>
      </c>
      <c r="I44" s="3">
        <v>13</v>
      </c>
      <c r="J44" s="3">
        <v>9</v>
      </c>
      <c r="K44" s="3">
        <v>7</v>
      </c>
      <c r="L44" s="3">
        <v>8</v>
      </c>
      <c r="M44" s="3">
        <v>4</v>
      </c>
      <c r="N44" s="3">
        <v>6</v>
      </c>
      <c r="O44" s="3">
        <v>2</v>
      </c>
      <c r="P44" s="3">
        <v>2</v>
      </c>
      <c r="Q44" s="3">
        <v>9</v>
      </c>
      <c r="R44" s="3">
        <v>0</v>
      </c>
      <c r="S44" s="3">
        <v>0</v>
      </c>
      <c r="T44" s="3">
        <v>0</v>
      </c>
      <c r="U44" s="3">
        <v>2</v>
      </c>
      <c r="V44" s="3">
        <v>2</v>
      </c>
      <c r="W44" s="3">
        <v>1</v>
      </c>
      <c r="X44" s="3">
        <v>1</v>
      </c>
      <c r="Y44" s="3">
        <v>0</v>
      </c>
      <c r="Z44" s="3">
        <v>0</v>
      </c>
      <c r="AA44" s="3">
        <v>9</v>
      </c>
      <c r="AB44" s="3">
        <v>0</v>
      </c>
      <c r="AC44" s="3">
        <v>3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1</v>
      </c>
      <c r="AK44" s="3">
        <v>0</v>
      </c>
      <c r="AL44" s="3">
        <v>0</v>
      </c>
      <c r="AM44" s="3">
        <v>8</v>
      </c>
      <c r="AN44" s="3">
        <v>3</v>
      </c>
      <c r="AO44" s="33">
        <v>9</v>
      </c>
      <c r="AP44" s="74">
        <f t="shared" si="0"/>
        <v>50</v>
      </c>
      <c r="AQ44" s="18">
        <f t="shared" si="1"/>
        <v>31</v>
      </c>
      <c r="AR44" s="18">
        <f t="shared" si="2"/>
        <v>36</v>
      </c>
      <c r="AS44" s="75">
        <f t="shared" si="3"/>
        <v>117</v>
      </c>
      <c r="AT44" s="32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3">
        <v>0</v>
      </c>
      <c r="CG44" s="74">
        <f t="shared" si="4"/>
        <v>0</v>
      </c>
      <c r="CH44" s="18">
        <f t="shared" si="5"/>
        <v>0</v>
      </c>
      <c r="CI44" s="18">
        <f t="shared" si="6"/>
        <v>0</v>
      </c>
      <c r="CJ44" s="75">
        <f t="shared" si="7"/>
        <v>0</v>
      </c>
      <c r="CK44" s="32">
        <v>27</v>
      </c>
      <c r="CL44" s="3">
        <v>11</v>
      </c>
      <c r="CM44" s="3">
        <v>1</v>
      </c>
      <c r="CN44" s="3">
        <v>0</v>
      </c>
      <c r="CO44" s="3">
        <v>1</v>
      </c>
      <c r="CP44" s="3">
        <v>0</v>
      </c>
      <c r="CQ44" s="3">
        <v>14</v>
      </c>
      <c r="CR44" s="3">
        <v>19</v>
      </c>
      <c r="CS44" s="3">
        <v>7</v>
      </c>
      <c r="CT44" s="3">
        <v>2</v>
      </c>
      <c r="CU44" s="3">
        <v>5</v>
      </c>
      <c r="CV44" s="3">
        <v>1</v>
      </c>
      <c r="CW44" s="3">
        <v>11</v>
      </c>
      <c r="CX44" s="3">
        <v>2</v>
      </c>
      <c r="CY44" s="3">
        <v>6</v>
      </c>
      <c r="CZ44" s="3">
        <v>0</v>
      </c>
      <c r="DA44" s="3">
        <v>0</v>
      </c>
      <c r="DB44" s="3">
        <v>0</v>
      </c>
      <c r="DC44" s="3">
        <v>1</v>
      </c>
      <c r="DD44" s="3">
        <v>2</v>
      </c>
      <c r="DE44" s="3">
        <v>3</v>
      </c>
      <c r="DF44" s="3">
        <v>0</v>
      </c>
      <c r="DG44" s="3">
        <v>1</v>
      </c>
      <c r="DH44" s="3">
        <v>0</v>
      </c>
      <c r="DI44" s="3">
        <v>2</v>
      </c>
      <c r="DJ44" s="3">
        <v>1</v>
      </c>
      <c r="DK44" s="3">
        <v>1</v>
      </c>
      <c r="DL44" s="3">
        <v>0</v>
      </c>
      <c r="DM44" s="3">
        <v>0</v>
      </c>
      <c r="DN44" s="3">
        <v>0</v>
      </c>
      <c r="DO44" s="3">
        <v>0</v>
      </c>
      <c r="DP44" s="3">
        <v>0</v>
      </c>
      <c r="DQ44" s="3">
        <v>1</v>
      </c>
      <c r="DR44" s="3">
        <v>0</v>
      </c>
      <c r="DS44" s="3">
        <v>0</v>
      </c>
      <c r="DT44" s="3">
        <v>0</v>
      </c>
      <c r="DU44" s="3">
        <v>6</v>
      </c>
      <c r="DV44" s="3">
        <v>3</v>
      </c>
      <c r="DW44" s="33">
        <v>7</v>
      </c>
      <c r="DX44" s="74">
        <f t="shared" si="8"/>
        <v>63</v>
      </c>
      <c r="DY44" s="18">
        <f t="shared" si="9"/>
        <v>45</v>
      </c>
      <c r="DZ44" s="18">
        <f t="shared" si="10"/>
        <v>27</v>
      </c>
      <c r="EA44" s="75">
        <f t="shared" si="11"/>
        <v>135</v>
      </c>
      <c r="EB44" s="3">
        <v>0</v>
      </c>
      <c r="EC44" s="3">
        <v>0</v>
      </c>
      <c r="ED44" s="3">
        <v>0</v>
      </c>
      <c r="EE44" s="3">
        <v>0</v>
      </c>
      <c r="EF44" s="3">
        <v>0</v>
      </c>
      <c r="EG44" s="3">
        <v>0</v>
      </c>
      <c r="EH44" s="3">
        <v>0</v>
      </c>
      <c r="EI44" s="3">
        <v>0</v>
      </c>
      <c r="EJ44" s="3">
        <v>0</v>
      </c>
      <c r="EK44" s="3">
        <v>0</v>
      </c>
      <c r="EL44" s="3">
        <v>0</v>
      </c>
      <c r="EM44" s="3">
        <v>0</v>
      </c>
      <c r="EN44" s="3">
        <v>0</v>
      </c>
      <c r="EO44" s="3">
        <v>0</v>
      </c>
      <c r="EP44" s="3">
        <v>0</v>
      </c>
      <c r="EQ44" s="3">
        <v>0</v>
      </c>
      <c r="ER44" s="3">
        <v>0</v>
      </c>
      <c r="ES44" s="3">
        <v>0</v>
      </c>
      <c r="ET44" s="3">
        <v>0</v>
      </c>
      <c r="EU44" s="3">
        <v>0</v>
      </c>
      <c r="EV44" s="3">
        <v>0</v>
      </c>
      <c r="EW44" s="3">
        <v>0</v>
      </c>
      <c r="EX44" s="3">
        <v>0</v>
      </c>
      <c r="EY44" s="3">
        <v>0</v>
      </c>
      <c r="EZ44" s="3">
        <v>0</v>
      </c>
      <c r="FA44" s="3">
        <v>0</v>
      </c>
      <c r="FB44" s="3">
        <v>0</v>
      </c>
      <c r="FC44" s="3">
        <v>0</v>
      </c>
      <c r="FD44" s="3">
        <v>0</v>
      </c>
      <c r="FE44" s="3">
        <v>0</v>
      </c>
      <c r="FF44" s="3">
        <v>0</v>
      </c>
      <c r="FG44" s="3">
        <v>0</v>
      </c>
      <c r="FH44" s="3">
        <v>0</v>
      </c>
      <c r="FI44" s="3">
        <v>0</v>
      </c>
      <c r="FJ44" s="3">
        <v>0</v>
      </c>
      <c r="FK44" s="3">
        <v>0</v>
      </c>
      <c r="FL44" s="3">
        <v>0</v>
      </c>
      <c r="FM44" s="3">
        <v>0</v>
      </c>
      <c r="FN44" s="3">
        <v>0</v>
      </c>
      <c r="FO44" s="74">
        <f t="shared" si="12"/>
        <v>0</v>
      </c>
      <c r="FP44" s="18">
        <f t="shared" si="13"/>
        <v>0</v>
      </c>
      <c r="FQ44" s="18">
        <f t="shared" si="14"/>
        <v>0</v>
      </c>
      <c r="FR44" s="75">
        <f t="shared" si="15"/>
        <v>0</v>
      </c>
    </row>
    <row r="45" spans="1:174" x14ac:dyDescent="0.25">
      <c r="A45" s="4" t="s">
        <v>81</v>
      </c>
      <c r="B45" s="4" t="s">
        <v>84</v>
      </c>
      <c r="C45" s="3">
        <v>2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1</v>
      </c>
      <c r="J45" s="3">
        <v>0</v>
      </c>
      <c r="K45" s="3">
        <v>4</v>
      </c>
      <c r="L45" s="3">
        <v>0</v>
      </c>
      <c r="M45" s="3">
        <v>0</v>
      </c>
      <c r="N45" s="3">
        <v>1</v>
      </c>
      <c r="O45" s="3">
        <v>2</v>
      </c>
      <c r="P45" s="3">
        <v>1</v>
      </c>
      <c r="Q45" s="3">
        <v>4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2</v>
      </c>
      <c r="AB45" s="3">
        <v>0</v>
      </c>
      <c r="AC45" s="3">
        <v>1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1</v>
      </c>
      <c r="AN45" s="3">
        <v>0</v>
      </c>
      <c r="AO45" s="33">
        <v>0</v>
      </c>
      <c r="AP45" s="74">
        <f t="shared" si="0"/>
        <v>8</v>
      </c>
      <c r="AQ45" s="18">
        <f t="shared" si="1"/>
        <v>1</v>
      </c>
      <c r="AR45" s="18">
        <f t="shared" si="2"/>
        <v>10</v>
      </c>
      <c r="AS45" s="75">
        <f t="shared" si="3"/>
        <v>19</v>
      </c>
      <c r="AT45" s="32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3">
        <v>0</v>
      </c>
      <c r="CG45" s="74">
        <f t="shared" si="4"/>
        <v>0</v>
      </c>
      <c r="CH45" s="18">
        <f t="shared" si="5"/>
        <v>0</v>
      </c>
      <c r="CI45" s="18">
        <f t="shared" si="6"/>
        <v>0</v>
      </c>
      <c r="CJ45" s="75">
        <f t="shared" si="7"/>
        <v>0</v>
      </c>
      <c r="CK45" s="32">
        <v>2</v>
      </c>
      <c r="CL45" s="3">
        <v>3</v>
      </c>
      <c r="CM45" s="3">
        <v>2</v>
      </c>
      <c r="CN45" s="3">
        <v>3</v>
      </c>
      <c r="CO45" s="3">
        <v>2</v>
      </c>
      <c r="CP45" s="3">
        <v>0</v>
      </c>
      <c r="CQ45" s="3">
        <v>1</v>
      </c>
      <c r="CR45" s="3">
        <v>4</v>
      </c>
      <c r="CS45" s="3">
        <v>10</v>
      </c>
      <c r="CT45" s="3">
        <v>2</v>
      </c>
      <c r="CU45" s="3">
        <v>3</v>
      </c>
      <c r="CV45" s="3">
        <v>0</v>
      </c>
      <c r="CW45" s="3">
        <v>2</v>
      </c>
      <c r="CX45" s="3">
        <v>1</v>
      </c>
      <c r="CY45" s="3">
        <v>1</v>
      </c>
      <c r="CZ45" s="3">
        <v>0</v>
      </c>
      <c r="DA45" s="3">
        <v>0</v>
      </c>
      <c r="DB45" s="3">
        <v>0</v>
      </c>
      <c r="DC45" s="3">
        <v>2</v>
      </c>
      <c r="DD45" s="3">
        <v>2</v>
      </c>
      <c r="DE45" s="3">
        <v>1</v>
      </c>
      <c r="DF45" s="3">
        <v>0</v>
      </c>
      <c r="DG45" s="3">
        <v>0</v>
      </c>
      <c r="DH45" s="3">
        <v>0</v>
      </c>
      <c r="DI45" s="3">
        <v>1</v>
      </c>
      <c r="DJ45" s="3">
        <v>0</v>
      </c>
      <c r="DK45" s="3">
        <v>0</v>
      </c>
      <c r="DL45" s="3">
        <v>2</v>
      </c>
      <c r="DM45" s="3">
        <v>2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3</v>
      </c>
      <c r="DV45" s="3">
        <v>2</v>
      </c>
      <c r="DW45" s="33">
        <v>1</v>
      </c>
      <c r="DX45" s="74">
        <f t="shared" si="8"/>
        <v>18</v>
      </c>
      <c r="DY45" s="18">
        <f t="shared" si="9"/>
        <v>19</v>
      </c>
      <c r="DZ45" s="18">
        <f t="shared" si="10"/>
        <v>15</v>
      </c>
      <c r="EA45" s="75">
        <f t="shared" si="11"/>
        <v>52</v>
      </c>
      <c r="EB45" s="3">
        <v>0</v>
      </c>
      <c r="EC45" s="3">
        <v>0</v>
      </c>
      <c r="ED45" s="3">
        <v>0</v>
      </c>
      <c r="EE45" s="3">
        <v>0</v>
      </c>
      <c r="EF45" s="3">
        <v>0</v>
      </c>
      <c r="EG45" s="3">
        <v>0</v>
      </c>
      <c r="EH45" s="3">
        <v>0</v>
      </c>
      <c r="EI45" s="3">
        <v>0</v>
      </c>
      <c r="EJ45" s="3">
        <v>0</v>
      </c>
      <c r="EK45" s="3">
        <v>0</v>
      </c>
      <c r="EL45" s="3">
        <v>0</v>
      </c>
      <c r="EM45" s="3">
        <v>0</v>
      </c>
      <c r="EN45" s="3">
        <v>0</v>
      </c>
      <c r="EO45" s="3">
        <v>0</v>
      </c>
      <c r="EP45" s="3">
        <v>0</v>
      </c>
      <c r="EQ45" s="3">
        <v>0</v>
      </c>
      <c r="ER45" s="3">
        <v>0</v>
      </c>
      <c r="ES45" s="3">
        <v>0</v>
      </c>
      <c r="ET45" s="3">
        <v>0</v>
      </c>
      <c r="EU45" s="3">
        <v>0</v>
      </c>
      <c r="EV45" s="3">
        <v>0</v>
      </c>
      <c r="EW45" s="3">
        <v>0</v>
      </c>
      <c r="EX45" s="3">
        <v>0</v>
      </c>
      <c r="EY45" s="3">
        <v>0</v>
      </c>
      <c r="EZ45" s="3">
        <v>0</v>
      </c>
      <c r="FA45" s="3">
        <v>0</v>
      </c>
      <c r="FB45" s="3">
        <v>0</v>
      </c>
      <c r="FC45" s="3">
        <v>0</v>
      </c>
      <c r="FD45" s="3">
        <v>0</v>
      </c>
      <c r="FE45" s="3">
        <v>0</v>
      </c>
      <c r="FF45" s="3">
        <v>0</v>
      </c>
      <c r="FG45" s="3">
        <v>0</v>
      </c>
      <c r="FH45" s="3">
        <v>0</v>
      </c>
      <c r="FI45" s="3">
        <v>0</v>
      </c>
      <c r="FJ45" s="3">
        <v>0</v>
      </c>
      <c r="FK45" s="3">
        <v>0</v>
      </c>
      <c r="FL45" s="3">
        <v>0</v>
      </c>
      <c r="FM45" s="3">
        <v>0</v>
      </c>
      <c r="FN45" s="3">
        <v>0</v>
      </c>
      <c r="FO45" s="74">
        <f t="shared" si="12"/>
        <v>0</v>
      </c>
      <c r="FP45" s="18">
        <f t="shared" si="13"/>
        <v>0</v>
      </c>
      <c r="FQ45" s="18">
        <f t="shared" si="14"/>
        <v>0</v>
      </c>
      <c r="FR45" s="75">
        <f t="shared" si="15"/>
        <v>0</v>
      </c>
    </row>
    <row r="46" spans="1:174" x14ac:dyDescent="0.25">
      <c r="A46" s="4" t="s">
        <v>83</v>
      </c>
      <c r="B46" s="4" t="s">
        <v>86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3</v>
      </c>
      <c r="J46" s="3">
        <v>1</v>
      </c>
      <c r="K46" s="3">
        <v>1</v>
      </c>
      <c r="L46" s="3">
        <v>1</v>
      </c>
      <c r="M46" s="3">
        <v>0</v>
      </c>
      <c r="N46" s="3">
        <v>0</v>
      </c>
      <c r="O46" s="3">
        <v>1</v>
      </c>
      <c r="P46" s="3">
        <v>0</v>
      </c>
      <c r="Q46" s="3">
        <v>2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1</v>
      </c>
      <c r="AB46" s="3">
        <v>2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3">
        <v>0</v>
      </c>
      <c r="AP46" s="74">
        <f t="shared" si="0"/>
        <v>6</v>
      </c>
      <c r="AQ46" s="18">
        <f t="shared" si="1"/>
        <v>3</v>
      </c>
      <c r="AR46" s="18">
        <f t="shared" si="2"/>
        <v>3</v>
      </c>
      <c r="AS46" s="75">
        <f t="shared" si="3"/>
        <v>12</v>
      </c>
      <c r="AT46" s="32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3">
        <v>0</v>
      </c>
      <c r="CG46" s="74">
        <f t="shared" si="4"/>
        <v>0</v>
      </c>
      <c r="CH46" s="18">
        <f t="shared" si="5"/>
        <v>0</v>
      </c>
      <c r="CI46" s="18">
        <f t="shared" si="6"/>
        <v>0</v>
      </c>
      <c r="CJ46" s="75">
        <f t="shared" si="7"/>
        <v>0</v>
      </c>
      <c r="CK46" s="32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9</v>
      </c>
      <c r="CR46" s="3">
        <v>4</v>
      </c>
      <c r="CS46" s="3">
        <v>9</v>
      </c>
      <c r="CT46" s="3">
        <v>1</v>
      </c>
      <c r="CU46" s="3">
        <v>1</v>
      </c>
      <c r="CV46" s="3">
        <v>0</v>
      </c>
      <c r="CW46" s="3">
        <v>2</v>
      </c>
      <c r="CX46" s="3">
        <v>1</v>
      </c>
      <c r="CY46" s="3">
        <v>1</v>
      </c>
      <c r="CZ46" s="3">
        <v>0</v>
      </c>
      <c r="DA46" s="3">
        <v>0</v>
      </c>
      <c r="DB46" s="3">
        <v>0</v>
      </c>
      <c r="DC46" s="3">
        <v>0</v>
      </c>
      <c r="DD46" s="3">
        <v>2</v>
      </c>
      <c r="DE46" s="3">
        <v>0</v>
      </c>
      <c r="DF46" s="3">
        <v>0</v>
      </c>
      <c r="DG46" s="3">
        <v>0</v>
      </c>
      <c r="DH46" s="3">
        <v>0</v>
      </c>
      <c r="DI46" s="3">
        <v>2</v>
      </c>
      <c r="DJ46" s="3">
        <v>4</v>
      </c>
      <c r="DK46" s="3">
        <v>0</v>
      </c>
      <c r="DL46" s="3">
        <v>0</v>
      </c>
      <c r="DM46" s="3">
        <v>0</v>
      </c>
      <c r="DN46" s="3">
        <v>0</v>
      </c>
      <c r="DO46" s="3">
        <v>0</v>
      </c>
      <c r="DP46" s="3">
        <v>0</v>
      </c>
      <c r="DQ46" s="3">
        <v>0</v>
      </c>
      <c r="DR46" s="3">
        <v>0</v>
      </c>
      <c r="DS46" s="3">
        <v>0</v>
      </c>
      <c r="DT46" s="3">
        <v>0</v>
      </c>
      <c r="DU46" s="3">
        <v>0</v>
      </c>
      <c r="DV46" s="3">
        <v>0</v>
      </c>
      <c r="DW46" s="33">
        <v>0</v>
      </c>
      <c r="DX46" s="74">
        <f t="shared" si="8"/>
        <v>14</v>
      </c>
      <c r="DY46" s="18">
        <f t="shared" si="9"/>
        <v>12</v>
      </c>
      <c r="DZ46" s="18">
        <f t="shared" si="10"/>
        <v>10</v>
      </c>
      <c r="EA46" s="75">
        <f t="shared" si="11"/>
        <v>36</v>
      </c>
      <c r="EB46" s="3">
        <v>0</v>
      </c>
      <c r="EC46" s="3">
        <v>0</v>
      </c>
      <c r="ED46" s="3">
        <v>0</v>
      </c>
      <c r="EE46" s="3">
        <v>0</v>
      </c>
      <c r="EF46" s="3">
        <v>0</v>
      </c>
      <c r="EG46" s="3">
        <v>0</v>
      </c>
      <c r="EH46" s="3">
        <v>0</v>
      </c>
      <c r="EI46" s="3">
        <v>0</v>
      </c>
      <c r="EJ46" s="3">
        <v>0</v>
      </c>
      <c r="EK46" s="3">
        <v>0</v>
      </c>
      <c r="EL46" s="3">
        <v>0</v>
      </c>
      <c r="EM46" s="3">
        <v>0</v>
      </c>
      <c r="EN46" s="3">
        <v>0</v>
      </c>
      <c r="EO46" s="3">
        <v>0</v>
      </c>
      <c r="EP46" s="3">
        <v>0</v>
      </c>
      <c r="EQ46" s="3">
        <v>0</v>
      </c>
      <c r="ER46" s="3">
        <v>0</v>
      </c>
      <c r="ES46" s="3">
        <v>0</v>
      </c>
      <c r="ET46" s="3">
        <v>0</v>
      </c>
      <c r="EU46" s="3">
        <v>0</v>
      </c>
      <c r="EV46" s="3">
        <v>0</v>
      </c>
      <c r="EW46" s="3">
        <v>0</v>
      </c>
      <c r="EX46" s="3">
        <v>0</v>
      </c>
      <c r="EY46" s="3">
        <v>0</v>
      </c>
      <c r="EZ46" s="3">
        <v>0</v>
      </c>
      <c r="FA46" s="3">
        <v>0</v>
      </c>
      <c r="FB46" s="3">
        <v>0</v>
      </c>
      <c r="FC46" s="3">
        <v>0</v>
      </c>
      <c r="FD46" s="3">
        <v>0</v>
      </c>
      <c r="FE46" s="3">
        <v>0</v>
      </c>
      <c r="FF46" s="3">
        <v>0</v>
      </c>
      <c r="FG46" s="3">
        <v>0</v>
      </c>
      <c r="FH46" s="3">
        <v>0</v>
      </c>
      <c r="FI46" s="3">
        <v>0</v>
      </c>
      <c r="FJ46" s="3">
        <v>0</v>
      </c>
      <c r="FK46" s="3">
        <v>0</v>
      </c>
      <c r="FL46" s="3">
        <v>0</v>
      </c>
      <c r="FM46" s="3">
        <v>0</v>
      </c>
      <c r="FN46" s="3">
        <v>0</v>
      </c>
      <c r="FO46" s="74">
        <f t="shared" si="12"/>
        <v>0</v>
      </c>
      <c r="FP46" s="18">
        <f t="shared" si="13"/>
        <v>0</v>
      </c>
      <c r="FQ46" s="18">
        <f t="shared" si="14"/>
        <v>0</v>
      </c>
      <c r="FR46" s="75">
        <f t="shared" si="15"/>
        <v>0</v>
      </c>
    </row>
    <row r="47" spans="1:174" x14ac:dyDescent="0.25">
      <c r="A47" s="4" t="s">
        <v>85</v>
      </c>
      <c r="B47" s="4" t="s">
        <v>88</v>
      </c>
      <c r="C47" s="3">
        <v>1</v>
      </c>
      <c r="D47" s="3">
        <v>0</v>
      </c>
      <c r="E47" s="3">
        <v>8</v>
      </c>
      <c r="F47" s="3">
        <v>0</v>
      </c>
      <c r="G47" s="3">
        <v>0</v>
      </c>
      <c r="H47" s="3">
        <v>0</v>
      </c>
      <c r="I47" s="3">
        <v>17</v>
      </c>
      <c r="J47" s="3">
        <v>0</v>
      </c>
      <c r="K47" s="3">
        <v>4</v>
      </c>
      <c r="L47" s="3">
        <v>2</v>
      </c>
      <c r="M47" s="3">
        <v>0</v>
      </c>
      <c r="N47" s="3">
        <v>0</v>
      </c>
      <c r="O47" s="3">
        <v>15</v>
      </c>
      <c r="P47" s="3">
        <v>0</v>
      </c>
      <c r="Q47" s="3">
        <v>27</v>
      </c>
      <c r="R47" s="3">
        <v>0</v>
      </c>
      <c r="S47" s="3">
        <v>0</v>
      </c>
      <c r="T47" s="3">
        <v>0</v>
      </c>
      <c r="U47" s="3">
        <v>1</v>
      </c>
      <c r="V47" s="3">
        <v>0</v>
      </c>
      <c r="W47" s="3">
        <v>2</v>
      </c>
      <c r="X47" s="3">
        <v>2</v>
      </c>
      <c r="Y47" s="3">
        <v>0</v>
      </c>
      <c r="Z47" s="3">
        <v>0</v>
      </c>
      <c r="AA47" s="3">
        <v>0</v>
      </c>
      <c r="AB47" s="3">
        <v>0</v>
      </c>
      <c r="AC47" s="3">
        <v>3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85</v>
      </c>
      <c r="AN47" s="3">
        <v>0</v>
      </c>
      <c r="AO47" s="33">
        <v>25</v>
      </c>
      <c r="AP47" s="74">
        <f t="shared" si="0"/>
        <v>123</v>
      </c>
      <c r="AQ47" s="18">
        <f t="shared" si="1"/>
        <v>0</v>
      </c>
      <c r="AR47" s="18">
        <f t="shared" si="2"/>
        <v>69</v>
      </c>
      <c r="AS47" s="75">
        <f t="shared" si="3"/>
        <v>192</v>
      </c>
      <c r="AT47" s="32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3">
        <v>0</v>
      </c>
      <c r="CG47" s="74">
        <f t="shared" si="4"/>
        <v>0</v>
      </c>
      <c r="CH47" s="18">
        <f t="shared" si="5"/>
        <v>0</v>
      </c>
      <c r="CI47" s="18">
        <f t="shared" si="6"/>
        <v>0</v>
      </c>
      <c r="CJ47" s="75">
        <f t="shared" si="7"/>
        <v>0</v>
      </c>
      <c r="CK47" s="32">
        <v>2</v>
      </c>
      <c r="CL47" s="3">
        <v>0</v>
      </c>
      <c r="CM47" s="3">
        <v>4</v>
      </c>
      <c r="CN47" s="3">
        <v>0</v>
      </c>
      <c r="CO47" s="3">
        <v>0</v>
      </c>
      <c r="CP47" s="3">
        <v>0</v>
      </c>
      <c r="CQ47" s="3">
        <v>57</v>
      </c>
      <c r="CR47" s="3">
        <v>0</v>
      </c>
      <c r="CS47" s="3">
        <v>19</v>
      </c>
      <c r="CT47" s="3">
        <v>3</v>
      </c>
      <c r="CU47" s="3">
        <v>0</v>
      </c>
      <c r="CV47" s="3">
        <v>0</v>
      </c>
      <c r="CW47" s="3">
        <v>28</v>
      </c>
      <c r="CX47" s="3">
        <v>0</v>
      </c>
      <c r="CY47" s="3">
        <v>38</v>
      </c>
      <c r="CZ47" s="3">
        <v>0</v>
      </c>
      <c r="DA47" s="3">
        <v>0</v>
      </c>
      <c r="DB47" s="3">
        <v>0</v>
      </c>
      <c r="DC47" s="3">
        <v>2</v>
      </c>
      <c r="DD47" s="3">
        <v>0</v>
      </c>
      <c r="DE47" s="3">
        <v>2</v>
      </c>
      <c r="DF47" s="3">
        <v>6</v>
      </c>
      <c r="DG47" s="3">
        <v>0</v>
      </c>
      <c r="DH47" s="3">
        <v>0</v>
      </c>
      <c r="DI47" s="3">
        <v>0</v>
      </c>
      <c r="DJ47" s="3">
        <v>0</v>
      </c>
      <c r="DK47" s="3">
        <v>4</v>
      </c>
      <c r="DL47" s="3">
        <v>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80</v>
      </c>
      <c r="DV47" s="3">
        <v>0</v>
      </c>
      <c r="DW47" s="33">
        <v>61</v>
      </c>
      <c r="DX47" s="74">
        <f t="shared" si="8"/>
        <v>178</v>
      </c>
      <c r="DY47" s="18">
        <f t="shared" si="9"/>
        <v>0</v>
      </c>
      <c r="DZ47" s="18">
        <f t="shared" si="10"/>
        <v>128</v>
      </c>
      <c r="EA47" s="75">
        <f t="shared" si="11"/>
        <v>306</v>
      </c>
      <c r="EB47" s="3">
        <v>0</v>
      </c>
      <c r="EC47" s="3">
        <v>0</v>
      </c>
      <c r="ED47" s="3">
        <v>0</v>
      </c>
      <c r="EE47" s="3">
        <v>0</v>
      </c>
      <c r="EF47" s="3">
        <v>0</v>
      </c>
      <c r="EG47" s="3">
        <v>0</v>
      </c>
      <c r="EH47" s="3">
        <v>0</v>
      </c>
      <c r="EI47" s="3">
        <v>0</v>
      </c>
      <c r="EJ47" s="3">
        <v>0</v>
      </c>
      <c r="EK47" s="3">
        <v>0</v>
      </c>
      <c r="EL47" s="3">
        <v>0</v>
      </c>
      <c r="EM47" s="3">
        <v>0</v>
      </c>
      <c r="EN47" s="3">
        <v>0</v>
      </c>
      <c r="EO47" s="3">
        <v>0</v>
      </c>
      <c r="EP47" s="3">
        <v>0</v>
      </c>
      <c r="EQ47" s="3">
        <v>0</v>
      </c>
      <c r="ER47" s="3">
        <v>0</v>
      </c>
      <c r="ES47" s="3">
        <v>0</v>
      </c>
      <c r="ET47" s="3">
        <v>0</v>
      </c>
      <c r="EU47" s="3">
        <v>0</v>
      </c>
      <c r="EV47" s="3">
        <v>0</v>
      </c>
      <c r="EW47" s="3">
        <v>0</v>
      </c>
      <c r="EX47" s="3">
        <v>0</v>
      </c>
      <c r="EY47" s="3">
        <v>0</v>
      </c>
      <c r="EZ47" s="3">
        <v>0</v>
      </c>
      <c r="FA47" s="3">
        <v>0</v>
      </c>
      <c r="FB47" s="3">
        <v>0</v>
      </c>
      <c r="FC47" s="3">
        <v>0</v>
      </c>
      <c r="FD47" s="3">
        <v>0</v>
      </c>
      <c r="FE47" s="3">
        <v>0</v>
      </c>
      <c r="FF47" s="3">
        <v>0</v>
      </c>
      <c r="FG47" s="3">
        <v>0</v>
      </c>
      <c r="FH47" s="3">
        <v>0</v>
      </c>
      <c r="FI47" s="3">
        <v>0</v>
      </c>
      <c r="FJ47" s="3">
        <v>0</v>
      </c>
      <c r="FK47" s="3">
        <v>0</v>
      </c>
      <c r="FL47" s="3">
        <v>0</v>
      </c>
      <c r="FM47" s="3">
        <v>0</v>
      </c>
      <c r="FN47" s="3">
        <v>0</v>
      </c>
      <c r="FO47" s="74">
        <f t="shared" si="12"/>
        <v>0</v>
      </c>
      <c r="FP47" s="18">
        <f t="shared" si="13"/>
        <v>0</v>
      </c>
      <c r="FQ47" s="18">
        <f t="shared" si="14"/>
        <v>0</v>
      </c>
      <c r="FR47" s="75">
        <f t="shared" si="15"/>
        <v>0</v>
      </c>
    </row>
    <row r="48" spans="1:174" x14ac:dyDescent="0.25">
      <c r="A48" s="4" t="s">
        <v>87</v>
      </c>
      <c r="B48" s="4" t="s">
        <v>90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14</v>
      </c>
      <c r="P48" s="3">
        <v>10</v>
      </c>
      <c r="Q48" s="3">
        <v>12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6</v>
      </c>
      <c r="AO48" s="33">
        <v>7</v>
      </c>
      <c r="AP48" s="74">
        <f t="shared" si="0"/>
        <v>14</v>
      </c>
      <c r="AQ48" s="18">
        <f t="shared" si="1"/>
        <v>16</v>
      </c>
      <c r="AR48" s="18">
        <f t="shared" si="2"/>
        <v>19</v>
      </c>
      <c r="AS48" s="75">
        <f t="shared" si="3"/>
        <v>49</v>
      </c>
      <c r="AT48" s="32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3">
        <v>0</v>
      </c>
      <c r="CG48" s="74">
        <f t="shared" si="4"/>
        <v>0</v>
      </c>
      <c r="CH48" s="18">
        <f t="shared" si="5"/>
        <v>0</v>
      </c>
      <c r="CI48" s="18">
        <f t="shared" si="6"/>
        <v>0</v>
      </c>
      <c r="CJ48" s="75">
        <f t="shared" si="7"/>
        <v>0</v>
      </c>
      <c r="CK48" s="32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5</v>
      </c>
      <c r="CU48" s="3">
        <v>13</v>
      </c>
      <c r="CV48" s="3">
        <v>11</v>
      </c>
      <c r="CW48" s="3">
        <v>7</v>
      </c>
      <c r="CX48" s="3">
        <v>17</v>
      </c>
      <c r="CY48" s="3">
        <v>1</v>
      </c>
      <c r="CZ48" s="3">
        <v>0</v>
      </c>
      <c r="DA48" s="3">
        <v>0</v>
      </c>
      <c r="DB48" s="3">
        <v>8</v>
      </c>
      <c r="DC48" s="3">
        <v>7</v>
      </c>
      <c r="DD48" s="3">
        <v>5</v>
      </c>
      <c r="DE48" s="3">
        <v>0</v>
      </c>
      <c r="DF48" s="3">
        <v>2</v>
      </c>
      <c r="DG48" s="3">
        <v>1</v>
      </c>
      <c r="DH48" s="3">
        <v>0</v>
      </c>
      <c r="DI48" s="3">
        <v>0</v>
      </c>
      <c r="DJ48" s="3">
        <v>0</v>
      </c>
      <c r="DK48" s="3">
        <v>0</v>
      </c>
      <c r="DL48" s="3">
        <v>0</v>
      </c>
      <c r="DM48" s="3">
        <v>0</v>
      </c>
      <c r="DN48" s="3">
        <v>0</v>
      </c>
      <c r="DO48" s="3">
        <v>0</v>
      </c>
      <c r="DP48" s="3">
        <v>0</v>
      </c>
      <c r="DQ48" s="3">
        <v>0</v>
      </c>
      <c r="DR48" s="3">
        <v>0</v>
      </c>
      <c r="DS48" s="3">
        <v>0</v>
      </c>
      <c r="DT48" s="3">
        <v>0</v>
      </c>
      <c r="DU48" s="3">
        <v>15</v>
      </c>
      <c r="DV48" s="3">
        <v>10</v>
      </c>
      <c r="DW48" s="33">
        <v>15</v>
      </c>
      <c r="DX48" s="74">
        <f t="shared" si="8"/>
        <v>36</v>
      </c>
      <c r="DY48" s="18">
        <f t="shared" si="9"/>
        <v>46</v>
      </c>
      <c r="DZ48" s="18">
        <f t="shared" si="10"/>
        <v>35</v>
      </c>
      <c r="EA48" s="75">
        <f t="shared" si="11"/>
        <v>117</v>
      </c>
      <c r="EB48" s="3">
        <v>0</v>
      </c>
      <c r="EC48" s="3">
        <v>0</v>
      </c>
      <c r="ED48" s="3">
        <v>0</v>
      </c>
      <c r="EE48" s="3">
        <v>0</v>
      </c>
      <c r="EF48" s="3">
        <v>0</v>
      </c>
      <c r="EG48" s="3">
        <v>0</v>
      </c>
      <c r="EH48" s="3">
        <v>0</v>
      </c>
      <c r="EI48" s="3">
        <v>0</v>
      </c>
      <c r="EJ48" s="3">
        <v>0</v>
      </c>
      <c r="EK48" s="3">
        <v>0</v>
      </c>
      <c r="EL48" s="3">
        <v>0</v>
      </c>
      <c r="EM48" s="3">
        <v>0</v>
      </c>
      <c r="EN48" s="3">
        <v>0</v>
      </c>
      <c r="EO48" s="3">
        <v>0</v>
      </c>
      <c r="EP48" s="3">
        <v>0</v>
      </c>
      <c r="EQ48" s="3">
        <v>0</v>
      </c>
      <c r="ER48" s="3">
        <v>0</v>
      </c>
      <c r="ES48" s="3">
        <v>0</v>
      </c>
      <c r="ET48" s="3">
        <v>0</v>
      </c>
      <c r="EU48" s="3">
        <v>0</v>
      </c>
      <c r="EV48" s="3">
        <v>0</v>
      </c>
      <c r="EW48" s="3">
        <v>0</v>
      </c>
      <c r="EX48" s="3">
        <v>0</v>
      </c>
      <c r="EY48" s="3">
        <v>0</v>
      </c>
      <c r="EZ48" s="3">
        <v>0</v>
      </c>
      <c r="FA48" s="3">
        <v>0</v>
      </c>
      <c r="FB48" s="3">
        <v>0</v>
      </c>
      <c r="FC48" s="3">
        <v>0</v>
      </c>
      <c r="FD48" s="3">
        <v>0</v>
      </c>
      <c r="FE48" s="3">
        <v>0</v>
      </c>
      <c r="FF48" s="3">
        <v>0</v>
      </c>
      <c r="FG48" s="3">
        <v>0</v>
      </c>
      <c r="FH48" s="3">
        <v>0</v>
      </c>
      <c r="FI48" s="3">
        <v>0</v>
      </c>
      <c r="FJ48" s="3">
        <v>0</v>
      </c>
      <c r="FK48" s="3">
        <v>0</v>
      </c>
      <c r="FL48" s="3">
        <v>0</v>
      </c>
      <c r="FM48" s="3">
        <v>0</v>
      </c>
      <c r="FN48" s="3">
        <v>0</v>
      </c>
      <c r="FO48" s="74">
        <f t="shared" si="12"/>
        <v>0</v>
      </c>
      <c r="FP48" s="18">
        <f t="shared" si="13"/>
        <v>0</v>
      </c>
      <c r="FQ48" s="18">
        <f t="shared" si="14"/>
        <v>0</v>
      </c>
      <c r="FR48" s="75">
        <f t="shared" si="15"/>
        <v>0</v>
      </c>
    </row>
    <row r="49" spans="1:174" x14ac:dyDescent="0.25">
      <c r="A49" s="4" t="s">
        <v>89</v>
      </c>
      <c r="B49" s="4" t="s">
        <v>92</v>
      </c>
      <c r="C49" s="3">
        <v>1</v>
      </c>
      <c r="D49" s="3">
        <v>0</v>
      </c>
      <c r="E49" s="3">
        <v>0</v>
      </c>
      <c r="F49" s="3">
        <v>2</v>
      </c>
      <c r="G49" s="3">
        <v>0</v>
      </c>
      <c r="H49" s="3">
        <v>0</v>
      </c>
      <c r="I49" s="3">
        <v>3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4</v>
      </c>
      <c r="AN49" s="3">
        <v>2</v>
      </c>
      <c r="AO49" s="33">
        <v>0</v>
      </c>
      <c r="AP49" s="74">
        <f t="shared" si="0"/>
        <v>10</v>
      </c>
      <c r="AQ49" s="18">
        <f t="shared" si="1"/>
        <v>2</v>
      </c>
      <c r="AR49" s="18">
        <f t="shared" si="2"/>
        <v>0</v>
      </c>
      <c r="AS49" s="75">
        <f t="shared" si="3"/>
        <v>12</v>
      </c>
      <c r="AT49" s="32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3">
        <v>0</v>
      </c>
      <c r="CG49" s="74">
        <f t="shared" si="4"/>
        <v>0</v>
      </c>
      <c r="CH49" s="18">
        <f t="shared" si="5"/>
        <v>0</v>
      </c>
      <c r="CI49" s="18">
        <f t="shared" si="6"/>
        <v>0</v>
      </c>
      <c r="CJ49" s="75">
        <f t="shared" si="7"/>
        <v>0</v>
      </c>
      <c r="CK49" s="32">
        <v>5</v>
      </c>
      <c r="CL49" s="3">
        <v>1</v>
      </c>
      <c r="CM49" s="3">
        <v>0</v>
      </c>
      <c r="CN49" s="3">
        <v>7</v>
      </c>
      <c r="CO49" s="3">
        <v>1</v>
      </c>
      <c r="CP49" s="3">
        <v>0</v>
      </c>
      <c r="CQ49" s="3">
        <v>19</v>
      </c>
      <c r="CR49" s="3">
        <v>2</v>
      </c>
      <c r="CS49" s="3">
        <v>0</v>
      </c>
      <c r="CT49" s="3">
        <v>4</v>
      </c>
      <c r="CU49" s="3">
        <v>3</v>
      </c>
      <c r="CV49" s="3">
        <v>0</v>
      </c>
      <c r="CW49" s="3">
        <v>4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0</v>
      </c>
      <c r="DG49" s="3">
        <v>0</v>
      </c>
      <c r="DH49" s="3">
        <v>0</v>
      </c>
      <c r="DI49" s="3">
        <v>0</v>
      </c>
      <c r="DJ49" s="3">
        <v>0</v>
      </c>
      <c r="DK49" s="3">
        <v>0</v>
      </c>
      <c r="DL49" s="3">
        <v>6</v>
      </c>
      <c r="DM49" s="3">
        <v>9</v>
      </c>
      <c r="DN49" s="3">
        <v>0</v>
      </c>
      <c r="DO49" s="3">
        <v>0</v>
      </c>
      <c r="DP49" s="3">
        <v>1</v>
      </c>
      <c r="DQ49" s="3">
        <v>0</v>
      </c>
      <c r="DR49" s="3">
        <v>0</v>
      </c>
      <c r="DS49" s="3">
        <v>0</v>
      </c>
      <c r="DT49" s="3">
        <v>0</v>
      </c>
      <c r="DU49" s="3">
        <v>32</v>
      </c>
      <c r="DV49" s="3">
        <v>11</v>
      </c>
      <c r="DW49" s="33">
        <v>0</v>
      </c>
      <c r="DX49" s="74">
        <f t="shared" si="8"/>
        <v>77</v>
      </c>
      <c r="DY49" s="18">
        <f t="shared" si="9"/>
        <v>28</v>
      </c>
      <c r="DZ49" s="18">
        <f t="shared" si="10"/>
        <v>0</v>
      </c>
      <c r="EA49" s="75">
        <f t="shared" si="11"/>
        <v>105</v>
      </c>
      <c r="EB49" s="3">
        <v>0</v>
      </c>
      <c r="EC49" s="3">
        <v>0</v>
      </c>
      <c r="ED49" s="3">
        <v>0</v>
      </c>
      <c r="EE49" s="3">
        <v>0</v>
      </c>
      <c r="EF49" s="3">
        <v>0</v>
      </c>
      <c r="EG49" s="3">
        <v>0</v>
      </c>
      <c r="EH49" s="3">
        <v>0</v>
      </c>
      <c r="EI49" s="3">
        <v>0</v>
      </c>
      <c r="EJ49" s="3">
        <v>0</v>
      </c>
      <c r="EK49" s="3">
        <v>0</v>
      </c>
      <c r="EL49" s="3">
        <v>0</v>
      </c>
      <c r="EM49" s="3">
        <v>0</v>
      </c>
      <c r="EN49" s="3">
        <v>0</v>
      </c>
      <c r="EO49" s="3">
        <v>0</v>
      </c>
      <c r="EP49" s="3">
        <v>0</v>
      </c>
      <c r="EQ49" s="3">
        <v>0</v>
      </c>
      <c r="ER49" s="3">
        <v>0</v>
      </c>
      <c r="ES49" s="3">
        <v>0</v>
      </c>
      <c r="ET49" s="3">
        <v>0</v>
      </c>
      <c r="EU49" s="3">
        <v>0</v>
      </c>
      <c r="EV49" s="3">
        <v>0</v>
      </c>
      <c r="EW49" s="3">
        <v>0</v>
      </c>
      <c r="EX49" s="3">
        <v>0</v>
      </c>
      <c r="EY49" s="3">
        <v>0</v>
      </c>
      <c r="EZ49" s="3">
        <v>0</v>
      </c>
      <c r="FA49" s="3">
        <v>0</v>
      </c>
      <c r="FB49" s="3">
        <v>0</v>
      </c>
      <c r="FC49" s="3">
        <v>0</v>
      </c>
      <c r="FD49" s="3">
        <v>0</v>
      </c>
      <c r="FE49" s="3">
        <v>0</v>
      </c>
      <c r="FF49" s="3">
        <v>0</v>
      </c>
      <c r="FG49" s="3">
        <v>0</v>
      </c>
      <c r="FH49" s="3">
        <v>0</v>
      </c>
      <c r="FI49" s="3">
        <v>0</v>
      </c>
      <c r="FJ49" s="3">
        <v>0</v>
      </c>
      <c r="FK49" s="3">
        <v>0</v>
      </c>
      <c r="FL49" s="3">
        <v>0</v>
      </c>
      <c r="FM49" s="3">
        <v>0</v>
      </c>
      <c r="FN49" s="3">
        <v>0</v>
      </c>
      <c r="FO49" s="74">
        <f t="shared" si="12"/>
        <v>0</v>
      </c>
      <c r="FP49" s="18">
        <f t="shared" si="13"/>
        <v>0</v>
      </c>
      <c r="FQ49" s="18">
        <f t="shared" si="14"/>
        <v>0</v>
      </c>
      <c r="FR49" s="75">
        <f t="shared" si="15"/>
        <v>0</v>
      </c>
    </row>
    <row r="50" spans="1:174" x14ac:dyDescent="0.25">
      <c r="A50" s="4" t="s">
        <v>91</v>
      </c>
      <c r="B50" s="4" t="s">
        <v>94</v>
      </c>
      <c r="C50" s="3">
        <v>0</v>
      </c>
      <c r="D50" s="3">
        <v>0</v>
      </c>
      <c r="E50" s="3">
        <v>0</v>
      </c>
      <c r="F50" s="3">
        <v>2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1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2</v>
      </c>
      <c r="AN50" s="3">
        <v>0</v>
      </c>
      <c r="AO50" s="33">
        <v>0</v>
      </c>
      <c r="AP50" s="74">
        <f t="shared" si="0"/>
        <v>5</v>
      </c>
      <c r="AQ50" s="18">
        <f t="shared" si="1"/>
        <v>0</v>
      </c>
      <c r="AR50" s="18">
        <f t="shared" si="2"/>
        <v>0</v>
      </c>
      <c r="AS50" s="75">
        <f t="shared" si="3"/>
        <v>5</v>
      </c>
      <c r="AT50" s="32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3">
        <v>0</v>
      </c>
      <c r="CG50" s="74">
        <f t="shared" si="4"/>
        <v>0</v>
      </c>
      <c r="CH50" s="18">
        <f t="shared" si="5"/>
        <v>0</v>
      </c>
      <c r="CI50" s="18">
        <f t="shared" si="6"/>
        <v>0</v>
      </c>
      <c r="CJ50" s="75">
        <f t="shared" si="7"/>
        <v>0</v>
      </c>
      <c r="CK50" s="32">
        <v>0</v>
      </c>
      <c r="CL50" s="3">
        <v>0</v>
      </c>
      <c r="CM50" s="3">
        <v>0</v>
      </c>
      <c r="CN50" s="3">
        <v>2</v>
      </c>
      <c r="CO50" s="3">
        <v>0</v>
      </c>
      <c r="CP50" s="3">
        <v>0</v>
      </c>
      <c r="CQ50" s="3">
        <v>3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3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</v>
      </c>
      <c r="DH50" s="3">
        <v>0</v>
      </c>
      <c r="DI50" s="3">
        <v>1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</v>
      </c>
      <c r="DW50" s="33">
        <v>0</v>
      </c>
      <c r="DX50" s="74">
        <f t="shared" si="8"/>
        <v>9</v>
      </c>
      <c r="DY50" s="18">
        <f t="shared" si="9"/>
        <v>0</v>
      </c>
      <c r="DZ50" s="18">
        <f t="shared" si="10"/>
        <v>0</v>
      </c>
      <c r="EA50" s="75">
        <f t="shared" si="11"/>
        <v>9</v>
      </c>
      <c r="EB50" s="3">
        <v>0</v>
      </c>
      <c r="EC50" s="3">
        <v>0</v>
      </c>
      <c r="ED50" s="3">
        <v>0</v>
      </c>
      <c r="EE50" s="3">
        <v>0</v>
      </c>
      <c r="EF50" s="3">
        <v>0</v>
      </c>
      <c r="EG50" s="3">
        <v>0</v>
      </c>
      <c r="EH50" s="3">
        <v>0</v>
      </c>
      <c r="EI50" s="3">
        <v>0</v>
      </c>
      <c r="EJ50" s="3">
        <v>0</v>
      </c>
      <c r="EK50" s="3">
        <v>0</v>
      </c>
      <c r="EL50" s="3">
        <v>0</v>
      </c>
      <c r="EM50" s="3">
        <v>0</v>
      </c>
      <c r="EN50" s="3">
        <v>0</v>
      </c>
      <c r="EO50" s="3">
        <v>0</v>
      </c>
      <c r="EP50" s="3">
        <v>0</v>
      </c>
      <c r="EQ50" s="3">
        <v>0</v>
      </c>
      <c r="ER50" s="3">
        <v>0</v>
      </c>
      <c r="ES50" s="3">
        <v>0</v>
      </c>
      <c r="ET50" s="3">
        <v>0</v>
      </c>
      <c r="EU50" s="3">
        <v>0</v>
      </c>
      <c r="EV50" s="3">
        <v>0</v>
      </c>
      <c r="EW50" s="3">
        <v>0</v>
      </c>
      <c r="EX50" s="3">
        <v>0</v>
      </c>
      <c r="EY50" s="3">
        <v>0</v>
      </c>
      <c r="EZ50" s="3">
        <v>0</v>
      </c>
      <c r="FA50" s="3">
        <v>0</v>
      </c>
      <c r="FB50" s="3">
        <v>0</v>
      </c>
      <c r="FC50" s="3">
        <v>0</v>
      </c>
      <c r="FD50" s="3">
        <v>0</v>
      </c>
      <c r="FE50" s="3">
        <v>0</v>
      </c>
      <c r="FF50" s="3">
        <v>0</v>
      </c>
      <c r="FG50" s="3">
        <v>0</v>
      </c>
      <c r="FH50" s="3">
        <v>0</v>
      </c>
      <c r="FI50" s="3">
        <v>0</v>
      </c>
      <c r="FJ50" s="3">
        <v>0</v>
      </c>
      <c r="FK50" s="3">
        <v>0</v>
      </c>
      <c r="FL50" s="3">
        <v>0</v>
      </c>
      <c r="FM50" s="3">
        <v>0</v>
      </c>
      <c r="FN50" s="3">
        <v>0</v>
      </c>
      <c r="FO50" s="74">
        <f t="shared" si="12"/>
        <v>0</v>
      </c>
      <c r="FP50" s="18">
        <f t="shared" si="13"/>
        <v>0</v>
      </c>
      <c r="FQ50" s="18">
        <f t="shared" si="14"/>
        <v>0</v>
      </c>
      <c r="FR50" s="75">
        <f t="shared" si="15"/>
        <v>0</v>
      </c>
    </row>
    <row r="51" spans="1:174" x14ac:dyDescent="0.25">
      <c r="A51" s="4" t="s">
        <v>93</v>
      </c>
      <c r="B51" s="4" t="s">
        <v>96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3">
        <v>0</v>
      </c>
      <c r="AP51" s="74">
        <f t="shared" si="0"/>
        <v>0</v>
      </c>
      <c r="AQ51" s="18">
        <f t="shared" si="1"/>
        <v>0</v>
      </c>
      <c r="AR51" s="18">
        <f t="shared" si="2"/>
        <v>0</v>
      </c>
      <c r="AS51" s="75">
        <f t="shared" si="3"/>
        <v>0</v>
      </c>
      <c r="AT51" s="32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3">
        <v>0</v>
      </c>
      <c r="CG51" s="74">
        <f t="shared" si="4"/>
        <v>0</v>
      </c>
      <c r="CH51" s="18">
        <f t="shared" si="5"/>
        <v>0</v>
      </c>
      <c r="CI51" s="18">
        <f t="shared" si="6"/>
        <v>0</v>
      </c>
      <c r="CJ51" s="75">
        <f t="shared" si="7"/>
        <v>0</v>
      </c>
      <c r="CK51" s="32">
        <v>0</v>
      </c>
      <c r="CL51" s="3">
        <v>25</v>
      </c>
      <c r="CM51" s="3">
        <v>8</v>
      </c>
      <c r="CN51" s="3">
        <v>0</v>
      </c>
      <c r="CO51" s="3">
        <v>0</v>
      </c>
      <c r="CP51" s="3">
        <v>0</v>
      </c>
      <c r="CQ51" s="3">
        <v>1</v>
      </c>
      <c r="CR51" s="3">
        <v>11</v>
      </c>
      <c r="CS51" s="3">
        <v>33</v>
      </c>
      <c r="CT51" s="3">
        <v>0</v>
      </c>
      <c r="CU51" s="3">
        <v>7</v>
      </c>
      <c r="CV51" s="3">
        <v>3</v>
      </c>
      <c r="CW51" s="3">
        <v>0</v>
      </c>
      <c r="CX51" s="3">
        <v>3</v>
      </c>
      <c r="CY51" s="3">
        <v>2</v>
      </c>
      <c r="CZ51" s="3">
        <v>0</v>
      </c>
      <c r="DA51" s="3">
        <v>0</v>
      </c>
      <c r="DB51" s="3">
        <v>0</v>
      </c>
      <c r="DC51" s="3">
        <v>0</v>
      </c>
      <c r="DD51" s="3">
        <v>1</v>
      </c>
      <c r="DE51" s="3">
        <v>1</v>
      </c>
      <c r="DF51" s="3">
        <v>0</v>
      </c>
      <c r="DG51" s="3">
        <v>3</v>
      </c>
      <c r="DH51" s="3">
        <v>4</v>
      </c>
      <c r="DI51" s="3">
        <v>0</v>
      </c>
      <c r="DJ51" s="3">
        <v>1</v>
      </c>
      <c r="DK51" s="3">
        <v>1</v>
      </c>
      <c r="DL51" s="3">
        <v>0</v>
      </c>
      <c r="DM51" s="3">
        <v>1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3">
        <v>0</v>
      </c>
      <c r="DX51" s="74">
        <f t="shared" si="8"/>
        <v>1</v>
      </c>
      <c r="DY51" s="18">
        <f t="shared" si="9"/>
        <v>52</v>
      </c>
      <c r="DZ51" s="18">
        <f t="shared" si="10"/>
        <v>52</v>
      </c>
      <c r="EA51" s="75">
        <f t="shared" si="11"/>
        <v>105</v>
      </c>
      <c r="EB51" s="3">
        <v>0</v>
      </c>
      <c r="EC51" s="3">
        <v>0</v>
      </c>
      <c r="ED51" s="3">
        <v>0</v>
      </c>
      <c r="EE51" s="3">
        <v>0</v>
      </c>
      <c r="EF51" s="3">
        <v>0</v>
      </c>
      <c r="EG51" s="3">
        <v>0</v>
      </c>
      <c r="EH51" s="3">
        <v>0</v>
      </c>
      <c r="EI51" s="3">
        <v>0</v>
      </c>
      <c r="EJ51" s="3">
        <v>0</v>
      </c>
      <c r="EK51" s="3">
        <v>0</v>
      </c>
      <c r="EL51" s="3">
        <v>0</v>
      </c>
      <c r="EM51" s="3">
        <v>0</v>
      </c>
      <c r="EN51" s="3">
        <v>0</v>
      </c>
      <c r="EO51" s="3">
        <v>0</v>
      </c>
      <c r="EP51" s="3">
        <v>0</v>
      </c>
      <c r="EQ51" s="3">
        <v>0</v>
      </c>
      <c r="ER51" s="3">
        <v>0</v>
      </c>
      <c r="ES51" s="3">
        <v>0</v>
      </c>
      <c r="ET51" s="3">
        <v>0</v>
      </c>
      <c r="EU51" s="3">
        <v>0</v>
      </c>
      <c r="EV51" s="3">
        <v>0</v>
      </c>
      <c r="EW51" s="3">
        <v>0</v>
      </c>
      <c r="EX51" s="3">
        <v>0</v>
      </c>
      <c r="EY51" s="3">
        <v>0</v>
      </c>
      <c r="EZ51" s="3">
        <v>0</v>
      </c>
      <c r="FA51" s="3">
        <v>0</v>
      </c>
      <c r="FB51" s="3">
        <v>0</v>
      </c>
      <c r="FC51" s="3">
        <v>0</v>
      </c>
      <c r="FD51" s="3">
        <v>0</v>
      </c>
      <c r="FE51" s="3">
        <v>0</v>
      </c>
      <c r="FF51" s="3">
        <v>0</v>
      </c>
      <c r="FG51" s="3">
        <v>0</v>
      </c>
      <c r="FH51" s="3">
        <v>0</v>
      </c>
      <c r="FI51" s="3">
        <v>0</v>
      </c>
      <c r="FJ51" s="3">
        <v>0</v>
      </c>
      <c r="FK51" s="3">
        <v>0</v>
      </c>
      <c r="FL51" s="3">
        <v>0</v>
      </c>
      <c r="FM51" s="3">
        <v>0</v>
      </c>
      <c r="FN51" s="3">
        <v>0</v>
      </c>
      <c r="FO51" s="74">
        <f t="shared" si="12"/>
        <v>0</v>
      </c>
      <c r="FP51" s="18">
        <f t="shared" si="13"/>
        <v>0</v>
      </c>
      <c r="FQ51" s="18">
        <f t="shared" si="14"/>
        <v>0</v>
      </c>
      <c r="FR51" s="75">
        <f t="shared" si="15"/>
        <v>0</v>
      </c>
    </row>
    <row r="52" spans="1:174" x14ac:dyDescent="0.25">
      <c r="A52" s="4" t="s">
        <v>95</v>
      </c>
      <c r="B52" s="4" t="s">
        <v>98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6</v>
      </c>
      <c r="J52" s="3">
        <v>5</v>
      </c>
      <c r="K52" s="3">
        <v>10</v>
      </c>
      <c r="L52" s="3">
        <v>15</v>
      </c>
      <c r="M52" s="3">
        <v>20</v>
      </c>
      <c r="N52" s="3">
        <v>23</v>
      </c>
      <c r="O52" s="3">
        <v>40</v>
      </c>
      <c r="P52" s="3">
        <v>45</v>
      </c>
      <c r="Q52" s="3">
        <v>40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3">
        <v>0</v>
      </c>
      <c r="AP52" s="74">
        <f t="shared" si="0"/>
        <v>61</v>
      </c>
      <c r="AQ52" s="18">
        <f t="shared" si="1"/>
        <v>70</v>
      </c>
      <c r="AR52" s="18">
        <f t="shared" si="2"/>
        <v>73</v>
      </c>
      <c r="AS52" s="75">
        <f t="shared" si="3"/>
        <v>204</v>
      </c>
      <c r="AT52" s="32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3">
        <v>0</v>
      </c>
      <c r="CG52" s="74">
        <f t="shared" si="4"/>
        <v>0</v>
      </c>
      <c r="CH52" s="18">
        <f t="shared" si="5"/>
        <v>0</v>
      </c>
      <c r="CI52" s="18">
        <f t="shared" si="6"/>
        <v>0</v>
      </c>
      <c r="CJ52" s="75">
        <f t="shared" si="7"/>
        <v>0</v>
      </c>
      <c r="CK52" s="32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99</v>
      </c>
      <c r="CR52" s="3">
        <v>25</v>
      </c>
      <c r="CS52" s="3">
        <v>17</v>
      </c>
      <c r="CT52" s="3">
        <v>35</v>
      </c>
      <c r="CU52" s="3">
        <v>5</v>
      </c>
      <c r="CV52" s="3">
        <v>8</v>
      </c>
      <c r="CW52" s="3">
        <v>58</v>
      </c>
      <c r="CX52" s="3">
        <v>2</v>
      </c>
      <c r="CY52" s="3">
        <v>16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0</v>
      </c>
      <c r="DG52" s="3">
        <v>0</v>
      </c>
      <c r="DH52" s="3">
        <v>0</v>
      </c>
      <c r="DI52" s="3">
        <v>0</v>
      </c>
      <c r="DJ52" s="3">
        <v>0</v>
      </c>
      <c r="DK52" s="3">
        <v>0</v>
      </c>
      <c r="DL52" s="3">
        <v>0</v>
      </c>
      <c r="DM52" s="3">
        <v>0</v>
      </c>
      <c r="DN52" s="3">
        <v>0</v>
      </c>
      <c r="DO52" s="3">
        <v>0</v>
      </c>
      <c r="DP52" s="3">
        <v>0</v>
      </c>
      <c r="DQ52" s="3">
        <v>0</v>
      </c>
      <c r="DR52" s="3">
        <v>0</v>
      </c>
      <c r="DS52" s="3">
        <v>0</v>
      </c>
      <c r="DT52" s="3">
        <v>0</v>
      </c>
      <c r="DU52" s="3">
        <v>0</v>
      </c>
      <c r="DV52" s="3">
        <v>0</v>
      </c>
      <c r="DW52" s="33">
        <v>0</v>
      </c>
      <c r="DX52" s="74">
        <f t="shared" si="8"/>
        <v>192</v>
      </c>
      <c r="DY52" s="18">
        <f t="shared" si="9"/>
        <v>32</v>
      </c>
      <c r="DZ52" s="18">
        <f t="shared" si="10"/>
        <v>41</v>
      </c>
      <c r="EA52" s="75">
        <f t="shared" si="11"/>
        <v>265</v>
      </c>
      <c r="EB52" s="3">
        <v>0</v>
      </c>
      <c r="EC52" s="3">
        <v>0</v>
      </c>
      <c r="ED52" s="3">
        <v>0</v>
      </c>
      <c r="EE52" s="3">
        <v>0</v>
      </c>
      <c r="EF52" s="3">
        <v>0</v>
      </c>
      <c r="EG52" s="3">
        <v>0</v>
      </c>
      <c r="EH52" s="3">
        <v>0</v>
      </c>
      <c r="EI52" s="3">
        <v>0</v>
      </c>
      <c r="EJ52" s="3">
        <v>0</v>
      </c>
      <c r="EK52" s="3">
        <v>0</v>
      </c>
      <c r="EL52" s="3">
        <v>0</v>
      </c>
      <c r="EM52" s="3">
        <v>0</v>
      </c>
      <c r="EN52" s="3">
        <v>0</v>
      </c>
      <c r="EO52" s="3">
        <v>0</v>
      </c>
      <c r="EP52" s="3">
        <v>0</v>
      </c>
      <c r="EQ52" s="3">
        <v>0</v>
      </c>
      <c r="ER52" s="3">
        <v>0</v>
      </c>
      <c r="ES52" s="3">
        <v>0</v>
      </c>
      <c r="ET52" s="3">
        <v>0</v>
      </c>
      <c r="EU52" s="3">
        <v>0</v>
      </c>
      <c r="EV52" s="3">
        <v>0</v>
      </c>
      <c r="EW52" s="3">
        <v>0</v>
      </c>
      <c r="EX52" s="3">
        <v>0</v>
      </c>
      <c r="EY52" s="3">
        <v>0</v>
      </c>
      <c r="EZ52" s="3">
        <v>0</v>
      </c>
      <c r="FA52" s="3">
        <v>0</v>
      </c>
      <c r="FB52" s="3">
        <v>0</v>
      </c>
      <c r="FC52" s="3">
        <v>0</v>
      </c>
      <c r="FD52" s="3">
        <v>0</v>
      </c>
      <c r="FE52" s="3">
        <v>0</v>
      </c>
      <c r="FF52" s="3">
        <v>0</v>
      </c>
      <c r="FG52" s="3">
        <v>0</v>
      </c>
      <c r="FH52" s="3">
        <v>0</v>
      </c>
      <c r="FI52" s="3">
        <v>0</v>
      </c>
      <c r="FJ52" s="3">
        <v>0</v>
      </c>
      <c r="FK52" s="3">
        <v>0</v>
      </c>
      <c r="FL52" s="3">
        <v>0</v>
      </c>
      <c r="FM52" s="3">
        <v>0</v>
      </c>
      <c r="FN52" s="3">
        <v>0</v>
      </c>
      <c r="FO52" s="74">
        <f t="shared" si="12"/>
        <v>0</v>
      </c>
      <c r="FP52" s="18">
        <f t="shared" si="13"/>
        <v>0</v>
      </c>
      <c r="FQ52" s="18">
        <f t="shared" si="14"/>
        <v>0</v>
      </c>
      <c r="FR52" s="75">
        <f t="shared" si="15"/>
        <v>0</v>
      </c>
    </row>
    <row r="53" spans="1:174" x14ac:dyDescent="0.25">
      <c r="A53" s="4" t="s">
        <v>97</v>
      </c>
      <c r="B53" s="4" t="s">
        <v>100</v>
      </c>
      <c r="C53" s="3">
        <v>7</v>
      </c>
      <c r="D53" s="3">
        <v>20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5</v>
      </c>
      <c r="K53" s="3">
        <v>5</v>
      </c>
      <c r="L53" s="3">
        <v>5</v>
      </c>
      <c r="M53" s="3">
        <v>1</v>
      </c>
      <c r="N53" s="3">
        <v>4</v>
      </c>
      <c r="O53" s="3">
        <v>6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1</v>
      </c>
      <c r="X53" s="3">
        <v>0</v>
      </c>
      <c r="Y53" s="3">
        <v>0</v>
      </c>
      <c r="Z53" s="3">
        <v>0</v>
      </c>
      <c r="AA53" s="3">
        <v>0</v>
      </c>
      <c r="AB53" s="3">
        <v>1</v>
      </c>
      <c r="AC53" s="3">
        <v>2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1</v>
      </c>
      <c r="AN53" s="3">
        <v>0</v>
      </c>
      <c r="AO53" s="33">
        <v>0</v>
      </c>
      <c r="AP53" s="74">
        <f t="shared" si="0"/>
        <v>19</v>
      </c>
      <c r="AQ53" s="18">
        <f t="shared" si="1"/>
        <v>27</v>
      </c>
      <c r="AR53" s="18">
        <f t="shared" si="2"/>
        <v>12</v>
      </c>
      <c r="AS53" s="75">
        <f t="shared" si="3"/>
        <v>58</v>
      </c>
      <c r="AT53" s="32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3">
        <v>0</v>
      </c>
      <c r="CG53" s="74">
        <f t="shared" si="4"/>
        <v>0</v>
      </c>
      <c r="CH53" s="18">
        <f t="shared" si="5"/>
        <v>0</v>
      </c>
      <c r="CI53" s="18">
        <f t="shared" si="6"/>
        <v>0</v>
      </c>
      <c r="CJ53" s="75">
        <f t="shared" si="7"/>
        <v>0</v>
      </c>
      <c r="CK53" s="32">
        <v>7</v>
      </c>
      <c r="CL53" s="3">
        <v>24</v>
      </c>
      <c r="CM53" s="3">
        <v>18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3</v>
      </c>
      <c r="CU53" s="3">
        <v>1</v>
      </c>
      <c r="CV53" s="3">
        <v>2</v>
      </c>
      <c r="CW53" s="3">
        <v>4</v>
      </c>
      <c r="CX53" s="3">
        <v>3</v>
      </c>
      <c r="CY53" s="3">
        <v>1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">
        <v>0</v>
      </c>
      <c r="DK53" s="3">
        <v>0</v>
      </c>
      <c r="DL53" s="3">
        <v>0</v>
      </c>
      <c r="DM53" s="3">
        <v>0</v>
      </c>
      <c r="DN53" s="3">
        <v>0</v>
      </c>
      <c r="DO53" s="3">
        <v>0</v>
      </c>
      <c r="DP53" s="3">
        <v>0</v>
      </c>
      <c r="DQ53" s="3">
        <v>0</v>
      </c>
      <c r="DR53" s="3">
        <v>0</v>
      </c>
      <c r="DS53" s="3">
        <v>0</v>
      </c>
      <c r="DT53" s="3">
        <v>0</v>
      </c>
      <c r="DU53" s="3">
        <v>0</v>
      </c>
      <c r="DV53" s="3">
        <v>0</v>
      </c>
      <c r="DW53" s="33">
        <v>0</v>
      </c>
      <c r="DX53" s="74">
        <f t="shared" si="8"/>
        <v>14</v>
      </c>
      <c r="DY53" s="18">
        <f t="shared" si="9"/>
        <v>28</v>
      </c>
      <c r="DZ53" s="18">
        <f t="shared" si="10"/>
        <v>21</v>
      </c>
      <c r="EA53" s="75">
        <f t="shared" si="11"/>
        <v>63</v>
      </c>
      <c r="EB53" s="3">
        <v>0</v>
      </c>
      <c r="EC53" s="3">
        <v>0</v>
      </c>
      <c r="ED53" s="3">
        <v>0</v>
      </c>
      <c r="EE53" s="3">
        <v>0</v>
      </c>
      <c r="EF53" s="3">
        <v>0</v>
      </c>
      <c r="EG53" s="3">
        <v>0</v>
      </c>
      <c r="EH53" s="3">
        <v>0</v>
      </c>
      <c r="EI53" s="3">
        <v>0</v>
      </c>
      <c r="EJ53" s="3">
        <v>0</v>
      </c>
      <c r="EK53" s="3">
        <v>0</v>
      </c>
      <c r="EL53" s="3">
        <v>0</v>
      </c>
      <c r="EM53" s="3">
        <v>0</v>
      </c>
      <c r="EN53" s="3">
        <v>0</v>
      </c>
      <c r="EO53" s="3">
        <v>0</v>
      </c>
      <c r="EP53" s="3">
        <v>0</v>
      </c>
      <c r="EQ53" s="3">
        <v>0</v>
      </c>
      <c r="ER53" s="3">
        <v>0</v>
      </c>
      <c r="ES53" s="3">
        <v>0</v>
      </c>
      <c r="ET53" s="3">
        <v>0</v>
      </c>
      <c r="EU53" s="3">
        <v>0</v>
      </c>
      <c r="EV53" s="3">
        <v>0</v>
      </c>
      <c r="EW53" s="3">
        <v>0</v>
      </c>
      <c r="EX53" s="3">
        <v>0</v>
      </c>
      <c r="EY53" s="3">
        <v>0</v>
      </c>
      <c r="EZ53" s="3">
        <v>0</v>
      </c>
      <c r="FA53" s="3">
        <v>0</v>
      </c>
      <c r="FB53" s="3">
        <v>0</v>
      </c>
      <c r="FC53" s="3">
        <v>0</v>
      </c>
      <c r="FD53" s="3">
        <v>0</v>
      </c>
      <c r="FE53" s="3">
        <v>0</v>
      </c>
      <c r="FF53" s="3">
        <v>0</v>
      </c>
      <c r="FG53" s="3">
        <v>0</v>
      </c>
      <c r="FH53" s="3">
        <v>0</v>
      </c>
      <c r="FI53" s="3">
        <v>0</v>
      </c>
      <c r="FJ53" s="3">
        <v>0</v>
      </c>
      <c r="FK53" s="3">
        <v>0</v>
      </c>
      <c r="FL53" s="3">
        <v>0</v>
      </c>
      <c r="FM53" s="3">
        <v>0</v>
      </c>
      <c r="FN53" s="3">
        <v>0</v>
      </c>
      <c r="FO53" s="74">
        <f t="shared" si="12"/>
        <v>0</v>
      </c>
      <c r="FP53" s="18">
        <f t="shared" si="13"/>
        <v>0</v>
      </c>
      <c r="FQ53" s="18">
        <f t="shared" si="14"/>
        <v>0</v>
      </c>
      <c r="FR53" s="75">
        <f t="shared" si="15"/>
        <v>0</v>
      </c>
    </row>
    <row r="54" spans="1:174" x14ac:dyDescent="0.25">
      <c r="A54" s="4" t="s">
        <v>99</v>
      </c>
      <c r="B54" s="4" t="s">
        <v>102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3">
        <v>0</v>
      </c>
      <c r="AP54" s="74">
        <f t="shared" si="0"/>
        <v>0</v>
      </c>
      <c r="AQ54" s="18">
        <f t="shared" si="1"/>
        <v>0</v>
      </c>
      <c r="AR54" s="18">
        <f t="shared" si="2"/>
        <v>0</v>
      </c>
      <c r="AS54" s="75">
        <f t="shared" si="3"/>
        <v>0</v>
      </c>
      <c r="AT54" s="32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4</v>
      </c>
      <c r="BB54" s="3">
        <v>1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3">
        <v>0</v>
      </c>
      <c r="CG54" s="74">
        <f t="shared" si="4"/>
        <v>0</v>
      </c>
      <c r="CH54" s="18">
        <f t="shared" si="5"/>
        <v>4</v>
      </c>
      <c r="CI54" s="18">
        <f t="shared" si="6"/>
        <v>1</v>
      </c>
      <c r="CJ54" s="75">
        <f t="shared" si="7"/>
        <v>5</v>
      </c>
      <c r="CK54" s="32">
        <v>18</v>
      </c>
      <c r="CL54" s="3">
        <v>9</v>
      </c>
      <c r="CM54" s="3">
        <v>0</v>
      </c>
      <c r="CN54" s="3">
        <v>0</v>
      </c>
      <c r="CO54" s="3">
        <v>3</v>
      </c>
      <c r="CP54" s="3">
        <v>0</v>
      </c>
      <c r="CQ54" s="3">
        <v>283</v>
      </c>
      <c r="CR54" s="3">
        <v>169</v>
      </c>
      <c r="CS54" s="3">
        <v>264</v>
      </c>
      <c r="CT54" s="3">
        <v>60</v>
      </c>
      <c r="CU54" s="3">
        <v>19</v>
      </c>
      <c r="CV54" s="3">
        <v>7</v>
      </c>
      <c r="CW54" s="3">
        <v>31</v>
      </c>
      <c r="CX54" s="3">
        <v>15</v>
      </c>
      <c r="CY54" s="3">
        <v>21</v>
      </c>
      <c r="CZ54" s="3">
        <v>5</v>
      </c>
      <c r="DA54" s="3">
        <v>0</v>
      </c>
      <c r="DB54" s="3">
        <v>0</v>
      </c>
      <c r="DC54" s="3">
        <v>22</v>
      </c>
      <c r="DD54" s="3">
        <v>3</v>
      </c>
      <c r="DE54" s="3">
        <v>0</v>
      </c>
      <c r="DF54" s="3">
        <v>0</v>
      </c>
      <c r="DG54" s="3">
        <v>0</v>
      </c>
      <c r="DH54" s="3">
        <v>0</v>
      </c>
      <c r="DI54" s="3">
        <v>1</v>
      </c>
      <c r="DJ54" s="3">
        <v>0</v>
      </c>
      <c r="DK54" s="3">
        <v>0</v>
      </c>
      <c r="DL54" s="3">
        <v>7</v>
      </c>
      <c r="DM54" s="3">
        <v>0</v>
      </c>
      <c r="DN54" s="3">
        <v>0</v>
      </c>
      <c r="DO54" s="3">
        <v>0</v>
      </c>
      <c r="DP54" s="3">
        <v>0</v>
      </c>
      <c r="DQ54" s="3">
        <v>0</v>
      </c>
      <c r="DR54" s="3">
        <v>0</v>
      </c>
      <c r="DS54" s="3">
        <v>0</v>
      </c>
      <c r="DT54" s="3">
        <v>0</v>
      </c>
      <c r="DU54" s="3">
        <v>0</v>
      </c>
      <c r="DV54" s="3">
        <v>0</v>
      </c>
      <c r="DW54" s="33">
        <v>0</v>
      </c>
      <c r="DX54" s="74">
        <f t="shared" si="8"/>
        <v>427</v>
      </c>
      <c r="DY54" s="18">
        <f t="shared" si="9"/>
        <v>218</v>
      </c>
      <c r="DZ54" s="18">
        <f t="shared" si="10"/>
        <v>292</v>
      </c>
      <c r="EA54" s="75">
        <f t="shared" si="11"/>
        <v>937</v>
      </c>
      <c r="EB54" s="3">
        <v>0</v>
      </c>
      <c r="EC54" s="3">
        <v>0</v>
      </c>
      <c r="ED54" s="3">
        <v>0</v>
      </c>
      <c r="EE54" s="3">
        <v>0</v>
      </c>
      <c r="EF54" s="3">
        <v>0</v>
      </c>
      <c r="EG54" s="3">
        <v>0</v>
      </c>
      <c r="EH54" s="3">
        <v>0</v>
      </c>
      <c r="EI54" s="3">
        <v>0</v>
      </c>
      <c r="EJ54" s="3">
        <v>0</v>
      </c>
      <c r="EK54" s="3">
        <v>0</v>
      </c>
      <c r="EL54" s="3">
        <v>0</v>
      </c>
      <c r="EM54" s="3">
        <v>0</v>
      </c>
      <c r="EN54" s="3">
        <v>0</v>
      </c>
      <c r="EO54" s="3">
        <v>0</v>
      </c>
      <c r="EP54" s="3">
        <v>0</v>
      </c>
      <c r="EQ54" s="3">
        <v>0</v>
      </c>
      <c r="ER54" s="3">
        <v>0</v>
      </c>
      <c r="ES54" s="3">
        <v>0</v>
      </c>
      <c r="ET54" s="3">
        <v>0</v>
      </c>
      <c r="EU54" s="3">
        <v>0</v>
      </c>
      <c r="EV54" s="3">
        <v>0</v>
      </c>
      <c r="EW54" s="3">
        <v>0</v>
      </c>
      <c r="EX54" s="3">
        <v>0</v>
      </c>
      <c r="EY54" s="3">
        <v>0</v>
      </c>
      <c r="EZ54" s="3">
        <v>0</v>
      </c>
      <c r="FA54" s="3">
        <v>0</v>
      </c>
      <c r="FB54" s="3">
        <v>0</v>
      </c>
      <c r="FC54" s="3">
        <v>0</v>
      </c>
      <c r="FD54" s="3">
        <v>0</v>
      </c>
      <c r="FE54" s="3">
        <v>0</v>
      </c>
      <c r="FF54" s="3">
        <v>0</v>
      </c>
      <c r="FG54" s="3">
        <v>0</v>
      </c>
      <c r="FH54" s="3">
        <v>0</v>
      </c>
      <c r="FI54" s="3">
        <v>0</v>
      </c>
      <c r="FJ54" s="3">
        <v>0</v>
      </c>
      <c r="FK54" s="3">
        <v>0</v>
      </c>
      <c r="FL54" s="3">
        <v>0</v>
      </c>
      <c r="FM54" s="3">
        <v>0</v>
      </c>
      <c r="FN54" s="3">
        <v>0</v>
      </c>
      <c r="FO54" s="74">
        <f t="shared" si="12"/>
        <v>0</v>
      </c>
      <c r="FP54" s="18">
        <f t="shared" si="13"/>
        <v>0</v>
      </c>
      <c r="FQ54" s="18">
        <f t="shared" si="14"/>
        <v>0</v>
      </c>
      <c r="FR54" s="75">
        <f t="shared" si="15"/>
        <v>0</v>
      </c>
    </row>
    <row r="55" spans="1:174" x14ac:dyDescent="0.25">
      <c r="A55" s="4" t="s">
        <v>101</v>
      </c>
      <c r="B55" s="4" t="s">
        <v>104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3">
        <v>0</v>
      </c>
      <c r="AP55" s="74">
        <f t="shared" si="0"/>
        <v>0</v>
      </c>
      <c r="AQ55" s="18">
        <f t="shared" si="1"/>
        <v>0</v>
      </c>
      <c r="AR55" s="18">
        <f t="shared" si="2"/>
        <v>0</v>
      </c>
      <c r="AS55" s="75">
        <f t="shared" si="3"/>
        <v>0</v>
      </c>
      <c r="AT55" s="32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3">
        <v>0</v>
      </c>
      <c r="CG55" s="74">
        <f t="shared" si="4"/>
        <v>0</v>
      </c>
      <c r="CH55" s="18">
        <f t="shared" si="5"/>
        <v>0</v>
      </c>
      <c r="CI55" s="18">
        <f t="shared" si="6"/>
        <v>0</v>
      </c>
      <c r="CJ55" s="75">
        <f t="shared" si="7"/>
        <v>0</v>
      </c>
      <c r="CK55" s="32">
        <v>0</v>
      </c>
      <c r="CL55" s="3">
        <v>0</v>
      </c>
      <c r="CM55" s="3">
        <v>0</v>
      </c>
      <c r="CN55" s="3">
        <v>1</v>
      </c>
      <c r="CO55" s="3">
        <v>0</v>
      </c>
      <c r="CP55" s="3">
        <v>0</v>
      </c>
      <c r="CQ55" s="3">
        <v>48</v>
      </c>
      <c r="CR55" s="3">
        <v>16</v>
      </c>
      <c r="CS55" s="3">
        <v>20</v>
      </c>
      <c r="CT55" s="3">
        <v>3</v>
      </c>
      <c r="CU55" s="3">
        <v>10</v>
      </c>
      <c r="CV55" s="3">
        <v>1</v>
      </c>
      <c r="CW55" s="3">
        <v>4</v>
      </c>
      <c r="CX55" s="3">
        <v>0</v>
      </c>
      <c r="CY55" s="3">
        <v>1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0</v>
      </c>
      <c r="DH55" s="3">
        <v>0</v>
      </c>
      <c r="DI55" s="3">
        <v>1</v>
      </c>
      <c r="DJ55" s="3">
        <v>4</v>
      </c>
      <c r="DK55" s="3">
        <v>1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R55" s="3">
        <v>0</v>
      </c>
      <c r="DS55" s="3">
        <v>0</v>
      </c>
      <c r="DT55" s="3">
        <v>0</v>
      </c>
      <c r="DU55" s="3">
        <v>2</v>
      </c>
      <c r="DV55" s="3">
        <v>5</v>
      </c>
      <c r="DW55" s="33">
        <v>3</v>
      </c>
      <c r="DX55" s="74">
        <f t="shared" si="8"/>
        <v>59</v>
      </c>
      <c r="DY55" s="18">
        <f t="shared" si="9"/>
        <v>35</v>
      </c>
      <c r="DZ55" s="18">
        <f t="shared" si="10"/>
        <v>26</v>
      </c>
      <c r="EA55" s="75">
        <f t="shared" si="11"/>
        <v>120</v>
      </c>
      <c r="EB55" s="3">
        <v>0</v>
      </c>
      <c r="EC55" s="3">
        <v>0</v>
      </c>
      <c r="ED55" s="3">
        <v>0</v>
      </c>
      <c r="EE55" s="3">
        <v>0</v>
      </c>
      <c r="EF55" s="3">
        <v>0</v>
      </c>
      <c r="EG55" s="3">
        <v>0</v>
      </c>
      <c r="EH55" s="3">
        <v>0</v>
      </c>
      <c r="EI55" s="3">
        <v>0</v>
      </c>
      <c r="EJ55" s="3">
        <v>0</v>
      </c>
      <c r="EK55" s="3">
        <v>0</v>
      </c>
      <c r="EL55" s="3">
        <v>0</v>
      </c>
      <c r="EM55" s="3">
        <v>0</v>
      </c>
      <c r="EN55" s="3">
        <v>0</v>
      </c>
      <c r="EO55" s="3">
        <v>0</v>
      </c>
      <c r="EP55" s="3">
        <v>0</v>
      </c>
      <c r="EQ55" s="3">
        <v>0</v>
      </c>
      <c r="ER55" s="3">
        <v>0</v>
      </c>
      <c r="ES55" s="3">
        <v>0</v>
      </c>
      <c r="ET55" s="3">
        <v>0</v>
      </c>
      <c r="EU55" s="3">
        <v>0</v>
      </c>
      <c r="EV55" s="3">
        <v>0</v>
      </c>
      <c r="EW55" s="3">
        <v>0</v>
      </c>
      <c r="EX55" s="3">
        <v>0</v>
      </c>
      <c r="EY55" s="3">
        <v>0</v>
      </c>
      <c r="EZ55" s="3">
        <v>0</v>
      </c>
      <c r="FA55" s="3">
        <v>0</v>
      </c>
      <c r="FB55" s="3">
        <v>0</v>
      </c>
      <c r="FC55" s="3">
        <v>0</v>
      </c>
      <c r="FD55" s="3">
        <v>0</v>
      </c>
      <c r="FE55" s="3">
        <v>0</v>
      </c>
      <c r="FF55" s="3">
        <v>0</v>
      </c>
      <c r="FG55" s="3">
        <v>0</v>
      </c>
      <c r="FH55" s="3">
        <v>0</v>
      </c>
      <c r="FI55" s="3">
        <v>0</v>
      </c>
      <c r="FJ55" s="3">
        <v>0</v>
      </c>
      <c r="FK55" s="3">
        <v>0</v>
      </c>
      <c r="FL55" s="3">
        <v>0</v>
      </c>
      <c r="FM55" s="3">
        <v>0</v>
      </c>
      <c r="FN55" s="3">
        <v>0</v>
      </c>
      <c r="FO55" s="74">
        <f t="shared" si="12"/>
        <v>0</v>
      </c>
      <c r="FP55" s="18">
        <f t="shared" si="13"/>
        <v>0</v>
      </c>
      <c r="FQ55" s="18">
        <f t="shared" si="14"/>
        <v>0</v>
      </c>
      <c r="FR55" s="75">
        <f t="shared" si="15"/>
        <v>0</v>
      </c>
    </row>
    <row r="56" spans="1:174" x14ac:dyDescent="0.25">
      <c r="A56" s="4" t="s">
        <v>103</v>
      </c>
      <c r="B56" s="4" t="s">
        <v>106</v>
      </c>
      <c r="C56" s="3">
        <v>104</v>
      </c>
      <c r="D56" s="3">
        <v>39</v>
      </c>
      <c r="E56" s="3">
        <v>36</v>
      </c>
      <c r="F56" s="3">
        <v>13</v>
      </c>
      <c r="G56" s="3">
        <v>6</v>
      </c>
      <c r="H56" s="3">
        <v>2</v>
      </c>
      <c r="I56" s="3">
        <v>11</v>
      </c>
      <c r="J56" s="3">
        <v>4</v>
      </c>
      <c r="K56" s="3">
        <v>3</v>
      </c>
      <c r="L56" s="3">
        <v>8</v>
      </c>
      <c r="M56" s="3">
        <v>1</v>
      </c>
      <c r="N56" s="3">
        <v>1</v>
      </c>
      <c r="O56" s="3">
        <v>6</v>
      </c>
      <c r="P56" s="3">
        <v>0</v>
      </c>
      <c r="Q56" s="3">
        <v>1</v>
      </c>
      <c r="R56" s="3">
        <v>1</v>
      </c>
      <c r="S56" s="3">
        <v>0</v>
      </c>
      <c r="T56" s="3">
        <v>0</v>
      </c>
      <c r="U56" s="3">
        <v>0</v>
      </c>
      <c r="V56" s="3">
        <v>0</v>
      </c>
      <c r="W56" s="3">
        <v>1</v>
      </c>
      <c r="X56" s="3">
        <v>5</v>
      </c>
      <c r="Y56" s="3">
        <v>1</v>
      </c>
      <c r="Z56" s="3">
        <v>0</v>
      </c>
      <c r="AA56" s="3">
        <v>2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16</v>
      </c>
      <c r="AN56" s="3">
        <v>3</v>
      </c>
      <c r="AO56" s="33">
        <v>3</v>
      </c>
      <c r="AP56" s="74">
        <f t="shared" si="0"/>
        <v>166</v>
      </c>
      <c r="AQ56" s="18">
        <f t="shared" si="1"/>
        <v>54</v>
      </c>
      <c r="AR56" s="18">
        <f t="shared" si="2"/>
        <v>47</v>
      </c>
      <c r="AS56" s="75">
        <f t="shared" si="3"/>
        <v>267</v>
      </c>
      <c r="AT56" s="32">
        <v>9</v>
      </c>
      <c r="AU56" s="3">
        <v>10</v>
      </c>
      <c r="AV56" s="3">
        <v>12</v>
      </c>
      <c r="AW56" s="3">
        <v>1</v>
      </c>
      <c r="AX56" s="3">
        <v>0</v>
      </c>
      <c r="AY56" s="3">
        <v>0</v>
      </c>
      <c r="AZ56" s="3">
        <v>1</v>
      </c>
      <c r="BA56" s="3">
        <v>0</v>
      </c>
      <c r="BB56" s="3">
        <v>0</v>
      </c>
      <c r="BC56" s="3">
        <v>1</v>
      </c>
      <c r="BD56" s="3">
        <v>0</v>
      </c>
      <c r="BE56" s="3">
        <v>0</v>
      </c>
      <c r="BF56" s="3">
        <v>0</v>
      </c>
      <c r="BG56" s="3">
        <v>0</v>
      </c>
      <c r="BH56" s="3">
        <v>1</v>
      </c>
      <c r="BI56" s="3">
        <v>0</v>
      </c>
      <c r="BJ56" s="3">
        <v>0</v>
      </c>
      <c r="BK56" s="3">
        <v>0</v>
      </c>
      <c r="BL56" s="3">
        <v>2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5</v>
      </c>
      <c r="CE56" s="3">
        <v>0</v>
      </c>
      <c r="CF56" s="33">
        <v>0</v>
      </c>
      <c r="CG56" s="74">
        <f t="shared" si="4"/>
        <v>19</v>
      </c>
      <c r="CH56" s="18">
        <f t="shared" si="5"/>
        <v>10</v>
      </c>
      <c r="CI56" s="18">
        <f t="shared" si="6"/>
        <v>13</v>
      </c>
      <c r="CJ56" s="75">
        <f t="shared" si="7"/>
        <v>42</v>
      </c>
      <c r="CK56" s="32">
        <v>116</v>
      </c>
      <c r="CL56" s="3">
        <v>94</v>
      </c>
      <c r="CM56" s="3">
        <v>65</v>
      </c>
      <c r="CN56" s="3">
        <v>32</v>
      </c>
      <c r="CO56" s="3">
        <v>8</v>
      </c>
      <c r="CP56" s="3">
        <v>7</v>
      </c>
      <c r="CQ56" s="3">
        <v>16</v>
      </c>
      <c r="CR56" s="3">
        <v>7</v>
      </c>
      <c r="CS56" s="3">
        <v>4</v>
      </c>
      <c r="CT56" s="3">
        <v>14</v>
      </c>
      <c r="CU56" s="3">
        <v>1</v>
      </c>
      <c r="CV56" s="3">
        <v>3</v>
      </c>
      <c r="CW56" s="3">
        <v>4</v>
      </c>
      <c r="CX56" s="3">
        <v>5</v>
      </c>
      <c r="CY56" s="3">
        <v>4</v>
      </c>
      <c r="CZ56" s="3">
        <v>7</v>
      </c>
      <c r="DA56" s="3">
        <v>0</v>
      </c>
      <c r="DB56" s="3">
        <v>0</v>
      </c>
      <c r="DC56" s="3">
        <v>2</v>
      </c>
      <c r="DD56" s="3">
        <v>0</v>
      </c>
      <c r="DE56" s="3">
        <v>1</v>
      </c>
      <c r="DF56" s="3">
        <v>9</v>
      </c>
      <c r="DG56" s="3">
        <v>3</v>
      </c>
      <c r="DH56" s="3">
        <v>0</v>
      </c>
      <c r="DI56" s="3">
        <v>3</v>
      </c>
      <c r="DJ56" s="3">
        <v>0</v>
      </c>
      <c r="DK56" s="3">
        <v>4</v>
      </c>
      <c r="DL56" s="3">
        <v>0</v>
      </c>
      <c r="DM56" s="3">
        <v>1</v>
      </c>
      <c r="DN56" s="3">
        <v>0</v>
      </c>
      <c r="DO56" s="3">
        <v>0</v>
      </c>
      <c r="DP56" s="3">
        <v>0</v>
      </c>
      <c r="DQ56" s="3">
        <v>0</v>
      </c>
      <c r="DR56" s="3">
        <v>0</v>
      </c>
      <c r="DS56" s="3">
        <v>0</v>
      </c>
      <c r="DT56" s="3">
        <v>0</v>
      </c>
      <c r="DU56" s="3">
        <v>26</v>
      </c>
      <c r="DV56" s="3">
        <v>4</v>
      </c>
      <c r="DW56" s="33">
        <v>5</v>
      </c>
      <c r="DX56" s="74">
        <f t="shared" si="8"/>
        <v>229</v>
      </c>
      <c r="DY56" s="18">
        <f t="shared" si="9"/>
        <v>123</v>
      </c>
      <c r="DZ56" s="18">
        <f t="shared" si="10"/>
        <v>93</v>
      </c>
      <c r="EA56" s="75">
        <f t="shared" si="11"/>
        <v>445</v>
      </c>
      <c r="EB56" s="3">
        <v>1</v>
      </c>
      <c r="EC56" s="3">
        <v>0</v>
      </c>
      <c r="ED56" s="3">
        <v>0</v>
      </c>
      <c r="EE56" s="3">
        <v>0</v>
      </c>
      <c r="EF56" s="3">
        <v>0</v>
      </c>
      <c r="EG56" s="3">
        <v>0</v>
      </c>
      <c r="EH56" s="3">
        <v>0</v>
      </c>
      <c r="EI56" s="3">
        <v>0</v>
      </c>
      <c r="EJ56" s="3">
        <v>0</v>
      </c>
      <c r="EK56" s="3">
        <v>0</v>
      </c>
      <c r="EL56" s="3">
        <v>0</v>
      </c>
      <c r="EM56" s="3">
        <v>0</v>
      </c>
      <c r="EN56" s="3">
        <v>0</v>
      </c>
      <c r="EO56" s="3">
        <v>0</v>
      </c>
      <c r="EP56" s="3">
        <v>0</v>
      </c>
      <c r="EQ56" s="3">
        <v>0</v>
      </c>
      <c r="ER56" s="3">
        <v>0</v>
      </c>
      <c r="ES56" s="3">
        <v>0</v>
      </c>
      <c r="ET56" s="3">
        <v>0</v>
      </c>
      <c r="EU56" s="3">
        <v>0</v>
      </c>
      <c r="EV56" s="3">
        <v>0</v>
      </c>
      <c r="EW56" s="3">
        <v>0</v>
      </c>
      <c r="EX56" s="3">
        <v>0</v>
      </c>
      <c r="EY56" s="3">
        <v>0</v>
      </c>
      <c r="EZ56" s="3">
        <v>0</v>
      </c>
      <c r="FA56" s="3">
        <v>0</v>
      </c>
      <c r="FB56" s="3">
        <v>0</v>
      </c>
      <c r="FC56" s="3">
        <v>0</v>
      </c>
      <c r="FD56" s="3">
        <v>0</v>
      </c>
      <c r="FE56" s="3">
        <v>0</v>
      </c>
      <c r="FF56" s="3">
        <v>0</v>
      </c>
      <c r="FG56" s="3">
        <v>0</v>
      </c>
      <c r="FH56" s="3">
        <v>0</v>
      </c>
      <c r="FI56" s="3">
        <v>0</v>
      </c>
      <c r="FJ56" s="3">
        <v>0</v>
      </c>
      <c r="FK56" s="3">
        <v>0</v>
      </c>
      <c r="FL56" s="3">
        <v>0</v>
      </c>
      <c r="FM56" s="3">
        <v>0</v>
      </c>
      <c r="FN56" s="3">
        <v>0</v>
      </c>
      <c r="FO56" s="74">
        <f t="shared" si="12"/>
        <v>1</v>
      </c>
      <c r="FP56" s="18">
        <f t="shared" si="13"/>
        <v>0</v>
      </c>
      <c r="FQ56" s="18">
        <f t="shared" si="14"/>
        <v>0</v>
      </c>
      <c r="FR56" s="75">
        <f t="shared" si="15"/>
        <v>1</v>
      </c>
    </row>
    <row r="57" spans="1:174" x14ac:dyDescent="0.25">
      <c r="A57" s="4" t="s">
        <v>105</v>
      </c>
      <c r="B57" s="4" t="s">
        <v>108</v>
      </c>
      <c r="C57" s="3">
        <v>0</v>
      </c>
      <c r="D57" s="3">
        <v>0</v>
      </c>
      <c r="E57" s="3">
        <v>0</v>
      </c>
      <c r="F57" s="3">
        <v>1</v>
      </c>
      <c r="G57" s="3">
        <v>0</v>
      </c>
      <c r="H57" s="3">
        <v>0</v>
      </c>
      <c r="I57" s="3">
        <v>2</v>
      </c>
      <c r="J57" s="3">
        <v>6</v>
      </c>
      <c r="K57" s="3">
        <v>2</v>
      </c>
      <c r="L57" s="3">
        <v>0</v>
      </c>
      <c r="M57" s="3">
        <v>0</v>
      </c>
      <c r="N57" s="3">
        <v>0</v>
      </c>
      <c r="O57" s="3">
        <v>7</v>
      </c>
      <c r="P57" s="3">
        <v>2</v>
      </c>
      <c r="Q57" s="3">
        <v>1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2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3">
        <v>0</v>
      </c>
      <c r="AP57" s="74">
        <f t="shared" si="0"/>
        <v>12</v>
      </c>
      <c r="AQ57" s="18">
        <f t="shared" si="1"/>
        <v>8</v>
      </c>
      <c r="AR57" s="18">
        <f t="shared" si="2"/>
        <v>3</v>
      </c>
      <c r="AS57" s="75">
        <f t="shared" si="3"/>
        <v>23</v>
      </c>
      <c r="AT57" s="32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3">
        <v>0</v>
      </c>
      <c r="CG57" s="74">
        <f t="shared" si="4"/>
        <v>0</v>
      </c>
      <c r="CH57" s="18">
        <f t="shared" si="5"/>
        <v>0</v>
      </c>
      <c r="CI57" s="18">
        <f t="shared" si="6"/>
        <v>0</v>
      </c>
      <c r="CJ57" s="75">
        <f t="shared" si="7"/>
        <v>0</v>
      </c>
      <c r="CK57" s="32">
        <v>8</v>
      </c>
      <c r="CL57" s="3">
        <v>0</v>
      </c>
      <c r="CM57" s="3">
        <v>0</v>
      </c>
      <c r="CN57" s="3">
        <v>1</v>
      </c>
      <c r="CO57" s="3">
        <v>4</v>
      </c>
      <c r="CP57" s="3">
        <v>0</v>
      </c>
      <c r="CQ57" s="3">
        <v>1</v>
      </c>
      <c r="CR57" s="3">
        <v>7</v>
      </c>
      <c r="CS57" s="3">
        <v>3</v>
      </c>
      <c r="CT57" s="3">
        <v>1</v>
      </c>
      <c r="CU57" s="3">
        <v>0</v>
      </c>
      <c r="CV57" s="3">
        <v>0</v>
      </c>
      <c r="CW57" s="3">
        <v>0</v>
      </c>
      <c r="CX57" s="3">
        <v>1</v>
      </c>
      <c r="CY57" s="3">
        <v>0</v>
      </c>
      <c r="CZ57" s="3">
        <v>0</v>
      </c>
      <c r="DA57" s="3">
        <v>0</v>
      </c>
      <c r="DB57" s="3">
        <v>0</v>
      </c>
      <c r="DC57" s="3">
        <v>1</v>
      </c>
      <c r="DD57" s="3">
        <v>0</v>
      </c>
      <c r="DE57" s="3">
        <v>0</v>
      </c>
      <c r="DF57" s="3">
        <v>0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3">
        <v>0</v>
      </c>
      <c r="DN57" s="3">
        <v>0</v>
      </c>
      <c r="DO57" s="3">
        <v>0</v>
      </c>
      <c r="DP57" s="3">
        <v>0</v>
      </c>
      <c r="DQ57" s="3">
        <v>0</v>
      </c>
      <c r="DR57" s="3">
        <v>1</v>
      </c>
      <c r="DS57" s="3">
        <v>0</v>
      </c>
      <c r="DT57" s="3">
        <v>0</v>
      </c>
      <c r="DU57" s="3">
        <v>0</v>
      </c>
      <c r="DV57" s="3">
        <v>0</v>
      </c>
      <c r="DW57" s="33">
        <v>0</v>
      </c>
      <c r="DX57" s="74">
        <f t="shared" si="8"/>
        <v>13</v>
      </c>
      <c r="DY57" s="18">
        <f t="shared" si="9"/>
        <v>12</v>
      </c>
      <c r="DZ57" s="18">
        <f t="shared" si="10"/>
        <v>3</v>
      </c>
      <c r="EA57" s="75">
        <f t="shared" si="11"/>
        <v>28</v>
      </c>
      <c r="EB57" s="3">
        <v>0</v>
      </c>
      <c r="EC57" s="3">
        <v>0</v>
      </c>
      <c r="ED57" s="3">
        <v>0</v>
      </c>
      <c r="EE57" s="3">
        <v>0</v>
      </c>
      <c r="EF57" s="3">
        <v>0</v>
      </c>
      <c r="EG57" s="3">
        <v>0</v>
      </c>
      <c r="EH57" s="3">
        <v>0</v>
      </c>
      <c r="EI57" s="3">
        <v>0</v>
      </c>
      <c r="EJ57" s="3">
        <v>0</v>
      </c>
      <c r="EK57" s="3">
        <v>0</v>
      </c>
      <c r="EL57" s="3">
        <v>0</v>
      </c>
      <c r="EM57" s="3">
        <v>0</v>
      </c>
      <c r="EN57" s="3">
        <v>0</v>
      </c>
      <c r="EO57" s="3">
        <v>0</v>
      </c>
      <c r="EP57" s="3">
        <v>0</v>
      </c>
      <c r="EQ57" s="3">
        <v>0</v>
      </c>
      <c r="ER57" s="3">
        <v>0</v>
      </c>
      <c r="ES57" s="3">
        <v>0</v>
      </c>
      <c r="ET57" s="3">
        <v>0</v>
      </c>
      <c r="EU57" s="3">
        <v>0</v>
      </c>
      <c r="EV57" s="3">
        <v>0</v>
      </c>
      <c r="EW57" s="3">
        <v>0</v>
      </c>
      <c r="EX57" s="3">
        <v>0</v>
      </c>
      <c r="EY57" s="3">
        <v>0</v>
      </c>
      <c r="EZ57" s="3">
        <v>0</v>
      </c>
      <c r="FA57" s="3">
        <v>0</v>
      </c>
      <c r="FB57" s="3">
        <v>0</v>
      </c>
      <c r="FC57" s="3">
        <v>0</v>
      </c>
      <c r="FD57" s="3">
        <v>0</v>
      </c>
      <c r="FE57" s="3">
        <v>0</v>
      </c>
      <c r="FF57" s="3">
        <v>0</v>
      </c>
      <c r="FG57" s="3">
        <v>0</v>
      </c>
      <c r="FH57" s="3">
        <v>0</v>
      </c>
      <c r="FI57" s="3">
        <v>0</v>
      </c>
      <c r="FJ57" s="3">
        <v>0</v>
      </c>
      <c r="FK57" s="3">
        <v>0</v>
      </c>
      <c r="FL57" s="3">
        <v>0</v>
      </c>
      <c r="FM57" s="3">
        <v>0</v>
      </c>
      <c r="FN57" s="3">
        <v>0</v>
      </c>
      <c r="FO57" s="74">
        <f t="shared" si="12"/>
        <v>0</v>
      </c>
      <c r="FP57" s="18">
        <f t="shared" si="13"/>
        <v>0</v>
      </c>
      <c r="FQ57" s="18">
        <f t="shared" si="14"/>
        <v>0</v>
      </c>
      <c r="FR57" s="75">
        <f t="shared" si="15"/>
        <v>0</v>
      </c>
    </row>
    <row r="58" spans="1:174" x14ac:dyDescent="0.25">
      <c r="A58" s="4" t="s">
        <v>107</v>
      </c>
      <c r="B58" s="4" t="s">
        <v>110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1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5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3">
        <v>6</v>
      </c>
      <c r="AP58" s="74">
        <f t="shared" si="0"/>
        <v>0</v>
      </c>
      <c r="AQ58" s="18">
        <f t="shared" si="1"/>
        <v>0</v>
      </c>
      <c r="AR58" s="18">
        <f t="shared" si="2"/>
        <v>12</v>
      </c>
      <c r="AS58" s="75">
        <f t="shared" si="3"/>
        <v>12</v>
      </c>
      <c r="AT58" s="32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3">
        <v>0</v>
      </c>
      <c r="CG58" s="74">
        <f t="shared" si="4"/>
        <v>0</v>
      </c>
      <c r="CH58" s="18">
        <f t="shared" si="5"/>
        <v>0</v>
      </c>
      <c r="CI58" s="18">
        <f t="shared" si="6"/>
        <v>0</v>
      </c>
      <c r="CJ58" s="75">
        <f t="shared" si="7"/>
        <v>0</v>
      </c>
      <c r="CK58" s="32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1</v>
      </c>
      <c r="CR58" s="3">
        <v>0</v>
      </c>
      <c r="CS58" s="3">
        <v>8</v>
      </c>
      <c r="CT58" s="3">
        <v>0</v>
      </c>
      <c r="CU58" s="3">
        <v>0</v>
      </c>
      <c r="CV58" s="3">
        <v>3</v>
      </c>
      <c r="CW58" s="3">
        <v>0</v>
      </c>
      <c r="CX58" s="3">
        <v>0</v>
      </c>
      <c r="CY58" s="3">
        <v>8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3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3">
        <v>9</v>
      </c>
      <c r="DX58" s="74">
        <f t="shared" si="8"/>
        <v>1</v>
      </c>
      <c r="DY58" s="18">
        <f t="shared" si="9"/>
        <v>0</v>
      </c>
      <c r="DZ58" s="18">
        <f t="shared" si="10"/>
        <v>31</v>
      </c>
      <c r="EA58" s="75">
        <f t="shared" si="11"/>
        <v>32</v>
      </c>
      <c r="EB58" s="3">
        <v>0</v>
      </c>
      <c r="EC58" s="3">
        <v>0</v>
      </c>
      <c r="ED58" s="3">
        <v>0</v>
      </c>
      <c r="EE58" s="3">
        <v>0</v>
      </c>
      <c r="EF58" s="3">
        <v>0</v>
      </c>
      <c r="EG58" s="3">
        <v>0</v>
      </c>
      <c r="EH58" s="3">
        <v>0</v>
      </c>
      <c r="EI58" s="3">
        <v>0</v>
      </c>
      <c r="EJ58" s="3">
        <v>0</v>
      </c>
      <c r="EK58" s="3">
        <v>0</v>
      </c>
      <c r="EL58" s="3">
        <v>0</v>
      </c>
      <c r="EM58" s="3">
        <v>0</v>
      </c>
      <c r="EN58" s="3">
        <v>0</v>
      </c>
      <c r="EO58" s="3">
        <v>0</v>
      </c>
      <c r="EP58" s="3">
        <v>0</v>
      </c>
      <c r="EQ58" s="3">
        <v>0</v>
      </c>
      <c r="ER58" s="3">
        <v>0</v>
      </c>
      <c r="ES58" s="3">
        <v>0</v>
      </c>
      <c r="ET58" s="3">
        <v>0</v>
      </c>
      <c r="EU58" s="3">
        <v>0</v>
      </c>
      <c r="EV58" s="3">
        <v>0</v>
      </c>
      <c r="EW58" s="3">
        <v>0</v>
      </c>
      <c r="EX58" s="3">
        <v>0</v>
      </c>
      <c r="EY58" s="3">
        <v>0</v>
      </c>
      <c r="EZ58" s="3">
        <v>0</v>
      </c>
      <c r="FA58" s="3">
        <v>0</v>
      </c>
      <c r="FB58" s="3">
        <v>0</v>
      </c>
      <c r="FC58" s="3">
        <v>0</v>
      </c>
      <c r="FD58" s="3">
        <v>0</v>
      </c>
      <c r="FE58" s="3">
        <v>0</v>
      </c>
      <c r="FF58" s="3">
        <v>0</v>
      </c>
      <c r="FG58" s="3">
        <v>0</v>
      </c>
      <c r="FH58" s="3">
        <v>0</v>
      </c>
      <c r="FI58" s="3">
        <v>0</v>
      </c>
      <c r="FJ58" s="3">
        <v>0</v>
      </c>
      <c r="FK58" s="3">
        <v>0</v>
      </c>
      <c r="FL58" s="3">
        <v>0</v>
      </c>
      <c r="FM58" s="3">
        <v>0</v>
      </c>
      <c r="FN58" s="3">
        <v>0</v>
      </c>
      <c r="FO58" s="74">
        <f t="shared" si="12"/>
        <v>0</v>
      </c>
      <c r="FP58" s="18">
        <f t="shared" si="13"/>
        <v>0</v>
      </c>
      <c r="FQ58" s="18">
        <f t="shared" si="14"/>
        <v>0</v>
      </c>
      <c r="FR58" s="75">
        <f t="shared" si="15"/>
        <v>0</v>
      </c>
    </row>
    <row r="59" spans="1:174" x14ac:dyDescent="0.25">
      <c r="A59" s="4" t="s">
        <v>109</v>
      </c>
      <c r="B59" s="4" t="s">
        <v>112</v>
      </c>
      <c r="C59" s="3">
        <v>0</v>
      </c>
      <c r="D59" s="3">
        <v>2</v>
      </c>
      <c r="E59" s="3">
        <v>0</v>
      </c>
      <c r="F59" s="3">
        <v>1</v>
      </c>
      <c r="G59" s="3">
        <v>0</v>
      </c>
      <c r="H59" s="3">
        <v>2</v>
      </c>
      <c r="I59" s="3">
        <v>8</v>
      </c>
      <c r="J59" s="3">
        <v>3</v>
      </c>
      <c r="K59" s="3">
        <v>28</v>
      </c>
      <c r="L59" s="3">
        <v>8</v>
      </c>
      <c r="M59" s="3">
        <v>4</v>
      </c>
      <c r="N59" s="3">
        <v>9</v>
      </c>
      <c r="O59" s="3">
        <v>13</v>
      </c>
      <c r="P59" s="3">
        <v>7</v>
      </c>
      <c r="Q59" s="3">
        <v>22</v>
      </c>
      <c r="R59" s="3">
        <v>3</v>
      </c>
      <c r="S59" s="3">
        <v>4</v>
      </c>
      <c r="T59" s="3">
        <v>9</v>
      </c>
      <c r="U59" s="3">
        <v>5</v>
      </c>
      <c r="V59" s="3">
        <v>7</v>
      </c>
      <c r="W59" s="3">
        <v>9</v>
      </c>
      <c r="X59" s="3">
        <v>0</v>
      </c>
      <c r="Y59" s="3">
        <v>6</v>
      </c>
      <c r="Z59" s="3">
        <v>6</v>
      </c>
      <c r="AA59" s="3">
        <v>5</v>
      </c>
      <c r="AB59" s="3">
        <v>0</v>
      </c>
      <c r="AC59" s="3">
        <v>1</v>
      </c>
      <c r="AD59" s="3">
        <v>2</v>
      </c>
      <c r="AE59" s="3">
        <v>7</v>
      </c>
      <c r="AF59" s="3">
        <v>1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6</v>
      </c>
      <c r="AN59" s="3">
        <v>9</v>
      </c>
      <c r="AO59" s="33">
        <v>7</v>
      </c>
      <c r="AP59" s="74">
        <f t="shared" si="0"/>
        <v>51</v>
      </c>
      <c r="AQ59" s="18">
        <f t="shared" si="1"/>
        <v>49</v>
      </c>
      <c r="AR59" s="18">
        <f t="shared" si="2"/>
        <v>94</v>
      </c>
      <c r="AS59" s="75">
        <f t="shared" si="3"/>
        <v>194</v>
      </c>
      <c r="AT59" s="32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1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2</v>
      </c>
      <c r="BM59" s="3">
        <v>2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1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3">
        <v>0</v>
      </c>
      <c r="CG59" s="74">
        <f t="shared" si="4"/>
        <v>3</v>
      </c>
      <c r="CH59" s="18">
        <f t="shared" si="5"/>
        <v>2</v>
      </c>
      <c r="CI59" s="18">
        <f t="shared" si="6"/>
        <v>1</v>
      </c>
      <c r="CJ59" s="75">
        <f t="shared" si="7"/>
        <v>6</v>
      </c>
      <c r="CK59" s="32">
        <v>3</v>
      </c>
      <c r="CL59" s="3">
        <v>8</v>
      </c>
      <c r="CM59" s="3">
        <v>0</v>
      </c>
      <c r="CN59" s="3">
        <v>7</v>
      </c>
      <c r="CO59" s="3">
        <v>5</v>
      </c>
      <c r="CP59" s="3">
        <v>8</v>
      </c>
      <c r="CQ59" s="3">
        <v>35</v>
      </c>
      <c r="CR59" s="3">
        <v>12</v>
      </c>
      <c r="CS59" s="3">
        <v>95</v>
      </c>
      <c r="CT59" s="3">
        <v>30</v>
      </c>
      <c r="CU59" s="3">
        <v>29</v>
      </c>
      <c r="CV59" s="3">
        <v>10</v>
      </c>
      <c r="CW59" s="3">
        <v>45</v>
      </c>
      <c r="CX59" s="3">
        <v>34</v>
      </c>
      <c r="CY59" s="3">
        <v>44</v>
      </c>
      <c r="CZ59" s="3">
        <v>19</v>
      </c>
      <c r="DA59" s="3">
        <v>11</v>
      </c>
      <c r="DB59" s="3">
        <v>16</v>
      </c>
      <c r="DC59" s="3">
        <v>31</v>
      </c>
      <c r="DD59" s="3">
        <v>32</v>
      </c>
      <c r="DE59" s="3">
        <v>38</v>
      </c>
      <c r="DF59" s="3">
        <v>0</v>
      </c>
      <c r="DG59" s="3">
        <v>15</v>
      </c>
      <c r="DH59" s="3">
        <v>29</v>
      </c>
      <c r="DI59" s="3">
        <v>17</v>
      </c>
      <c r="DJ59" s="3">
        <v>4</v>
      </c>
      <c r="DK59" s="3">
        <v>4</v>
      </c>
      <c r="DL59" s="3">
        <v>14</v>
      </c>
      <c r="DM59" s="3">
        <v>26</v>
      </c>
      <c r="DN59" s="3">
        <v>1</v>
      </c>
      <c r="DO59" s="3">
        <v>0</v>
      </c>
      <c r="DP59" s="3">
        <v>0</v>
      </c>
      <c r="DQ59" s="3">
        <v>0</v>
      </c>
      <c r="DR59" s="3">
        <v>0</v>
      </c>
      <c r="DS59" s="3">
        <v>0</v>
      </c>
      <c r="DT59" s="3">
        <v>0</v>
      </c>
      <c r="DU59" s="3">
        <v>11</v>
      </c>
      <c r="DV59" s="3">
        <v>21</v>
      </c>
      <c r="DW59" s="33">
        <v>19</v>
      </c>
      <c r="DX59" s="74">
        <f t="shared" si="8"/>
        <v>212</v>
      </c>
      <c r="DY59" s="18">
        <f t="shared" si="9"/>
        <v>197</v>
      </c>
      <c r="DZ59" s="18">
        <f t="shared" si="10"/>
        <v>264</v>
      </c>
      <c r="EA59" s="75">
        <f t="shared" si="11"/>
        <v>673</v>
      </c>
      <c r="EB59" s="3">
        <v>0</v>
      </c>
      <c r="EC59" s="3">
        <v>0</v>
      </c>
      <c r="ED59" s="3">
        <v>0</v>
      </c>
      <c r="EE59" s="3">
        <v>1</v>
      </c>
      <c r="EF59" s="3">
        <v>0</v>
      </c>
      <c r="EG59" s="3">
        <v>0</v>
      </c>
      <c r="EH59" s="3">
        <v>0</v>
      </c>
      <c r="EI59" s="3">
        <v>0</v>
      </c>
      <c r="EJ59" s="3">
        <v>0</v>
      </c>
      <c r="EK59" s="3">
        <v>0</v>
      </c>
      <c r="EL59" s="3">
        <v>0</v>
      </c>
      <c r="EM59" s="3">
        <v>0</v>
      </c>
      <c r="EN59" s="3">
        <v>0</v>
      </c>
      <c r="EO59" s="3">
        <v>0</v>
      </c>
      <c r="EP59" s="3">
        <v>0</v>
      </c>
      <c r="EQ59" s="3">
        <v>0</v>
      </c>
      <c r="ER59" s="3">
        <v>0</v>
      </c>
      <c r="ES59" s="3">
        <v>0</v>
      </c>
      <c r="ET59" s="3">
        <v>2</v>
      </c>
      <c r="EU59" s="3">
        <v>0</v>
      </c>
      <c r="EV59" s="3">
        <v>1</v>
      </c>
      <c r="EW59" s="3">
        <v>0</v>
      </c>
      <c r="EX59" s="3">
        <v>0</v>
      </c>
      <c r="EY59" s="3">
        <v>0</v>
      </c>
      <c r="EZ59" s="3">
        <v>0</v>
      </c>
      <c r="FA59" s="3">
        <v>0</v>
      </c>
      <c r="FB59" s="3">
        <v>0</v>
      </c>
      <c r="FC59" s="3">
        <v>0</v>
      </c>
      <c r="FD59" s="3">
        <v>0</v>
      </c>
      <c r="FE59" s="3">
        <v>1</v>
      </c>
      <c r="FF59" s="3">
        <v>0</v>
      </c>
      <c r="FG59" s="3">
        <v>0</v>
      </c>
      <c r="FH59" s="3">
        <v>0</v>
      </c>
      <c r="FI59" s="3">
        <v>0</v>
      </c>
      <c r="FJ59" s="3">
        <v>0</v>
      </c>
      <c r="FK59" s="3">
        <v>0</v>
      </c>
      <c r="FL59" s="3">
        <v>0</v>
      </c>
      <c r="FM59" s="3">
        <v>0</v>
      </c>
      <c r="FN59" s="3">
        <v>1</v>
      </c>
      <c r="FO59" s="74">
        <f t="shared" si="12"/>
        <v>3</v>
      </c>
      <c r="FP59" s="18">
        <f t="shared" si="13"/>
        <v>0</v>
      </c>
      <c r="FQ59" s="18">
        <f t="shared" si="14"/>
        <v>3</v>
      </c>
      <c r="FR59" s="75">
        <f t="shared" si="15"/>
        <v>6</v>
      </c>
    </row>
    <row r="60" spans="1:174" x14ac:dyDescent="0.25">
      <c r="A60" s="4" t="s">
        <v>111</v>
      </c>
      <c r="B60" s="4" t="s">
        <v>114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1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2</v>
      </c>
      <c r="AN60" s="3">
        <v>1</v>
      </c>
      <c r="AO60" s="33">
        <v>0</v>
      </c>
      <c r="AP60" s="74">
        <f t="shared" si="0"/>
        <v>2</v>
      </c>
      <c r="AQ60" s="18">
        <f t="shared" si="1"/>
        <v>2</v>
      </c>
      <c r="AR60" s="18">
        <f t="shared" si="2"/>
        <v>0</v>
      </c>
      <c r="AS60" s="75">
        <f t="shared" si="3"/>
        <v>4</v>
      </c>
      <c r="AT60" s="32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1</v>
      </c>
      <c r="BA60" s="3">
        <v>1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1</v>
      </c>
      <c r="CE60" s="3">
        <v>1</v>
      </c>
      <c r="CF60" s="33">
        <v>0</v>
      </c>
      <c r="CG60" s="74">
        <f t="shared" si="4"/>
        <v>2</v>
      </c>
      <c r="CH60" s="18">
        <f t="shared" si="5"/>
        <v>2</v>
      </c>
      <c r="CI60" s="18">
        <f t="shared" si="6"/>
        <v>0</v>
      </c>
      <c r="CJ60" s="75">
        <f t="shared" si="7"/>
        <v>4</v>
      </c>
      <c r="CK60" s="32">
        <v>18</v>
      </c>
      <c r="CL60" s="3">
        <v>15</v>
      </c>
      <c r="CM60" s="3">
        <v>21</v>
      </c>
      <c r="CN60" s="3">
        <v>1</v>
      </c>
      <c r="CO60" s="3">
        <v>1</v>
      </c>
      <c r="CP60" s="3">
        <v>1</v>
      </c>
      <c r="CQ60" s="3">
        <v>36</v>
      </c>
      <c r="CR60" s="3">
        <v>30</v>
      </c>
      <c r="CS60" s="3">
        <v>43</v>
      </c>
      <c r="CT60" s="3">
        <v>2</v>
      </c>
      <c r="CU60" s="3">
        <v>1</v>
      </c>
      <c r="CV60" s="3">
        <v>2</v>
      </c>
      <c r="CW60" s="3">
        <v>9</v>
      </c>
      <c r="CX60" s="3">
        <v>8</v>
      </c>
      <c r="CY60" s="3">
        <v>11</v>
      </c>
      <c r="CZ60" s="3">
        <v>0</v>
      </c>
      <c r="DA60" s="3">
        <v>0</v>
      </c>
      <c r="DB60" s="3">
        <v>0</v>
      </c>
      <c r="DC60" s="3">
        <v>1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>
        <v>0</v>
      </c>
      <c r="DJ60" s="3">
        <v>1</v>
      </c>
      <c r="DK60" s="3">
        <v>0</v>
      </c>
      <c r="DL60" s="3">
        <v>5</v>
      </c>
      <c r="DM60" s="3">
        <v>4</v>
      </c>
      <c r="DN60" s="3">
        <v>6</v>
      </c>
      <c r="DO60" s="3">
        <v>0</v>
      </c>
      <c r="DP60" s="3">
        <v>0</v>
      </c>
      <c r="DQ60" s="3">
        <v>0</v>
      </c>
      <c r="DR60" s="3">
        <v>0</v>
      </c>
      <c r="DS60" s="3">
        <v>0</v>
      </c>
      <c r="DT60" s="3">
        <v>0</v>
      </c>
      <c r="DU60" s="3">
        <v>48</v>
      </c>
      <c r="DV60" s="3">
        <v>40</v>
      </c>
      <c r="DW60" s="33">
        <v>56</v>
      </c>
      <c r="DX60" s="74">
        <f t="shared" si="8"/>
        <v>120</v>
      </c>
      <c r="DY60" s="18">
        <f t="shared" si="9"/>
        <v>100</v>
      </c>
      <c r="DZ60" s="18">
        <f t="shared" si="10"/>
        <v>140</v>
      </c>
      <c r="EA60" s="75">
        <f t="shared" si="11"/>
        <v>360</v>
      </c>
      <c r="EB60" s="3">
        <v>0</v>
      </c>
      <c r="EC60" s="3">
        <v>0</v>
      </c>
      <c r="ED60" s="3">
        <v>0</v>
      </c>
      <c r="EE60" s="3">
        <v>0</v>
      </c>
      <c r="EF60" s="3">
        <v>0</v>
      </c>
      <c r="EG60" s="3">
        <v>0</v>
      </c>
      <c r="EH60" s="3">
        <v>0</v>
      </c>
      <c r="EI60" s="3">
        <v>0</v>
      </c>
      <c r="EJ60" s="3">
        <v>0</v>
      </c>
      <c r="EK60" s="3">
        <v>0</v>
      </c>
      <c r="EL60" s="3">
        <v>0</v>
      </c>
      <c r="EM60" s="3">
        <v>0</v>
      </c>
      <c r="EN60" s="3">
        <v>0</v>
      </c>
      <c r="EO60" s="3">
        <v>0</v>
      </c>
      <c r="EP60" s="3">
        <v>0</v>
      </c>
      <c r="EQ60" s="3">
        <v>0</v>
      </c>
      <c r="ER60" s="3">
        <v>0</v>
      </c>
      <c r="ES60" s="3">
        <v>0</v>
      </c>
      <c r="ET60" s="3">
        <v>0</v>
      </c>
      <c r="EU60" s="3">
        <v>0</v>
      </c>
      <c r="EV60" s="3">
        <v>0</v>
      </c>
      <c r="EW60" s="3">
        <v>0</v>
      </c>
      <c r="EX60" s="3">
        <v>0</v>
      </c>
      <c r="EY60" s="3">
        <v>0</v>
      </c>
      <c r="EZ60" s="3">
        <v>0</v>
      </c>
      <c r="FA60" s="3">
        <v>0</v>
      </c>
      <c r="FB60" s="3">
        <v>0</v>
      </c>
      <c r="FC60" s="3">
        <v>0</v>
      </c>
      <c r="FD60" s="3">
        <v>0</v>
      </c>
      <c r="FE60" s="3">
        <v>0</v>
      </c>
      <c r="FF60" s="3">
        <v>0</v>
      </c>
      <c r="FG60" s="3">
        <v>0</v>
      </c>
      <c r="FH60" s="3">
        <v>0</v>
      </c>
      <c r="FI60" s="3">
        <v>0</v>
      </c>
      <c r="FJ60" s="3">
        <v>0</v>
      </c>
      <c r="FK60" s="3">
        <v>0</v>
      </c>
      <c r="FL60" s="3">
        <v>0</v>
      </c>
      <c r="FM60" s="3">
        <v>0</v>
      </c>
      <c r="FN60" s="3">
        <v>0</v>
      </c>
      <c r="FO60" s="74">
        <f t="shared" si="12"/>
        <v>0</v>
      </c>
      <c r="FP60" s="18">
        <f t="shared" si="13"/>
        <v>0</v>
      </c>
      <c r="FQ60" s="18">
        <f t="shared" si="14"/>
        <v>0</v>
      </c>
      <c r="FR60" s="75">
        <f t="shared" si="15"/>
        <v>0</v>
      </c>
    </row>
    <row r="61" spans="1:174" x14ac:dyDescent="0.25">
      <c r="A61" s="4" t="s">
        <v>113</v>
      </c>
      <c r="B61" s="4" t="s">
        <v>116</v>
      </c>
      <c r="C61" s="3">
        <v>9</v>
      </c>
      <c r="D61" s="3">
        <v>7</v>
      </c>
      <c r="E61" s="3">
        <v>5</v>
      </c>
      <c r="F61" s="3">
        <v>0</v>
      </c>
      <c r="G61" s="3">
        <v>1</v>
      </c>
      <c r="H61" s="3">
        <v>0</v>
      </c>
      <c r="I61" s="3">
        <v>14</v>
      </c>
      <c r="J61" s="3">
        <v>12</v>
      </c>
      <c r="K61" s="3">
        <v>7</v>
      </c>
      <c r="L61" s="3">
        <v>4</v>
      </c>
      <c r="M61" s="3">
        <v>4</v>
      </c>
      <c r="N61" s="3">
        <v>2</v>
      </c>
      <c r="O61" s="3">
        <v>2</v>
      </c>
      <c r="P61" s="3">
        <v>0</v>
      </c>
      <c r="Q61" s="3">
        <v>1</v>
      </c>
      <c r="R61" s="3">
        <v>0</v>
      </c>
      <c r="S61" s="3">
        <v>0</v>
      </c>
      <c r="T61" s="3">
        <v>0</v>
      </c>
      <c r="U61" s="3">
        <v>1</v>
      </c>
      <c r="V61" s="3">
        <v>1</v>
      </c>
      <c r="W61" s="3">
        <v>1</v>
      </c>
      <c r="X61" s="3">
        <v>5</v>
      </c>
      <c r="Y61" s="3">
        <v>4</v>
      </c>
      <c r="Z61" s="3">
        <v>3</v>
      </c>
      <c r="AA61" s="3">
        <v>2</v>
      </c>
      <c r="AB61" s="3">
        <v>1</v>
      </c>
      <c r="AC61" s="3">
        <v>1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3</v>
      </c>
      <c r="AK61" s="3">
        <v>2</v>
      </c>
      <c r="AL61" s="3">
        <v>0</v>
      </c>
      <c r="AM61" s="3">
        <v>2</v>
      </c>
      <c r="AN61" s="3">
        <v>4</v>
      </c>
      <c r="AO61" s="33">
        <v>2</v>
      </c>
      <c r="AP61" s="74">
        <f t="shared" si="0"/>
        <v>42</v>
      </c>
      <c r="AQ61" s="18">
        <f t="shared" si="1"/>
        <v>36</v>
      </c>
      <c r="AR61" s="18">
        <f t="shared" si="2"/>
        <v>22</v>
      </c>
      <c r="AS61" s="75">
        <f t="shared" si="3"/>
        <v>100</v>
      </c>
      <c r="AT61" s="32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3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3">
        <v>0</v>
      </c>
      <c r="CG61" s="74">
        <f t="shared" si="4"/>
        <v>0</v>
      </c>
      <c r="CH61" s="18">
        <f t="shared" si="5"/>
        <v>3</v>
      </c>
      <c r="CI61" s="18">
        <f t="shared" si="6"/>
        <v>0</v>
      </c>
      <c r="CJ61" s="75">
        <f t="shared" si="7"/>
        <v>3</v>
      </c>
      <c r="CK61" s="32">
        <v>24</v>
      </c>
      <c r="CL61" s="3">
        <v>16</v>
      </c>
      <c r="CM61" s="3">
        <v>13</v>
      </c>
      <c r="CN61" s="3">
        <v>0</v>
      </c>
      <c r="CO61" s="3">
        <v>1</v>
      </c>
      <c r="CP61" s="3">
        <v>1</v>
      </c>
      <c r="CQ61" s="3">
        <v>37</v>
      </c>
      <c r="CR61" s="3">
        <v>24</v>
      </c>
      <c r="CS61" s="3">
        <v>20</v>
      </c>
      <c r="CT61" s="3">
        <v>12</v>
      </c>
      <c r="CU61" s="3">
        <v>5</v>
      </c>
      <c r="CV61" s="3">
        <v>7</v>
      </c>
      <c r="CW61" s="3">
        <v>2</v>
      </c>
      <c r="CX61" s="3">
        <v>3</v>
      </c>
      <c r="CY61" s="3">
        <v>1</v>
      </c>
      <c r="CZ61" s="3">
        <v>0</v>
      </c>
      <c r="DA61" s="3">
        <v>1</v>
      </c>
      <c r="DB61" s="3">
        <v>0</v>
      </c>
      <c r="DC61" s="3">
        <v>4</v>
      </c>
      <c r="DD61" s="3">
        <v>2</v>
      </c>
      <c r="DE61" s="3">
        <v>2</v>
      </c>
      <c r="DF61" s="3">
        <v>15</v>
      </c>
      <c r="DG61" s="3">
        <v>9</v>
      </c>
      <c r="DH61" s="3">
        <v>8</v>
      </c>
      <c r="DI61" s="3">
        <v>3</v>
      </c>
      <c r="DJ61" s="3">
        <v>2</v>
      </c>
      <c r="DK61" s="3">
        <v>3</v>
      </c>
      <c r="DL61" s="3">
        <v>0</v>
      </c>
      <c r="DM61" s="3">
        <v>0</v>
      </c>
      <c r="DN61" s="3">
        <v>0</v>
      </c>
      <c r="DO61" s="3">
        <v>0</v>
      </c>
      <c r="DP61" s="3">
        <v>0</v>
      </c>
      <c r="DQ61" s="3">
        <v>0</v>
      </c>
      <c r="DR61" s="3">
        <v>3</v>
      </c>
      <c r="DS61" s="3">
        <v>1</v>
      </c>
      <c r="DT61" s="3">
        <v>1</v>
      </c>
      <c r="DU61" s="3">
        <v>13</v>
      </c>
      <c r="DV61" s="3">
        <v>8</v>
      </c>
      <c r="DW61" s="33">
        <v>4</v>
      </c>
      <c r="DX61" s="74">
        <f t="shared" si="8"/>
        <v>113</v>
      </c>
      <c r="DY61" s="18">
        <f t="shared" si="9"/>
        <v>72</v>
      </c>
      <c r="DZ61" s="18">
        <f t="shared" si="10"/>
        <v>60</v>
      </c>
      <c r="EA61" s="75">
        <f t="shared" si="11"/>
        <v>245</v>
      </c>
      <c r="EB61" s="3">
        <v>0</v>
      </c>
      <c r="EC61" s="3">
        <v>0</v>
      </c>
      <c r="ED61" s="3">
        <v>0</v>
      </c>
      <c r="EE61" s="3">
        <v>0</v>
      </c>
      <c r="EF61" s="3">
        <v>0</v>
      </c>
      <c r="EG61" s="3">
        <v>0</v>
      </c>
      <c r="EH61" s="3">
        <v>0</v>
      </c>
      <c r="EI61" s="3">
        <v>0</v>
      </c>
      <c r="EJ61" s="3">
        <v>0</v>
      </c>
      <c r="EK61" s="3">
        <v>0</v>
      </c>
      <c r="EL61" s="3">
        <v>0</v>
      </c>
      <c r="EM61" s="3">
        <v>0</v>
      </c>
      <c r="EN61" s="3">
        <v>0</v>
      </c>
      <c r="EO61" s="3">
        <v>0</v>
      </c>
      <c r="EP61" s="3">
        <v>0</v>
      </c>
      <c r="EQ61" s="3">
        <v>0</v>
      </c>
      <c r="ER61" s="3">
        <v>0</v>
      </c>
      <c r="ES61" s="3">
        <v>0</v>
      </c>
      <c r="ET61" s="3">
        <v>0</v>
      </c>
      <c r="EU61" s="3">
        <v>0</v>
      </c>
      <c r="EV61" s="3">
        <v>0</v>
      </c>
      <c r="EW61" s="3">
        <v>0</v>
      </c>
      <c r="EX61" s="3">
        <v>0</v>
      </c>
      <c r="EY61" s="3">
        <v>0</v>
      </c>
      <c r="EZ61" s="3">
        <v>0</v>
      </c>
      <c r="FA61" s="3">
        <v>0</v>
      </c>
      <c r="FB61" s="3">
        <v>0</v>
      </c>
      <c r="FC61" s="3">
        <v>0</v>
      </c>
      <c r="FD61" s="3">
        <v>0</v>
      </c>
      <c r="FE61" s="3">
        <v>0</v>
      </c>
      <c r="FF61" s="3">
        <v>0</v>
      </c>
      <c r="FG61" s="3">
        <v>0</v>
      </c>
      <c r="FH61" s="3">
        <v>0</v>
      </c>
      <c r="FI61" s="3">
        <v>0</v>
      </c>
      <c r="FJ61" s="3">
        <v>0</v>
      </c>
      <c r="FK61" s="3">
        <v>0</v>
      </c>
      <c r="FL61" s="3">
        <v>0</v>
      </c>
      <c r="FM61" s="3">
        <v>0</v>
      </c>
      <c r="FN61" s="3">
        <v>0</v>
      </c>
      <c r="FO61" s="74">
        <f t="shared" si="12"/>
        <v>0</v>
      </c>
      <c r="FP61" s="18">
        <f t="shared" si="13"/>
        <v>0</v>
      </c>
      <c r="FQ61" s="18">
        <f t="shared" si="14"/>
        <v>0</v>
      </c>
      <c r="FR61" s="75">
        <f t="shared" si="15"/>
        <v>0</v>
      </c>
    </row>
    <row r="62" spans="1:174" x14ac:dyDescent="0.25">
      <c r="A62" s="4" t="s">
        <v>115</v>
      </c>
      <c r="B62" s="4" t="s">
        <v>118</v>
      </c>
      <c r="C62" s="3">
        <v>16</v>
      </c>
      <c r="D62" s="3">
        <v>3</v>
      </c>
      <c r="E62" s="3">
        <v>0</v>
      </c>
      <c r="F62" s="3">
        <v>3</v>
      </c>
      <c r="G62" s="3">
        <v>2</v>
      </c>
      <c r="H62" s="3">
        <v>3</v>
      </c>
      <c r="I62" s="3">
        <v>0</v>
      </c>
      <c r="J62" s="3">
        <v>2</v>
      </c>
      <c r="K62" s="3">
        <v>1</v>
      </c>
      <c r="L62" s="3">
        <v>6</v>
      </c>
      <c r="M62" s="3">
        <v>5</v>
      </c>
      <c r="N62" s="3">
        <v>0</v>
      </c>
      <c r="O62" s="3">
        <v>4</v>
      </c>
      <c r="P62" s="3">
        <v>3</v>
      </c>
      <c r="Q62" s="3">
        <v>2</v>
      </c>
      <c r="R62" s="3">
        <v>0</v>
      </c>
      <c r="S62" s="3">
        <v>0</v>
      </c>
      <c r="T62" s="3">
        <v>0</v>
      </c>
      <c r="U62" s="3">
        <v>3</v>
      </c>
      <c r="V62" s="3">
        <v>1</v>
      </c>
      <c r="W62" s="3">
        <v>2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3">
        <v>1</v>
      </c>
      <c r="AP62" s="74">
        <f t="shared" si="0"/>
        <v>32</v>
      </c>
      <c r="AQ62" s="18">
        <f t="shared" si="1"/>
        <v>16</v>
      </c>
      <c r="AR62" s="18">
        <f t="shared" si="2"/>
        <v>9</v>
      </c>
      <c r="AS62" s="75">
        <f t="shared" si="3"/>
        <v>57</v>
      </c>
      <c r="AT62" s="32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3">
        <v>0</v>
      </c>
      <c r="CG62" s="74">
        <f t="shared" si="4"/>
        <v>0</v>
      </c>
      <c r="CH62" s="18">
        <f t="shared" si="5"/>
        <v>0</v>
      </c>
      <c r="CI62" s="18">
        <f t="shared" si="6"/>
        <v>0</v>
      </c>
      <c r="CJ62" s="75">
        <f t="shared" si="7"/>
        <v>0</v>
      </c>
      <c r="CK62" s="32">
        <v>34</v>
      </c>
      <c r="CL62" s="3">
        <v>0</v>
      </c>
      <c r="CM62" s="3">
        <v>31</v>
      </c>
      <c r="CN62" s="3">
        <v>8</v>
      </c>
      <c r="CO62" s="3">
        <v>6</v>
      </c>
      <c r="CP62" s="3">
        <v>6</v>
      </c>
      <c r="CQ62" s="3">
        <v>6</v>
      </c>
      <c r="CR62" s="3">
        <v>6</v>
      </c>
      <c r="CS62" s="3">
        <v>6</v>
      </c>
      <c r="CT62" s="3">
        <v>5</v>
      </c>
      <c r="CU62" s="3">
        <v>7</v>
      </c>
      <c r="CV62" s="3">
        <v>7</v>
      </c>
      <c r="CW62" s="3">
        <v>7</v>
      </c>
      <c r="CX62" s="3">
        <v>10</v>
      </c>
      <c r="CY62" s="3">
        <v>5</v>
      </c>
      <c r="CZ62" s="3">
        <v>0</v>
      </c>
      <c r="DA62" s="3">
        <v>0</v>
      </c>
      <c r="DB62" s="3">
        <v>0</v>
      </c>
      <c r="DC62" s="3">
        <v>4</v>
      </c>
      <c r="DD62" s="3">
        <v>10</v>
      </c>
      <c r="DE62" s="3">
        <v>4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3">
        <v>0</v>
      </c>
      <c r="DN62" s="3">
        <v>0</v>
      </c>
      <c r="DO62" s="3">
        <v>0</v>
      </c>
      <c r="DP62" s="3">
        <v>0</v>
      </c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3">
        <v>0</v>
      </c>
      <c r="DX62" s="74">
        <f t="shared" si="8"/>
        <v>64</v>
      </c>
      <c r="DY62" s="18">
        <f t="shared" si="9"/>
        <v>39</v>
      </c>
      <c r="DZ62" s="18">
        <f t="shared" si="10"/>
        <v>59</v>
      </c>
      <c r="EA62" s="75">
        <f t="shared" si="11"/>
        <v>162</v>
      </c>
      <c r="EB62" s="3">
        <v>0</v>
      </c>
      <c r="EC62" s="3">
        <v>0</v>
      </c>
      <c r="ED62" s="3">
        <v>0</v>
      </c>
      <c r="EE62" s="3">
        <v>0</v>
      </c>
      <c r="EF62" s="3">
        <v>0</v>
      </c>
      <c r="EG62" s="3">
        <v>0</v>
      </c>
      <c r="EH62" s="3">
        <v>0</v>
      </c>
      <c r="EI62" s="3">
        <v>0</v>
      </c>
      <c r="EJ62" s="3">
        <v>0</v>
      </c>
      <c r="EK62" s="3">
        <v>0</v>
      </c>
      <c r="EL62" s="3">
        <v>0</v>
      </c>
      <c r="EM62" s="3">
        <v>0</v>
      </c>
      <c r="EN62" s="3">
        <v>0</v>
      </c>
      <c r="EO62" s="3">
        <v>0</v>
      </c>
      <c r="EP62" s="3">
        <v>0</v>
      </c>
      <c r="EQ62" s="3">
        <v>0</v>
      </c>
      <c r="ER62" s="3">
        <v>0</v>
      </c>
      <c r="ES62" s="3">
        <v>0</v>
      </c>
      <c r="ET62" s="3">
        <v>0</v>
      </c>
      <c r="EU62" s="3">
        <v>0</v>
      </c>
      <c r="EV62" s="3">
        <v>0</v>
      </c>
      <c r="EW62" s="3">
        <v>0</v>
      </c>
      <c r="EX62" s="3">
        <v>0</v>
      </c>
      <c r="EY62" s="3">
        <v>0</v>
      </c>
      <c r="EZ62" s="3">
        <v>0</v>
      </c>
      <c r="FA62" s="3">
        <v>0</v>
      </c>
      <c r="FB62" s="3">
        <v>0</v>
      </c>
      <c r="FC62" s="3">
        <v>0</v>
      </c>
      <c r="FD62" s="3">
        <v>0</v>
      </c>
      <c r="FE62" s="3">
        <v>0</v>
      </c>
      <c r="FF62" s="3">
        <v>0</v>
      </c>
      <c r="FG62" s="3">
        <v>0</v>
      </c>
      <c r="FH62" s="3">
        <v>0</v>
      </c>
      <c r="FI62" s="3">
        <v>0</v>
      </c>
      <c r="FJ62" s="3">
        <v>0</v>
      </c>
      <c r="FK62" s="3">
        <v>0</v>
      </c>
      <c r="FL62" s="3">
        <v>0</v>
      </c>
      <c r="FM62" s="3">
        <v>0</v>
      </c>
      <c r="FN62" s="3">
        <v>0</v>
      </c>
      <c r="FO62" s="74">
        <f t="shared" si="12"/>
        <v>0</v>
      </c>
      <c r="FP62" s="18">
        <f t="shared" si="13"/>
        <v>0</v>
      </c>
      <c r="FQ62" s="18">
        <f t="shared" si="14"/>
        <v>0</v>
      </c>
      <c r="FR62" s="75">
        <f t="shared" si="15"/>
        <v>0</v>
      </c>
    </row>
    <row r="63" spans="1:174" ht="15.75" thickBot="1" x14ac:dyDescent="0.3">
      <c r="A63" s="4" t="s">
        <v>117</v>
      </c>
      <c r="B63" s="4" t="s">
        <v>119</v>
      </c>
      <c r="C63" s="3">
        <v>11</v>
      </c>
      <c r="D63" s="3">
        <v>8</v>
      </c>
      <c r="E63" s="3">
        <v>4</v>
      </c>
      <c r="F63" s="3">
        <v>2</v>
      </c>
      <c r="G63" s="3">
        <v>6</v>
      </c>
      <c r="H63" s="3">
        <v>0</v>
      </c>
      <c r="I63" s="3">
        <v>0</v>
      </c>
      <c r="J63" s="3">
        <v>5</v>
      </c>
      <c r="K63" s="3">
        <v>6</v>
      </c>
      <c r="L63" s="3">
        <v>3</v>
      </c>
      <c r="M63" s="3">
        <v>1</v>
      </c>
      <c r="N63" s="3">
        <v>1</v>
      </c>
      <c r="O63" s="3">
        <v>3</v>
      </c>
      <c r="P63" s="3">
        <v>8</v>
      </c>
      <c r="Q63" s="3">
        <v>4</v>
      </c>
      <c r="R63" s="3">
        <v>0</v>
      </c>
      <c r="S63" s="3">
        <v>2</v>
      </c>
      <c r="T63" s="3">
        <v>1</v>
      </c>
      <c r="U63" s="3">
        <v>5</v>
      </c>
      <c r="V63" s="3">
        <v>3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2</v>
      </c>
      <c r="AM63" s="3">
        <v>1</v>
      </c>
      <c r="AN63" s="3">
        <v>0</v>
      </c>
      <c r="AO63" s="33">
        <v>0</v>
      </c>
      <c r="AP63" s="76">
        <f t="shared" si="0"/>
        <v>25</v>
      </c>
      <c r="AQ63" s="35">
        <f t="shared" si="1"/>
        <v>33</v>
      </c>
      <c r="AR63" s="35">
        <f t="shared" si="2"/>
        <v>18</v>
      </c>
      <c r="AS63" s="77">
        <f t="shared" si="3"/>
        <v>76</v>
      </c>
      <c r="AT63" s="32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3">
        <v>0</v>
      </c>
      <c r="CG63" s="76">
        <f t="shared" si="4"/>
        <v>0</v>
      </c>
      <c r="CH63" s="35">
        <f t="shared" si="5"/>
        <v>0</v>
      </c>
      <c r="CI63" s="35">
        <f t="shared" si="6"/>
        <v>0</v>
      </c>
      <c r="CJ63" s="77">
        <f t="shared" si="7"/>
        <v>0</v>
      </c>
      <c r="CK63" s="32">
        <v>37</v>
      </c>
      <c r="CL63" s="3">
        <v>17</v>
      </c>
      <c r="CM63" s="3">
        <v>9</v>
      </c>
      <c r="CN63" s="3">
        <v>5</v>
      </c>
      <c r="CO63" s="3">
        <v>0</v>
      </c>
      <c r="CP63" s="3">
        <v>3</v>
      </c>
      <c r="CQ63" s="3">
        <v>5</v>
      </c>
      <c r="CR63" s="3">
        <v>11</v>
      </c>
      <c r="CS63" s="3">
        <v>8</v>
      </c>
      <c r="CT63" s="3">
        <v>2</v>
      </c>
      <c r="CU63" s="3">
        <v>4</v>
      </c>
      <c r="CV63" s="3">
        <v>6</v>
      </c>
      <c r="CW63" s="3">
        <v>7</v>
      </c>
      <c r="CX63" s="3">
        <v>12</v>
      </c>
      <c r="CY63" s="3">
        <v>10</v>
      </c>
      <c r="CZ63" s="3">
        <v>0</v>
      </c>
      <c r="DA63" s="3">
        <v>2</v>
      </c>
      <c r="DB63" s="3">
        <v>0</v>
      </c>
      <c r="DC63" s="3">
        <v>3</v>
      </c>
      <c r="DD63" s="3">
        <v>3</v>
      </c>
      <c r="DE63" s="3">
        <v>4</v>
      </c>
      <c r="DF63" s="3">
        <v>0</v>
      </c>
      <c r="DG63" s="3">
        <v>0</v>
      </c>
      <c r="DH63" s="3">
        <v>0</v>
      </c>
      <c r="DI63" s="3">
        <v>2</v>
      </c>
      <c r="DJ63" s="3">
        <v>0</v>
      </c>
      <c r="DK63" s="3">
        <v>0</v>
      </c>
      <c r="DL63" s="3">
        <v>0</v>
      </c>
      <c r="DM63" s="3">
        <v>0</v>
      </c>
      <c r="DN63" s="3">
        <v>0</v>
      </c>
      <c r="DO63" s="3">
        <v>0</v>
      </c>
      <c r="DP63" s="3">
        <v>0</v>
      </c>
      <c r="DQ63" s="3">
        <v>0</v>
      </c>
      <c r="DR63" s="3">
        <v>0</v>
      </c>
      <c r="DS63" s="3">
        <v>0</v>
      </c>
      <c r="DT63" s="3">
        <v>0</v>
      </c>
      <c r="DU63" s="3">
        <v>2</v>
      </c>
      <c r="DV63" s="3">
        <v>0</v>
      </c>
      <c r="DW63" s="33">
        <v>0</v>
      </c>
      <c r="DX63" s="76">
        <f t="shared" si="8"/>
        <v>63</v>
      </c>
      <c r="DY63" s="35">
        <f t="shared" si="9"/>
        <v>49</v>
      </c>
      <c r="DZ63" s="35">
        <f t="shared" si="10"/>
        <v>40</v>
      </c>
      <c r="EA63" s="77">
        <f t="shared" si="11"/>
        <v>152</v>
      </c>
      <c r="EB63" s="3">
        <v>0</v>
      </c>
      <c r="EC63" s="3">
        <v>0</v>
      </c>
      <c r="ED63" s="3">
        <v>0</v>
      </c>
      <c r="EE63" s="3">
        <v>0</v>
      </c>
      <c r="EF63" s="3">
        <v>0</v>
      </c>
      <c r="EG63" s="3">
        <v>0</v>
      </c>
      <c r="EH63" s="3">
        <v>0</v>
      </c>
      <c r="EI63" s="3">
        <v>0</v>
      </c>
      <c r="EJ63" s="3">
        <v>0</v>
      </c>
      <c r="EK63" s="3">
        <v>0</v>
      </c>
      <c r="EL63" s="3">
        <v>0</v>
      </c>
      <c r="EM63" s="3">
        <v>0</v>
      </c>
      <c r="EN63" s="3">
        <v>0</v>
      </c>
      <c r="EO63" s="3">
        <v>0</v>
      </c>
      <c r="EP63" s="3">
        <v>0</v>
      </c>
      <c r="EQ63" s="3">
        <v>0</v>
      </c>
      <c r="ER63" s="3">
        <v>0</v>
      </c>
      <c r="ES63" s="3">
        <v>0</v>
      </c>
      <c r="ET63" s="3">
        <v>0</v>
      </c>
      <c r="EU63" s="3">
        <v>0</v>
      </c>
      <c r="EV63" s="3">
        <v>0</v>
      </c>
      <c r="EW63" s="3">
        <v>0</v>
      </c>
      <c r="EX63" s="3">
        <v>0</v>
      </c>
      <c r="EY63" s="3">
        <v>0</v>
      </c>
      <c r="EZ63" s="3">
        <v>0</v>
      </c>
      <c r="FA63" s="3">
        <v>0</v>
      </c>
      <c r="FB63" s="3">
        <v>0</v>
      </c>
      <c r="FC63" s="3">
        <v>0</v>
      </c>
      <c r="FD63" s="3">
        <v>0</v>
      </c>
      <c r="FE63" s="3">
        <v>0</v>
      </c>
      <c r="FF63" s="3">
        <v>0</v>
      </c>
      <c r="FG63" s="3">
        <v>0</v>
      </c>
      <c r="FH63" s="3">
        <v>0</v>
      </c>
      <c r="FI63" s="3">
        <v>0</v>
      </c>
      <c r="FJ63" s="3">
        <v>0</v>
      </c>
      <c r="FK63" s="3">
        <v>0</v>
      </c>
      <c r="FL63" s="3">
        <v>0</v>
      </c>
      <c r="FM63" s="3">
        <v>0</v>
      </c>
      <c r="FN63" s="3">
        <v>0</v>
      </c>
      <c r="FO63" s="76">
        <f t="shared" si="12"/>
        <v>0</v>
      </c>
      <c r="FP63" s="35">
        <f t="shared" si="13"/>
        <v>0</v>
      </c>
      <c r="FQ63" s="35">
        <f t="shared" si="14"/>
        <v>0</v>
      </c>
      <c r="FR63" s="77">
        <f t="shared" si="15"/>
        <v>0</v>
      </c>
    </row>
    <row r="64" spans="1:174" ht="16.5" thickTop="1" thickBot="1" x14ac:dyDescent="0.3">
      <c r="B64" s="1" t="s">
        <v>120</v>
      </c>
      <c r="C64" s="19">
        <f>SUM(C5:C63)</f>
        <v>304</v>
      </c>
      <c r="D64" s="19">
        <f>SUM(D5:D63)</f>
        <v>170</v>
      </c>
      <c r="E64" s="19">
        <f>SUM(E5:E63)</f>
        <v>120</v>
      </c>
      <c r="F64" s="19">
        <f>SUM(F5:F63)</f>
        <v>38</v>
      </c>
      <c r="G64" s="19">
        <f>SUM(G5:G63)</f>
        <v>28</v>
      </c>
      <c r="H64" s="19">
        <f>SUM(H5:H63)</f>
        <v>15</v>
      </c>
      <c r="I64" s="19">
        <f>SUM(I5:I63)</f>
        <v>279</v>
      </c>
      <c r="J64" s="19">
        <f>SUM(J5:J63)</f>
        <v>213</v>
      </c>
      <c r="K64" s="19">
        <f>SUM(K5:K63)</f>
        <v>172</v>
      </c>
      <c r="L64" s="19">
        <f>SUM(L5:L63)</f>
        <v>123</v>
      </c>
      <c r="M64" s="19">
        <f>SUM(M5:M63)</f>
        <v>85</v>
      </c>
      <c r="N64" s="19">
        <f>SUM(N5:N63)</f>
        <v>84</v>
      </c>
      <c r="O64" s="19">
        <f>SUM(O5:O63)</f>
        <v>206</v>
      </c>
      <c r="P64" s="19">
        <f>SUM(P5:P63)</f>
        <v>162</v>
      </c>
      <c r="Q64" s="19">
        <f>SUM(Q5:Q63)</f>
        <v>174</v>
      </c>
      <c r="R64" s="19">
        <f>SUM(R5:R63)</f>
        <v>13</v>
      </c>
      <c r="S64" s="19">
        <f>SUM(S5:S63)</f>
        <v>9</v>
      </c>
      <c r="T64" s="19">
        <f>SUM(T5:T63)</f>
        <v>11</v>
      </c>
      <c r="U64" s="19">
        <f>SUM(U5:U63)</f>
        <v>32</v>
      </c>
      <c r="V64" s="19">
        <f>SUM(V5:V63)</f>
        <v>22</v>
      </c>
      <c r="W64" s="19">
        <f>SUM(W5:W63)</f>
        <v>28</v>
      </c>
      <c r="X64" s="19">
        <f>SUM(X5:X63)</f>
        <v>38</v>
      </c>
      <c r="Y64" s="19">
        <f>SUM(Y5:Y63)</f>
        <v>29</v>
      </c>
      <c r="Z64" s="19">
        <f>SUM(Z5:Z63)</f>
        <v>36</v>
      </c>
      <c r="AA64" s="19">
        <f>SUM(AA5:AA63)</f>
        <v>35</v>
      </c>
      <c r="AB64" s="19">
        <f>SUM(AB5:AB63)</f>
        <v>18</v>
      </c>
      <c r="AC64" s="19">
        <f>SUM(AC5:AC63)</f>
        <v>17</v>
      </c>
      <c r="AD64" s="19">
        <f>SUM(AD5:AD63)</f>
        <v>164</v>
      </c>
      <c r="AE64" s="19">
        <f>SUM(AE5:AE63)</f>
        <v>42</v>
      </c>
      <c r="AF64" s="19">
        <f>SUM(AF5:AF63)</f>
        <v>32</v>
      </c>
      <c r="AG64" s="19">
        <f>SUM(AG5:AG63)</f>
        <v>0</v>
      </c>
      <c r="AH64" s="19">
        <f>SUM(AH5:AH63)</f>
        <v>0</v>
      </c>
      <c r="AI64" s="19">
        <f>SUM(AI5:AI63)</f>
        <v>0</v>
      </c>
      <c r="AJ64" s="19">
        <f>SUM(AJ5:AJ63)</f>
        <v>4</v>
      </c>
      <c r="AK64" s="19">
        <f>SUM(AK5:AK63)</f>
        <v>2</v>
      </c>
      <c r="AL64" s="19">
        <f>SUM(AL5:AL63)</f>
        <v>2</v>
      </c>
      <c r="AM64" s="19">
        <f>SUM(AM5:AM63)</f>
        <v>152</v>
      </c>
      <c r="AN64" s="19">
        <f>SUM(AN5:AN63)</f>
        <v>102</v>
      </c>
      <c r="AO64" s="19">
        <f>SUM(AO5:AO63)</f>
        <v>98</v>
      </c>
      <c r="AP64" s="78">
        <f t="shared" si="0"/>
        <v>1388</v>
      </c>
      <c r="AQ64" s="79">
        <f t="shared" si="1"/>
        <v>882</v>
      </c>
      <c r="AR64" s="79">
        <f t="shared" si="2"/>
        <v>789</v>
      </c>
      <c r="AS64" s="80">
        <f t="shared" si="3"/>
        <v>3059</v>
      </c>
      <c r="AT64" s="19">
        <f>SUM(AT5:AT63)</f>
        <v>12</v>
      </c>
      <c r="AU64" s="19">
        <f>SUM(AU5:AU63)</f>
        <v>18</v>
      </c>
      <c r="AV64" s="19">
        <f>SUM(AV5:AV63)</f>
        <v>17</v>
      </c>
      <c r="AW64" s="19">
        <f>SUM(AW5:AW63)</f>
        <v>1</v>
      </c>
      <c r="AX64" s="19">
        <f>SUM(AX5:AX63)</f>
        <v>0</v>
      </c>
      <c r="AY64" s="19">
        <f>SUM(AY5:AY63)</f>
        <v>0</v>
      </c>
      <c r="AZ64" s="19">
        <f>SUM(AZ5:AZ63)</f>
        <v>4</v>
      </c>
      <c r="BA64" s="19">
        <f>SUM(BA5:BA63)</f>
        <v>11</v>
      </c>
      <c r="BB64" s="19">
        <f>SUM(BB5:BB63)</f>
        <v>2</v>
      </c>
      <c r="BC64" s="19">
        <f>SUM(BC5:BC63)</f>
        <v>6</v>
      </c>
      <c r="BD64" s="19">
        <f>SUM(BD5:BD63)</f>
        <v>1</v>
      </c>
      <c r="BE64" s="19">
        <f>SUM(BE5:BE63)</f>
        <v>0</v>
      </c>
      <c r="BF64" s="19">
        <f>SUM(BF5:BF63)</f>
        <v>3</v>
      </c>
      <c r="BG64" s="19">
        <f>SUM(BG5:BG63)</f>
        <v>1</v>
      </c>
      <c r="BH64" s="19">
        <f>SUM(BH5:BH63)</f>
        <v>8</v>
      </c>
      <c r="BI64" s="19">
        <f>SUM(BI5:BI63)</f>
        <v>0</v>
      </c>
      <c r="BJ64" s="19">
        <f>SUM(BJ5:BJ63)</f>
        <v>0</v>
      </c>
      <c r="BK64" s="19">
        <f>SUM(BK5:BK63)</f>
        <v>0</v>
      </c>
      <c r="BL64" s="19">
        <f>SUM(BL5:BL63)</f>
        <v>6</v>
      </c>
      <c r="BM64" s="19">
        <f>SUM(BM5:BM63)</f>
        <v>3</v>
      </c>
      <c r="BN64" s="19">
        <f>SUM(BN5:BN63)</f>
        <v>1</v>
      </c>
      <c r="BO64" s="19">
        <f>SUM(BO5:BO63)</f>
        <v>0</v>
      </c>
      <c r="BP64" s="19">
        <f>SUM(BP5:BP63)</f>
        <v>0</v>
      </c>
      <c r="BQ64" s="19">
        <f>SUM(BQ5:BQ63)</f>
        <v>0</v>
      </c>
      <c r="BR64" s="19">
        <f>SUM(BR5:BR63)</f>
        <v>0</v>
      </c>
      <c r="BS64" s="19">
        <f>SUM(BS5:BS63)</f>
        <v>0</v>
      </c>
      <c r="BT64" s="19">
        <f>SUM(BT5:BT63)</f>
        <v>1</v>
      </c>
      <c r="BU64" s="19">
        <f>SUM(BU5:BU63)</f>
        <v>2</v>
      </c>
      <c r="BV64" s="19">
        <f>SUM(BV5:BV63)</f>
        <v>0</v>
      </c>
      <c r="BW64" s="19">
        <f>SUM(BW5:BW63)</f>
        <v>2</v>
      </c>
      <c r="BX64" s="19">
        <f>SUM(BX5:BX63)</f>
        <v>0</v>
      </c>
      <c r="BY64" s="19">
        <f>SUM(BY5:BY63)</f>
        <v>0</v>
      </c>
      <c r="BZ64" s="19">
        <f>SUM(BZ5:BZ63)</f>
        <v>0</v>
      </c>
      <c r="CA64" s="19">
        <f>SUM(CA5:CA63)</f>
        <v>0</v>
      </c>
      <c r="CB64" s="19">
        <f>SUM(CB5:CB63)</f>
        <v>0</v>
      </c>
      <c r="CC64" s="19">
        <f>SUM(CC5:CC63)</f>
        <v>0</v>
      </c>
      <c r="CD64" s="19">
        <f>SUM(CD5:CD63)</f>
        <v>8</v>
      </c>
      <c r="CE64" s="19">
        <f>SUM(CE5:CE63)</f>
        <v>5</v>
      </c>
      <c r="CF64" s="19">
        <f>SUM(CF5:CF63)</f>
        <v>9</v>
      </c>
      <c r="CG64" s="78">
        <f t="shared" si="4"/>
        <v>42</v>
      </c>
      <c r="CH64" s="79">
        <f t="shared" si="5"/>
        <v>39</v>
      </c>
      <c r="CI64" s="79">
        <f t="shared" si="6"/>
        <v>40</v>
      </c>
      <c r="CJ64" s="80">
        <f t="shared" si="7"/>
        <v>121</v>
      </c>
      <c r="CK64" s="19">
        <f>SUM(CK5:CK63)</f>
        <v>677</v>
      </c>
      <c r="CL64" s="19">
        <f>SUM(CL5:CL63)</f>
        <v>562</v>
      </c>
      <c r="CM64" s="19">
        <f>SUM(CM5:CM63)</f>
        <v>471</v>
      </c>
      <c r="CN64" s="19">
        <f>SUM(CN5:CN63)</f>
        <v>121</v>
      </c>
      <c r="CO64" s="19">
        <f>SUM(CO5:CO63)</f>
        <v>80</v>
      </c>
      <c r="CP64" s="19">
        <f>SUM(CP5:CP63)</f>
        <v>78</v>
      </c>
      <c r="CQ64" s="19">
        <f>SUM(CQ5:CQ63)</f>
        <v>1331</v>
      </c>
      <c r="CR64" s="19">
        <f>SUM(CR5:CR63)</f>
        <v>992</v>
      </c>
      <c r="CS64" s="19">
        <f>SUM(CS5:CS63)</f>
        <v>944</v>
      </c>
      <c r="CT64" s="19">
        <f>SUM(CT5:CT63)</f>
        <v>436</v>
      </c>
      <c r="CU64" s="19">
        <f>SUM(CU5:CU63)</f>
        <v>323</v>
      </c>
      <c r="CV64" s="19">
        <f>SUM(CV5:CV63)</f>
        <v>222</v>
      </c>
      <c r="CW64" s="19">
        <f>SUM(CW5:CW63)</f>
        <v>640</v>
      </c>
      <c r="CX64" s="19">
        <f>SUM(CX5:CX63)</f>
        <v>434</v>
      </c>
      <c r="CY64" s="19">
        <f>SUM(CY5:CY63)</f>
        <v>400</v>
      </c>
      <c r="CZ64" s="19">
        <f>SUM(CZ5:CZ63)</f>
        <v>73</v>
      </c>
      <c r="DA64" s="19">
        <f>SUM(DA5:DA63)</f>
        <v>29</v>
      </c>
      <c r="DB64" s="19">
        <f>SUM(DB5:DB63)</f>
        <v>29</v>
      </c>
      <c r="DC64" s="19">
        <f>SUM(DC5:DC63)</f>
        <v>208</v>
      </c>
      <c r="DD64" s="19">
        <f>SUM(DD5:DD63)</f>
        <v>157</v>
      </c>
      <c r="DE64" s="19">
        <f>SUM(DE5:DE63)</f>
        <v>129</v>
      </c>
      <c r="DF64" s="19">
        <f>SUM(DF5:DF63)</f>
        <v>128</v>
      </c>
      <c r="DG64" s="19">
        <f>SUM(DG5:DG63)</f>
        <v>129</v>
      </c>
      <c r="DH64" s="19">
        <f>SUM(DH5:DH63)</f>
        <v>116</v>
      </c>
      <c r="DI64" s="19">
        <f>SUM(DI5:DI63)</f>
        <v>130</v>
      </c>
      <c r="DJ64" s="19">
        <f>SUM(DJ5:DJ63)</f>
        <v>107</v>
      </c>
      <c r="DK64" s="19">
        <f>SUM(DK5:DK63)</f>
        <v>60</v>
      </c>
      <c r="DL64" s="19">
        <f>SUM(DL5:DL63)</f>
        <v>513</v>
      </c>
      <c r="DM64" s="19">
        <f>SUM(DM5:DM63)</f>
        <v>154</v>
      </c>
      <c r="DN64" s="19">
        <f>SUM(DN5:DN63)</f>
        <v>297</v>
      </c>
      <c r="DO64" s="19">
        <f>SUM(DO5:DO63)</f>
        <v>0</v>
      </c>
      <c r="DP64" s="19">
        <f>SUM(DP5:DP63)</f>
        <v>1</v>
      </c>
      <c r="DQ64" s="19">
        <f>SUM(DQ5:DQ63)</f>
        <v>4</v>
      </c>
      <c r="DR64" s="19">
        <f>SUM(DR5:DR63)</f>
        <v>10</v>
      </c>
      <c r="DS64" s="19">
        <f>SUM(DS5:DS63)</f>
        <v>5</v>
      </c>
      <c r="DT64" s="19">
        <f>SUM(DT5:DT63)</f>
        <v>3</v>
      </c>
      <c r="DU64" s="19">
        <f>SUM(DU5:DU63)</f>
        <v>359</v>
      </c>
      <c r="DV64" s="19">
        <f>SUM(DV5:DV63)</f>
        <v>322</v>
      </c>
      <c r="DW64" s="19">
        <f>SUM(DW5:DW63)</f>
        <v>318</v>
      </c>
      <c r="DX64" s="42">
        <f t="shared" si="8"/>
        <v>4626</v>
      </c>
      <c r="DY64" s="39">
        <f t="shared" si="9"/>
        <v>3295</v>
      </c>
      <c r="DZ64" s="39">
        <f t="shared" si="10"/>
        <v>3071</v>
      </c>
      <c r="EA64" s="43">
        <f t="shared" si="11"/>
        <v>10992</v>
      </c>
      <c r="EB64" s="19">
        <f>SUM(EB5:EB63)</f>
        <v>1</v>
      </c>
      <c r="EC64" s="19">
        <f>SUM(EC5:EC63)</f>
        <v>0</v>
      </c>
      <c r="ED64" s="19">
        <f>SUM(ED5:ED63)</f>
        <v>0</v>
      </c>
      <c r="EE64" s="19">
        <f>SUM(EE5:EE63)</f>
        <v>1</v>
      </c>
      <c r="EF64" s="19">
        <f>SUM(EF5:EF63)</f>
        <v>0</v>
      </c>
      <c r="EG64" s="19">
        <f>SUM(EG5:EG63)</f>
        <v>0</v>
      </c>
      <c r="EH64" s="19">
        <f>SUM(EH5:EH63)</f>
        <v>0</v>
      </c>
      <c r="EI64" s="19">
        <f>SUM(EI5:EI63)</f>
        <v>0</v>
      </c>
      <c r="EJ64" s="19">
        <f>SUM(EJ5:EJ63)</f>
        <v>0</v>
      </c>
      <c r="EK64" s="19">
        <f>SUM(EK5:EK63)</f>
        <v>0</v>
      </c>
      <c r="EL64" s="19">
        <f>SUM(EL5:EL63)</f>
        <v>0</v>
      </c>
      <c r="EM64" s="19">
        <f>SUM(EM5:EM63)</f>
        <v>0</v>
      </c>
      <c r="EN64" s="19">
        <f>SUM(EN5:EN63)</f>
        <v>0</v>
      </c>
      <c r="EO64" s="19">
        <f>SUM(EO5:EO63)</f>
        <v>0</v>
      </c>
      <c r="EP64" s="19">
        <f>SUM(EP5:EP63)</f>
        <v>0</v>
      </c>
      <c r="EQ64" s="19">
        <f>SUM(EQ5:EQ63)</f>
        <v>0</v>
      </c>
      <c r="ER64" s="19">
        <f>SUM(ER5:ER63)</f>
        <v>0</v>
      </c>
      <c r="ES64" s="19">
        <f>SUM(ES5:ES63)</f>
        <v>0</v>
      </c>
      <c r="ET64" s="19">
        <f>SUM(ET5:ET63)</f>
        <v>2</v>
      </c>
      <c r="EU64" s="19">
        <f>SUM(EU5:EU63)</f>
        <v>0</v>
      </c>
      <c r="EV64" s="19">
        <f>SUM(EV5:EV63)</f>
        <v>1</v>
      </c>
      <c r="EW64" s="19">
        <f>SUM(EW5:EW63)</f>
        <v>0</v>
      </c>
      <c r="EX64" s="19">
        <f>SUM(EX5:EX63)</f>
        <v>0</v>
      </c>
      <c r="EY64" s="19">
        <f>SUM(EY5:EY63)</f>
        <v>0</v>
      </c>
      <c r="EZ64" s="19">
        <f>SUM(EZ5:EZ63)</f>
        <v>0</v>
      </c>
      <c r="FA64" s="19">
        <f>SUM(FA5:FA63)</f>
        <v>0</v>
      </c>
      <c r="FB64" s="19">
        <f>SUM(FB5:FB63)</f>
        <v>0</v>
      </c>
      <c r="FC64" s="19">
        <f>SUM(FC5:FC63)</f>
        <v>0</v>
      </c>
      <c r="FD64" s="19">
        <f>SUM(FD5:FD63)</f>
        <v>0</v>
      </c>
      <c r="FE64" s="19">
        <f>SUM(FE5:FE63)</f>
        <v>1</v>
      </c>
      <c r="FF64" s="19">
        <f>SUM(FF5:FF63)</f>
        <v>0</v>
      </c>
      <c r="FG64" s="19">
        <f>SUM(FG5:FG63)</f>
        <v>0</v>
      </c>
      <c r="FH64" s="19">
        <f>SUM(FH5:FH63)</f>
        <v>0</v>
      </c>
      <c r="FI64" s="19">
        <f>SUM(FI5:FI63)</f>
        <v>0</v>
      </c>
      <c r="FJ64" s="19">
        <f>SUM(FJ5:FJ63)</f>
        <v>0</v>
      </c>
      <c r="FK64" s="19">
        <f>SUM(FK5:FK63)</f>
        <v>0</v>
      </c>
      <c r="FL64" s="19">
        <f>SUM(FL5:FL63)</f>
        <v>0</v>
      </c>
      <c r="FM64" s="19">
        <f>SUM(FM5:FM63)</f>
        <v>0</v>
      </c>
      <c r="FN64" s="19">
        <f t="shared" ref="FN64" si="16">SUM(FN5:FN63)</f>
        <v>3</v>
      </c>
      <c r="FO64" s="42">
        <f t="shared" si="12"/>
        <v>4</v>
      </c>
      <c r="FP64" s="39">
        <f t="shared" si="13"/>
        <v>0</v>
      </c>
      <c r="FQ64" s="39">
        <f t="shared" si="14"/>
        <v>5</v>
      </c>
      <c r="FR64" s="43">
        <f t="shared" si="15"/>
        <v>9</v>
      </c>
    </row>
    <row r="65" ht="15.75" thickTop="1" x14ac:dyDescent="0.25"/>
  </sheetData>
  <mergeCells count="62">
    <mergeCell ref="FO3:FR3"/>
    <mergeCell ref="EB2:FR2"/>
    <mergeCell ref="A2:A4"/>
    <mergeCell ref="B2:B4"/>
    <mergeCell ref="CG3:CJ3"/>
    <mergeCell ref="AT2:CJ2"/>
    <mergeCell ref="CK2:EA2"/>
    <mergeCell ref="DX3:EA3"/>
    <mergeCell ref="AG3:AI3"/>
    <mergeCell ref="AJ3:AL3"/>
    <mergeCell ref="AM3:AO3"/>
    <mergeCell ref="AP3:AS3"/>
    <mergeCell ref="C2:AS2"/>
    <mergeCell ref="R3:T3"/>
    <mergeCell ref="U3:W3"/>
    <mergeCell ref="X3:Z3"/>
    <mergeCell ref="AA3:AC3"/>
    <mergeCell ref="AD3:AF3"/>
    <mergeCell ref="C3:E3"/>
    <mergeCell ref="F3:H3"/>
    <mergeCell ref="I3:K3"/>
    <mergeCell ref="L3:N3"/>
    <mergeCell ref="O3:Q3"/>
    <mergeCell ref="AT3:AV3"/>
    <mergeCell ref="AW3:AY3"/>
    <mergeCell ref="AZ3:BB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K3:CM3"/>
    <mergeCell ref="CN3:CP3"/>
    <mergeCell ref="CQ3:CS3"/>
    <mergeCell ref="CT3:CV3"/>
    <mergeCell ref="CW3:CY3"/>
    <mergeCell ref="CZ3:DB3"/>
    <mergeCell ref="DC3:DE3"/>
    <mergeCell ref="DF3:DH3"/>
    <mergeCell ref="DI3:DK3"/>
    <mergeCell ref="DL3:DN3"/>
    <mergeCell ref="DO3:DQ3"/>
    <mergeCell ref="DR3:DT3"/>
    <mergeCell ref="DU3:DW3"/>
    <mergeCell ref="EB3:ED3"/>
    <mergeCell ref="EE3:EG3"/>
    <mergeCell ref="EH3:EJ3"/>
    <mergeCell ref="EK3:EM3"/>
    <mergeCell ref="FC3:FE3"/>
    <mergeCell ref="FF3:FH3"/>
    <mergeCell ref="FI3:FK3"/>
    <mergeCell ref="FL3:FN3"/>
    <mergeCell ref="EN3:EP3"/>
    <mergeCell ref="EQ3:ES3"/>
    <mergeCell ref="ET3:EV3"/>
    <mergeCell ref="EW3:EY3"/>
    <mergeCell ref="EZ3:FB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65"/>
  <sheetViews>
    <sheetView zoomScaleNormal="100"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A64" sqref="A64"/>
    </sheetView>
  </sheetViews>
  <sheetFormatPr baseColWidth="10" defaultColWidth="9.140625" defaultRowHeight="15" x14ac:dyDescent="0.25"/>
  <cols>
    <col min="2" max="2" width="68.42578125" customWidth="1"/>
    <col min="3" max="5" width="11.42578125" customWidth="1"/>
    <col min="6" max="7" width="11.5703125" customWidth="1"/>
    <col min="8" max="57" width="11.42578125" customWidth="1"/>
    <col min="58" max="76" width="16.5703125" customWidth="1"/>
  </cols>
  <sheetData>
    <row r="1" spans="1:57" ht="15.75" thickBot="1" x14ac:dyDescent="0.3"/>
    <row r="2" spans="1:57" ht="30" customHeight="1" thickTop="1" thickBot="1" x14ac:dyDescent="0.3">
      <c r="A2" s="289" t="s">
        <v>0</v>
      </c>
      <c r="B2" s="289" t="s">
        <v>1</v>
      </c>
      <c r="C2" s="254" t="s">
        <v>291</v>
      </c>
      <c r="D2" s="257"/>
      <c r="E2" s="257"/>
      <c r="F2" s="257"/>
      <c r="G2" s="258"/>
      <c r="H2" s="254" t="s">
        <v>292</v>
      </c>
      <c r="I2" s="257"/>
      <c r="J2" s="257"/>
      <c r="K2" s="257"/>
      <c r="L2" s="258"/>
      <c r="M2" s="254" t="s">
        <v>293</v>
      </c>
      <c r="N2" s="257"/>
      <c r="O2" s="257"/>
      <c r="P2" s="257"/>
      <c r="Q2" s="258"/>
      <c r="R2" s="254" t="s">
        <v>294</v>
      </c>
      <c r="S2" s="257"/>
      <c r="T2" s="257"/>
      <c r="U2" s="257"/>
      <c r="V2" s="258"/>
      <c r="W2" s="254" t="s">
        <v>295</v>
      </c>
      <c r="X2" s="257"/>
      <c r="Y2" s="257"/>
      <c r="Z2" s="257"/>
      <c r="AA2" s="258"/>
      <c r="AB2" s="254" t="s">
        <v>296</v>
      </c>
      <c r="AC2" s="257"/>
      <c r="AD2" s="257"/>
      <c r="AE2" s="257"/>
      <c r="AF2" s="258"/>
      <c r="AG2" s="254" t="s">
        <v>297</v>
      </c>
      <c r="AH2" s="257"/>
      <c r="AI2" s="257"/>
      <c r="AJ2" s="257"/>
      <c r="AK2" s="258"/>
      <c r="AL2" s="254" t="s">
        <v>298</v>
      </c>
      <c r="AM2" s="257" t="s">
        <v>298</v>
      </c>
      <c r="AN2" s="257"/>
      <c r="AO2" s="257" t="s">
        <v>298</v>
      </c>
      <c r="AP2" s="258"/>
      <c r="AQ2" s="254" t="s">
        <v>299</v>
      </c>
      <c r="AR2" s="257" t="s">
        <v>299</v>
      </c>
      <c r="AS2" s="257"/>
      <c r="AT2" s="257" t="s">
        <v>299</v>
      </c>
      <c r="AU2" s="258"/>
      <c r="AV2" s="254" t="s">
        <v>300</v>
      </c>
      <c r="AW2" s="257" t="s">
        <v>300</v>
      </c>
      <c r="AX2" s="257"/>
      <c r="AY2" s="257" t="s">
        <v>300</v>
      </c>
      <c r="AZ2" s="258"/>
      <c r="BA2" s="254" t="s">
        <v>301</v>
      </c>
      <c r="BB2" s="257"/>
      <c r="BC2" s="257"/>
      <c r="BD2" s="257"/>
      <c r="BE2" s="258"/>
    </row>
    <row r="3" spans="1:57" ht="30.75" customHeight="1" thickTop="1" thickBot="1" x14ac:dyDescent="0.3">
      <c r="A3" s="289" t="s">
        <v>0</v>
      </c>
      <c r="B3" s="289" t="s">
        <v>1</v>
      </c>
      <c r="C3" s="254" t="s">
        <v>290</v>
      </c>
      <c r="D3" s="257"/>
      <c r="E3" s="257"/>
      <c r="F3" s="257"/>
      <c r="G3" s="258"/>
      <c r="H3" s="254" t="s">
        <v>290</v>
      </c>
      <c r="I3" s="257"/>
      <c r="J3" s="257"/>
      <c r="K3" s="257"/>
      <c r="L3" s="258"/>
      <c r="M3" s="254" t="s">
        <v>290</v>
      </c>
      <c r="N3" s="257"/>
      <c r="O3" s="257"/>
      <c r="P3" s="257"/>
      <c r="Q3" s="258"/>
      <c r="R3" s="254" t="s">
        <v>290</v>
      </c>
      <c r="S3" s="257"/>
      <c r="T3" s="257"/>
      <c r="U3" s="257"/>
      <c r="V3" s="258"/>
      <c r="W3" s="254" t="s">
        <v>290</v>
      </c>
      <c r="X3" s="257"/>
      <c r="Y3" s="257"/>
      <c r="Z3" s="257"/>
      <c r="AA3" s="258"/>
      <c r="AB3" s="254" t="s">
        <v>290</v>
      </c>
      <c r="AC3" s="257"/>
      <c r="AD3" s="257"/>
      <c r="AE3" s="257"/>
      <c r="AF3" s="258"/>
      <c r="AG3" s="254" t="s">
        <v>290</v>
      </c>
      <c r="AH3" s="257" t="s">
        <v>290</v>
      </c>
      <c r="AI3" s="257"/>
      <c r="AJ3" s="257" t="s">
        <v>290</v>
      </c>
      <c r="AK3" s="258"/>
      <c r="AL3" s="254" t="s">
        <v>290</v>
      </c>
      <c r="AM3" s="257" t="s">
        <v>290</v>
      </c>
      <c r="AN3" s="257"/>
      <c r="AO3" s="257" t="s">
        <v>290</v>
      </c>
      <c r="AP3" s="258"/>
      <c r="AQ3" s="254" t="s">
        <v>290</v>
      </c>
      <c r="AR3" s="257" t="s">
        <v>290</v>
      </c>
      <c r="AS3" s="257"/>
      <c r="AT3" s="257" t="s">
        <v>290</v>
      </c>
      <c r="AU3" s="258"/>
      <c r="AV3" s="254" t="s">
        <v>290</v>
      </c>
      <c r="AW3" s="257" t="s">
        <v>290</v>
      </c>
      <c r="AX3" s="257"/>
      <c r="AY3" s="257" t="s">
        <v>290</v>
      </c>
      <c r="AZ3" s="258"/>
      <c r="BA3" s="254" t="s">
        <v>290</v>
      </c>
      <c r="BB3" s="257" t="s">
        <v>290</v>
      </c>
      <c r="BC3" s="257"/>
      <c r="BD3" s="257" t="s">
        <v>290</v>
      </c>
      <c r="BE3" s="258"/>
    </row>
    <row r="4" spans="1:57" ht="57" customHeight="1" thickTop="1" thickBot="1" x14ac:dyDescent="0.3">
      <c r="A4" s="289" t="s">
        <v>0</v>
      </c>
      <c r="B4" s="289" t="s">
        <v>1</v>
      </c>
      <c r="C4" s="2" t="s">
        <v>287</v>
      </c>
      <c r="D4" s="2" t="s">
        <v>288</v>
      </c>
      <c r="E4" s="22" t="s">
        <v>712</v>
      </c>
      <c r="F4" s="2" t="s">
        <v>289</v>
      </c>
      <c r="G4" s="22" t="s">
        <v>713</v>
      </c>
      <c r="H4" s="2" t="s">
        <v>287</v>
      </c>
      <c r="I4" s="2" t="s">
        <v>288</v>
      </c>
      <c r="J4" s="22" t="s">
        <v>712</v>
      </c>
      <c r="K4" s="2" t="s">
        <v>289</v>
      </c>
      <c r="L4" s="22" t="s">
        <v>713</v>
      </c>
      <c r="M4" s="2" t="s">
        <v>287</v>
      </c>
      <c r="N4" s="2" t="s">
        <v>288</v>
      </c>
      <c r="O4" s="22" t="s">
        <v>712</v>
      </c>
      <c r="P4" s="2" t="s">
        <v>289</v>
      </c>
      <c r="Q4" s="22" t="s">
        <v>713</v>
      </c>
      <c r="R4" s="2" t="s">
        <v>287</v>
      </c>
      <c r="S4" s="2" t="s">
        <v>288</v>
      </c>
      <c r="T4" s="22" t="s">
        <v>712</v>
      </c>
      <c r="U4" s="2" t="s">
        <v>289</v>
      </c>
      <c r="V4" s="22" t="s">
        <v>713</v>
      </c>
      <c r="W4" s="2" t="s">
        <v>287</v>
      </c>
      <c r="X4" s="2" t="s">
        <v>288</v>
      </c>
      <c r="Y4" s="22" t="s">
        <v>712</v>
      </c>
      <c r="Z4" s="2" t="s">
        <v>289</v>
      </c>
      <c r="AA4" s="22" t="s">
        <v>713</v>
      </c>
      <c r="AB4" s="2" t="s">
        <v>287</v>
      </c>
      <c r="AC4" s="2" t="s">
        <v>288</v>
      </c>
      <c r="AD4" s="22" t="s">
        <v>712</v>
      </c>
      <c r="AE4" s="2" t="s">
        <v>289</v>
      </c>
      <c r="AF4" s="22" t="s">
        <v>713</v>
      </c>
      <c r="AG4" s="2" t="s">
        <v>287</v>
      </c>
      <c r="AH4" s="2" t="s">
        <v>288</v>
      </c>
      <c r="AI4" s="22" t="s">
        <v>712</v>
      </c>
      <c r="AJ4" s="2" t="s">
        <v>289</v>
      </c>
      <c r="AK4" s="22" t="s">
        <v>713</v>
      </c>
      <c r="AL4" s="2" t="s">
        <v>287</v>
      </c>
      <c r="AM4" s="2" t="s">
        <v>288</v>
      </c>
      <c r="AN4" s="22" t="s">
        <v>712</v>
      </c>
      <c r="AO4" s="2" t="s">
        <v>289</v>
      </c>
      <c r="AP4" s="22" t="s">
        <v>713</v>
      </c>
      <c r="AQ4" s="2" t="s">
        <v>287</v>
      </c>
      <c r="AR4" s="2" t="s">
        <v>288</v>
      </c>
      <c r="AS4" s="22" t="s">
        <v>712</v>
      </c>
      <c r="AT4" s="2" t="s">
        <v>289</v>
      </c>
      <c r="AU4" s="22" t="s">
        <v>713</v>
      </c>
      <c r="AV4" s="2" t="s">
        <v>287</v>
      </c>
      <c r="AW4" s="2" t="s">
        <v>288</v>
      </c>
      <c r="AX4" s="22" t="s">
        <v>712</v>
      </c>
      <c r="AY4" s="2" t="s">
        <v>289</v>
      </c>
      <c r="AZ4" s="22" t="s">
        <v>713</v>
      </c>
      <c r="BA4" s="2" t="s">
        <v>287</v>
      </c>
      <c r="BB4" s="2" t="s">
        <v>288</v>
      </c>
      <c r="BC4" s="22" t="s">
        <v>712</v>
      </c>
      <c r="BD4" s="2" t="s">
        <v>289</v>
      </c>
      <c r="BE4" s="22" t="s">
        <v>713</v>
      </c>
    </row>
    <row r="5" spans="1:57" ht="15.75" thickTop="1" x14ac:dyDescent="0.25">
      <c r="A5" s="4" t="s">
        <v>2</v>
      </c>
      <c r="B5" s="4" t="s">
        <v>3</v>
      </c>
      <c r="C5" s="3">
        <v>919</v>
      </c>
      <c r="D5" s="3">
        <v>580</v>
      </c>
      <c r="E5" s="48">
        <f>+D5/C5*100</f>
        <v>63.112078346028291</v>
      </c>
      <c r="F5" s="3">
        <v>501</v>
      </c>
      <c r="G5" s="82">
        <f>+F5/C5*100</f>
        <v>54.515778019586506</v>
      </c>
      <c r="H5" s="55">
        <v>35</v>
      </c>
      <c r="I5" s="3">
        <v>17</v>
      </c>
      <c r="J5" s="48">
        <f>+I5/H5*100</f>
        <v>48.571428571428569</v>
      </c>
      <c r="K5" s="3">
        <v>12</v>
      </c>
      <c r="L5" s="82">
        <f>+K5/H5*100</f>
        <v>34.285714285714285</v>
      </c>
      <c r="M5" s="3">
        <v>22</v>
      </c>
      <c r="N5" s="3">
        <v>6</v>
      </c>
      <c r="O5" s="48">
        <f>+N5/M5*100</f>
        <v>27.27272727272727</v>
      </c>
      <c r="P5" s="3">
        <v>1</v>
      </c>
      <c r="Q5" s="82">
        <f>+P5/M5*100</f>
        <v>4.5454545454545459</v>
      </c>
      <c r="R5" s="3">
        <v>2219</v>
      </c>
      <c r="S5" s="3">
        <v>1332</v>
      </c>
      <c r="T5" s="48">
        <f>+S5/R5*100</f>
        <v>60.027039206849928</v>
      </c>
      <c r="U5" s="3">
        <v>1183</v>
      </c>
      <c r="V5" s="82">
        <f>+U5/R5*100</f>
        <v>53.312302839116718</v>
      </c>
      <c r="W5" s="3">
        <v>394</v>
      </c>
      <c r="X5" s="3">
        <v>225</v>
      </c>
      <c r="Y5" s="48">
        <f>+X5/W5*100</f>
        <v>57.106598984771573</v>
      </c>
      <c r="Z5" s="3">
        <v>159</v>
      </c>
      <c r="AA5" s="82">
        <f>+Z5/W5*100</f>
        <v>40.35532994923858</v>
      </c>
      <c r="AB5" s="3">
        <v>0</v>
      </c>
      <c r="AC5" s="3">
        <v>0</v>
      </c>
      <c r="AD5" s="48" t="e">
        <f>+AC5/AB5*100</f>
        <v>#DIV/0!</v>
      </c>
      <c r="AE5" s="3">
        <v>0</v>
      </c>
      <c r="AF5" s="82" t="e">
        <f>+AE5/AB5*100</f>
        <v>#DIV/0!</v>
      </c>
      <c r="AG5" s="3">
        <v>0</v>
      </c>
      <c r="AH5" s="3">
        <v>0</v>
      </c>
      <c r="AI5" s="48" t="e">
        <f>+AH5/AG5*100</f>
        <v>#DIV/0!</v>
      </c>
      <c r="AJ5" s="3">
        <v>0</v>
      </c>
      <c r="AK5" s="82" t="e">
        <f>+AJ5/AG5*100</f>
        <v>#DIV/0!</v>
      </c>
      <c r="AL5" s="3">
        <v>0</v>
      </c>
      <c r="AM5" s="3">
        <v>0</v>
      </c>
      <c r="AN5" s="48" t="e">
        <f>+AM5/AL5*100</f>
        <v>#DIV/0!</v>
      </c>
      <c r="AO5" s="3">
        <v>0</v>
      </c>
      <c r="AP5" s="82" t="e">
        <f>+AO5/AL5*100</f>
        <v>#DIV/0!</v>
      </c>
      <c r="AQ5" s="3">
        <v>0</v>
      </c>
      <c r="AR5" s="3">
        <v>0</v>
      </c>
      <c r="AS5" s="48" t="e">
        <f>+AR5/AQ5*100</f>
        <v>#DIV/0!</v>
      </c>
      <c r="AT5" s="3">
        <v>0</v>
      </c>
      <c r="AU5" s="82" t="e">
        <f>+AT5/AQ5*100</f>
        <v>#DIV/0!</v>
      </c>
      <c r="AV5" s="3">
        <v>0</v>
      </c>
      <c r="AW5" s="3">
        <v>0</v>
      </c>
      <c r="AX5" s="48" t="e">
        <f>+AW5/AV5*100</f>
        <v>#DIV/0!</v>
      </c>
      <c r="AY5" s="3">
        <v>0</v>
      </c>
      <c r="AZ5" s="82" t="e">
        <f>+AY5/AV5*100</f>
        <v>#DIV/0!</v>
      </c>
      <c r="BA5" s="3">
        <v>0</v>
      </c>
      <c r="BB5" s="3">
        <v>0</v>
      </c>
      <c r="BC5" s="48" t="e">
        <f>+BB5/BA5*100</f>
        <v>#DIV/0!</v>
      </c>
      <c r="BD5" s="3">
        <v>0</v>
      </c>
      <c r="BE5" s="82" t="e">
        <f>+BD5/BA5*100</f>
        <v>#DIV/0!</v>
      </c>
    </row>
    <row r="6" spans="1:57" x14ac:dyDescent="0.25">
      <c r="A6" s="4" t="s">
        <v>4</v>
      </c>
      <c r="B6" s="4" t="s">
        <v>5</v>
      </c>
      <c r="C6" s="3">
        <v>0</v>
      </c>
      <c r="D6" s="3">
        <v>0</v>
      </c>
      <c r="E6" s="48" t="e">
        <f>+D6/C6*100</f>
        <v>#DIV/0!</v>
      </c>
      <c r="F6" s="3">
        <v>0</v>
      </c>
      <c r="G6" s="83" t="e">
        <f>+F6/C6*100</f>
        <v>#DIV/0!</v>
      </c>
      <c r="H6" s="55">
        <v>0</v>
      </c>
      <c r="I6" s="3">
        <v>0</v>
      </c>
      <c r="J6" s="48" t="e">
        <f>+I6/H6*100</f>
        <v>#DIV/0!</v>
      </c>
      <c r="K6" s="3">
        <v>0</v>
      </c>
      <c r="L6" s="83" t="e">
        <f>+K6/H6*100</f>
        <v>#DIV/0!</v>
      </c>
      <c r="M6" s="3">
        <v>0</v>
      </c>
      <c r="N6" s="3">
        <v>0</v>
      </c>
      <c r="O6" s="48" t="e">
        <f>+N6/M6*100</f>
        <v>#DIV/0!</v>
      </c>
      <c r="P6" s="3">
        <v>0</v>
      </c>
      <c r="Q6" s="83" t="e">
        <f>+P6/M6*100</f>
        <v>#DIV/0!</v>
      </c>
      <c r="R6" s="3">
        <v>363</v>
      </c>
      <c r="S6" s="3">
        <v>174</v>
      </c>
      <c r="T6" s="48">
        <f>+S6/R6*100</f>
        <v>47.933884297520663</v>
      </c>
      <c r="U6" s="3">
        <v>172</v>
      </c>
      <c r="V6" s="83">
        <f>+U6/R6*100</f>
        <v>47.382920110192842</v>
      </c>
      <c r="W6" s="3">
        <v>338</v>
      </c>
      <c r="X6" s="3">
        <v>118</v>
      </c>
      <c r="Y6" s="48">
        <f>+X6/W6*100</f>
        <v>34.911242603550299</v>
      </c>
      <c r="Z6" s="3">
        <v>118</v>
      </c>
      <c r="AA6" s="83">
        <f>+Z6/W6*100</f>
        <v>34.911242603550299</v>
      </c>
      <c r="AB6" s="3">
        <v>0</v>
      </c>
      <c r="AC6" s="3">
        <v>0</v>
      </c>
      <c r="AD6" s="48" t="e">
        <f>+AC6/AB6*100</f>
        <v>#DIV/0!</v>
      </c>
      <c r="AE6" s="3">
        <v>0</v>
      </c>
      <c r="AF6" s="83" t="e">
        <f>+AE6/AB6*100</f>
        <v>#DIV/0!</v>
      </c>
      <c r="AG6" s="3">
        <v>0</v>
      </c>
      <c r="AH6" s="3">
        <v>0</v>
      </c>
      <c r="AI6" s="48" t="e">
        <f>+AH6/AG6*100</f>
        <v>#DIV/0!</v>
      </c>
      <c r="AJ6" s="3">
        <v>0</v>
      </c>
      <c r="AK6" s="83" t="e">
        <f>+AJ6/AG6*100</f>
        <v>#DIV/0!</v>
      </c>
      <c r="AL6" s="3">
        <v>0</v>
      </c>
      <c r="AM6" s="3">
        <v>0</v>
      </c>
      <c r="AN6" s="48" t="e">
        <f>+AM6/AL6*100</f>
        <v>#DIV/0!</v>
      </c>
      <c r="AO6" s="3">
        <v>0</v>
      </c>
      <c r="AP6" s="83" t="e">
        <f>+AO6/AL6*100</f>
        <v>#DIV/0!</v>
      </c>
      <c r="AQ6" s="3">
        <v>0</v>
      </c>
      <c r="AR6" s="3">
        <v>0</v>
      </c>
      <c r="AS6" s="48" t="e">
        <f>+AR6/AQ6*100</f>
        <v>#DIV/0!</v>
      </c>
      <c r="AT6" s="3">
        <v>0</v>
      </c>
      <c r="AU6" s="83" t="e">
        <f>+AT6/AQ6*100</f>
        <v>#DIV/0!</v>
      </c>
      <c r="AV6" s="3">
        <v>0</v>
      </c>
      <c r="AW6" s="3">
        <v>0</v>
      </c>
      <c r="AX6" s="48" t="e">
        <f>+AW6/AV6*100</f>
        <v>#DIV/0!</v>
      </c>
      <c r="AY6" s="3">
        <v>0</v>
      </c>
      <c r="AZ6" s="83" t="e">
        <f>+AY6/AV6*100</f>
        <v>#DIV/0!</v>
      </c>
      <c r="BA6" s="3">
        <v>0</v>
      </c>
      <c r="BB6" s="3">
        <v>0</v>
      </c>
      <c r="BC6" s="48" t="e">
        <f>+BB6/BA6*100</f>
        <v>#DIV/0!</v>
      </c>
      <c r="BD6" s="3">
        <v>0</v>
      </c>
      <c r="BE6" s="83" t="e">
        <f>+BD6/BA6*100</f>
        <v>#DIV/0!</v>
      </c>
    </row>
    <row r="7" spans="1:57" x14ac:dyDescent="0.25">
      <c r="A7" s="4" t="s">
        <v>6</v>
      </c>
      <c r="B7" s="4" t="s">
        <v>7</v>
      </c>
      <c r="C7" s="3">
        <v>0</v>
      </c>
      <c r="D7" s="3">
        <v>0</v>
      </c>
      <c r="E7" s="48" t="e">
        <f>+D7/C7*100</f>
        <v>#DIV/0!</v>
      </c>
      <c r="F7" s="3">
        <v>0</v>
      </c>
      <c r="G7" s="83" t="e">
        <f>+F7/C7*100</f>
        <v>#DIV/0!</v>
      </c>
      <c r="H7" s="55">
        <v>0</v>
      </c>
      <c r="I7" s="3">
        <v>0</v>
      </c>
      <c r="J7" s="48" t="e">
        <f>+I7/H7*100</f>
        <v>#DIV/0!</v>
      </c>
      <c r="K7" s="3">
        <v>0</v>
      </c>
      <c r="L7" s="83" t="e">
        <f>+K7/H7*100</f>
        <v>#DIV/0!</v>
      </c>
      <c r="M7" s="3">
        <v>0</v>
      </c>
      <c r="N7" s="3">
        <v>0</v>
      </c>
      <c r="O7" s="48" t="e">
        <f>+N7/M7*100</f>
        <v>#DIV/0!</v>
      </c>
      <c r="P7" s="3">
        <v>0</v>
      </c>
      <c r="Q7" s="83" t="e">
        <f>+P7/M7*100</f>
        <v>#DIV/0!</v>
      </c>
      <c r="R7" s="3">
        <v>95</v>
      </c>
      <c r="S7" s="3">
        <v>26</v>
      </c>
      <c r="T7" s="48">
        <f>+S7/R7*100</f>
        <v>27.368421052631582</v>
      </c>
      <c r="U7" s="3">
        <v>0</v>
      </c>
      <c r="V7" s="83">
        <f>+U7/R7*100</f>
        <v>0</v>
      </c>
      <c r="W7" s="3">
        <v>149</v>
      </c>
      <c r="X7" s="3">
        <v>46</v>
      </c>
      <c r="Y7" s="48">
        <f>+X7/W7*100</f>
        <v>30.872483221476511</v>
      </c>
      <c r="Z7" s="3">
        <v>0</v>
      </c>
      <c r="AA7" s="83">
        <f>+Z7/W7*100</f>
        <v>0</v>
      </c>
      <c r="AB7" s="3">
        <v>0</v>
      </c>
      <c r="AC7" s="3">
        <v>0</v>
      </c>
      <c r="AD7" s="48" t="e">
        <f>+AC7/AB7*100</f>
        <v>#DIV/0!</v>
      </c>
      <c r="AE7" s="3">
        <v>0</v>
      </c>
      <c r="AF7" s="83" t="e">
        <f>+AE7/AB7*100</f>
        <v>#DIV/0!</v>
      </c>
      <c r="AG7" s="3">
        <v>0</v>
      </c>
      <c r="AH7" s="3">
        <v>0</v>
      </c>
      <c r="AI7" s="48" t="e">
        <f>+AH7/AG7*100</f>
        <v>#DIV/0!</v>
      </c>
      <c r="AJ7" s="3">
        <v>0</v>
      </c>
      <c r="AK7" s="83" t="e">
        <f>+AJ7/AG7*100</f>
        <v>#DIV/0!</v>
      </c>
      <c r="AL7" s="3">
        <v>0</v>
      </c>
      <c r="AM7" s="3">
        <v>0</v>
      </c>
      <c r="AN7" s="48" t="e">
        <f>+AM7/AL7*100</f>
        <v>#DIV/0!</v>
      </c>
      <c r="AO7" s="3">
        <v>0</v>
      </c>
      <c r="AP7" s="83" t="e">
        <f>+AO7/AL7*100</f>
        <v>#DIV/0!</v>
      </c>
      <c r="AQ7" s="3">
        <v>0</v>
      </c>
      <c r="AR7" s="3">
        <v>0</v>
      </c>
      <c r="AS7" s="48" t="e">
        <f>+AR7/AQ7*100</f>
        <v>#DIV/0!</v>
      </c>
      <c r="AT7" s="3">
        <v>0</v>
      </c>
      <c r="AU7" s="83" t="e">
        <f>+AT7/AQ7*100</f>
        <v>#DIV/0!</v>
      </c>
      <c r="AV7" s="3">
        <v>0</v>
      </c>
      <c r="AW7" s="3">
        <v>0</v>
      </c>
      <c r="AX7" s="48" t="e">
        <f>+AW7/AV7*100</f>
        <v>#DIV/0!</v>
      </c>
      <c r="AY7" s="3">
        <v>0</v>
      </c>
      <c r="AZ7" s="83" t="e">
        <f>+AY7/AV7*100</f>
        <v>#DIV/0!</v>
      </c>
      <c r="BA7" s="3">
        <v>0</v>
      </c>
      <c r="BB7" s="3">
        <v>0</v>
      </c>
      <c r="BC7" s="48" t="e">
        <f>+BB7/BA7*100</f>
        <v>#DIV/0!</v>
      </c>
      <c r="BD7" s="3">
        <v>0</v>
      </c>
      <c r="BE7" s="83" t="e">
        <f>+BD7/BA7*100</f>
        <v>#DIV/0!</v>
      </c>
    </row>
    <row r="8" spans="1:57" x14ac:dyDescent="0.25">
      <c r="A8" s="4" t="s">
        <v>8</v>
      </c>
      <c r="B8" s="4" t="s">
        <v>9</v>
      </c>
      <c r="C8" s="3">
        <v>0</v>
      </c>
      <c r="D8" s="3">
        <v>0</v>
      </c>
      <c r="E8" s="48" t="e">
        <f>+D8/C8*100</f>
        <v>#DIV/0!</v>
      </c>
      <c r="F8" s="3">
        <v>0</v>
      </c>
      <c r="G8" s="83" t="e">
        <f>+F8/C8*100</f>
        <v>#DIV/0!</v>
      </c>
      <c r="H8" s="55">
        <v>0</v>
      </c>
      <c r="I8" s="3">
        <v>0</v>
      </c>
      <c r="J8" s="48" t="e">
        <f>+I8/H8*100</f>
        <v>#DIV/0!</v>
      </c>
      <c r="K8" s="3">
        <v>0</v>
      </c>
      <c r="L8" s="83" t="e">
        <f>+K8/H8*100</f>
        <v>#DIV/0!</v>
      </c>
      <c r="M8" s="3">
        <v>0</v>
      </c>
      <c r="N8" s="3">
        <v>0</v>
      </c>
      <c r="O8" s="48" t="e">
        <f>+N8/M8*100</f>
        <v>#DIV/0!</v>
      </c>
      <c r="P8" s="3">
        <v>0</v>
      </c>
      <c r="Q8" s="83" t="e">
        <f>+P8/M8*100</f>
        <v>#DIV/0!</v>
      </c>
      <c r="R8" s="3">
        <v>225</v>
      </c>
      <c r="S8" s="3">
        <v>51</v>
      </c>
      <c r="T8" s="48">
        <f>+S8/R8*100</f>
        <v>22.666666666666664</v>
      </c>
      <c r="U8" s="3">
        <v>0</v>
      </c>
      <c r="V8" s="83">
        <f>+U8/R8*100</f>
        <v>0</v>
      </c>
      <c r="W8" s="3">
        <v>101</v>
      </c>
      <c r="X8" s="3">
        <v>36</v>
      </c>
      <c r="Y8" s="48">
        <f>+X8/W8*100</f>
        <v>35.64356435643564</v>
      </c>
      <c r="Z8" s="3">
        <v>0</v>
      </c>
      <c r="AA8" s="83">
        <f>+Z8/W8*100</f>
        <v>0</v>
      </c>
      <c r="AB8" s="3">
        <v>0</v>
      </c>
      <c r="AC8" s="3">
        <v>0</v>
      </c>
      <c r="AD8" s="48" t="e">
        <f>+AC8/AB8*100</f>
        <v>#DIV/0!</v>
      </c>
      <c r="AE8" s="3">
        <v>0</v>
      </c>
      <c r="AF8" s="83" t="e">
        <f>+AE8/AB8*100</f>
        <v>#DIV/0!</v>
      </c>
      <c r="AG8" s="3">
        <v>0</v>
      </c>
      <c r="AH8" s="3">
        <v>0</v>
      </c>
      <c r="AI8" s="48" t="e">
        <f>+AH8/AG8*100</f>
        <v>#DIV/0!</v>
      </c>
      <c r="AJ8" s="3">
        <v>0</v>
      </c>
      <c r="AK8" s="83" t="e">
        <f>+AJ8/AG8*100</f>
        <v>#DIV/0!</v>
      </c>
      <c r="AL8" s="3">
        <v>0</v>
      </c>
      <c r="AM8" s="3">
        <v>0</v>
      </c>
      <c r="AN8" s="48" t="e">
        <f>+AM8/AL8*100</f>
        <v>#DIV/0!</v>
      </c>
      <c r="AO8" s="3">
        <v>0</v>
      </c>
      <c r="AP8" s="83" t="e">
        <f>+AO8/AL8*100</f>
        <v>#DIV/0!</v>
      </c>
      <c r="AQ8" s="3">
        <v>0</v>
      </c>
      <c r="AR8" s="3">
        <v>0</v>
      </c>
      <c r="AS8" s="48" t="e">
        <f>+AR8/AQ8*100</f>
        <v>#DIV/0!</v>
      </c>
      <c r="AT8" s="3">
        <v>0</v>
      </c>
      <c r="AU8" s="83" t="e">
        <f>+AT8/AQ8*100</f>
        <v>#DIV/0!</v>
      </c>
      <c r="AV8" s="3">
        <v>0</v>
      </c>
      <c r="AW8" s="3">
        <v>0</v>
      </c>
      <c r="AX8" s="48" t="e">
        <f>+AW8/AV8*100</f>
        <v>#DIV/0!</v>
      </c>
      <c r="AY8" s="3">
        <v>0</v>
      </c>
      <c r="AZ8" s="83" t="e">
        <f>+AY8/AV8*100</f>
        <v>#DIV/0!</v>
      </c>
      <c r="BA8" s="3">
        <v>0</v>
      </c>
      <c r="BB8" s="3">
        <v>0</v>
      </c>
      <c r="BC8" s="48" t="e">
        <f>+BB8/BA8*100</f>
        <v>#DIV/0!</v>
      </c>
      <c r="BD8" s="3">
        <v>0</v>
      </c>
      <c r="BE8" s="83" t="e">
        <f>+BD8/BA8*100</f>
        <v>#DIV/0!</v>
      </c>
    </row>
    <row r="9" spans="1:57" x14ac:dyDescent="0.25">
      <c r="A9" s="4" t="s">
        <v>10</v>
      </c>
      <c r="B9" s="4" t="s">
        <v>11</v>
      </c>
      <c r="C9" s="3">
        <v>78</v>
      </c>
      <c r="D9" s="3">
        <v>0</v>
      </c>
      <c r="E9" s="48">
        <f>+D9/C9*100</f>
        <v>0</v>
      </c>
      <c r="F9" s="3">
        <v>0</v>
      </c>
      <c r="G9" s="83">
        <f>+F9/C9*100</f>
        <v>0</v>
      </c>
      <c r="H9" s="55">
        <v>0</v>
      </c>
      <c r="I9" s="3">
        <v>0</v>
      </c>
      <c r="J9" s="48" t="e">
        <f>+I9/H9*100</f>
        <v>#DIV/0!</v>
      </c>
      <c r="K9" s="3">
        <v>0</v>
      </c>
      <c r="L9" s="83" t="e">
        <f>+K9/H9*100</f>
        <v>#DIV/0!</v>
      </c>
      <c r="M9" s="3">
        <v>0</v>
      </c>
      <c r="N9" s="3">
        <v>0</v>
      </c>
      <c r="O9" s="48" t="e">
        <f>+N9/M9*100</f>
        <v>#DIV/0!</v>
      </c>
      <c r="P9" s="3">
        <v>0</v>
      </c>
      <c r="Q9" s="83" t="e">
        <f>+P9/M9*100</f>
        <v>#DIV/0!</v>
      </c>
      <c r="R9" s="3">
        <v>140</v>
      </c>
      <c r="S9" s="3">
        <v>0</v>
      </c>
      <c r="T9" s="48">
        <f>+S9/R9*100</f>
        <v>0</v>
      </c>
      <c r="U9" s="3">
        <v>0</v>
      </c>
      <c r="V9" s="83">
        <f>+U9/R9*100</f>
        <v>0</v>
      </c>
      <c r="W9" s="3">
        <v>140</v>
      </c>
      <c r="X9" s="3">
        <v>0</v>
      </c>
      <c r="Y9" s="48">
        <f>+X9/W9*100</f>
        <v>0</v>
      </c>
      <c r="Z9" s="3">
        <v>0</v>
      </c>
      <c r="AA9" s="83">
        <f>+Z9/W9*100</f>
        <v>0</v>
      </c>
      <c r="AB9" s="3">
        <v>0</v>
      </c>
      <c r="AC9" s="3">
        <v>0</v>
      </c>
      <c r="AD9" s="48" t="e">
        <f>+AC9/AB9*100</f>
        <v>#DIV/0!</v>
      </c>
      <c r="AE9" s="3">
        <v>0</v>
      </c>
      <c r="AF9" s="83" t="e">
        <f>+AE9/AB9*100</f>
        <v>#DIV/0!</v>
      </c>
      <c r="AG9" s="3">
        <v>0</v>
      </c>
      <c r="AH9" s="3">
        <v>0</v>
      </c>
      <c r="AI9" s="48" t="e">
        <f>+AH9/AG9*100</f>
        <v>#DIV/0!</v>
      </c>
      <c r="AJ9" s="3">
        <v>0</v>
      </c>
      <c r="AK9" s="83" t="e">
        <f>+AJ9/AG9*100</f>
        <v>#DIV/0!</v>
      </c>
      <c r="AL9" s="3">
        <v>0</v>
      </c>
      <c r="AM9" s="3">
        <v>0</v>
      </c>
      <c r="AN9" s="48" t="e">
        <f>+AM9/AL9*100</f>
        <v>#DIV/0!</v>
      </c>
      <c r="AO9" s="3">
        <v>0</v>
      </c>
      <c r="AP9" s="83" t="e">
        <f>+AO9/AL9*100</f>
        <v>#DIV/0!</v>
      </c>
      <c r="AQ9" s="3">
        <v>0</v>
      </c>
      <c r="AR9" s="3">
        <v>0</v>
      </c>
      <c r="AS9" s="48" t="e">
        <f>+AR9/AQ9*100</f>
        <v>#DIV/0!</v>
      </c>
      <c r="AT9" s="3">
        <v>0</v>
      </c>
      <c r="AU9" s="83" t="e">
        <f>+AT9/AQ9*100</f>
        <v>#DIV/0!</v>
      </c>
      <c r="AV9" s="3">
        <v>0</v>
      </c>
      <c r="AW9" s="3">
        <v>0</v>
      </c>
      <c r="AX9" s="48" t="e">
        <f>+AW9/AV9*100</f>
        <v>#DIV/0!</v>
      </c>
      <c r="AY9" s="3">
        <v>0</v>
      </c>
      <c r="AZ9" s="83" t="e">
        <f>+AY9/AV9*100</f>
        <v>#DIV/0!</v>
      </c>
      <c r="BA9" s="3">
        <v>0</v>
      </c>
      <c r="BB9" s="3">
        <v>0</v>
      </c>
      <c r="BC9" s="48" t="e">
        <f>+BB9/BA9*100</f>
        <v>#DIV/0!</v>
      </c>
      <c r="BD9" s="3">
        <v>0</v>
      </c>
      <c r="BE9" s="83" t="e">
        <f>+BD9/BA9*100</f>
        <v>#DIV/0!</v>
      </c>
    </row>
    <row r="10" spans="1:57" x14ac:dyDescent="0.25">
      <c r="A10" s="4" t="s">
        <v>12</v>
      </c>
      <c r="B10" s="4" t="s">
        <v>13</v>
      </c>
      <c r="C10" s="3">
        <v>0</v>
      </c>
      <c r="D10" s="3">
        <v>0</v>
      </c>
      <c r="E10" s="48" t="e">
        <f>+D10/C10*100</f>
        <v>#DIV/0!</v>
      </c>
      <c r="F10" s="3">
        <v>0</v>
      </c>
      <c r="G10" s="83" t="e">
        <f>+F10/C10*100</f>
        <v>#DIV/0!</v>
      </c>
      <c r="H10" s="55">
        <v>0</v>
      </c>
      <c r="I10" s="3">
        <v>0</v>
      </c>
      <c r="J10" s="48" t="e">
        <f>+I10/H10*100</f>
        <v>#DIV/0!</v>
      </c>
      <c r="K10" s="3">
        <v>0</v>
      </c>
      <c r="L10" s="83" t="e">
        <f>+K10/H10*100</f>
        <v>#DIV/0!</v>
      </c>
      <c r="M10" s="3">
        <v>0</v>
      </c>
      <c r="N10" s="3">
        <v>0</v>
      </c>
      <c r="O10" s="48" t="e">
        <f>+N10/M10*100</f>
        <v>#DIV/0!</v>
      </c>
      <c r="P10" s="3">
        <v>0</v>
      </c>
      <c r="Q10" s="83" t="e">
        <f>+P10/M10*100</f>
        <v>#DIV/0!</v>
      </c>
      <c r="R10" s="3">
        <v>0</v>
      </c>
      <c r="S10" s="3">
        <v>0</v>
      </c>
      <c r="T10" s="48" t="e">
        <f>+S10/R10*100</f>
        <v>#DIV/0!</v>
      </c>
      <c r="U10" s="3">
        <v>0</v>
      </c>
      <c r="V10" s="83" t="e">
        <f>+U10/R10*100</f>
        <v>#DIV/0!</v>
      </c>
      <c r="W10" s="3">
        <v>0</v>
      </c>
      <c r="X10" s="3">
        <v>0</v>
      </c>
      <c r="Y10" s="48" t="e">
        <f>+X10/W10*100</f>
        <v>#DIV/0!</v>
      </c>
      <c r="Z10" s="3">
        <v>0</v>
      </c>
      <c r="AA10" s="83" t="e">
        <f>+Z10/W10*100</f>
        <v>#DIV/0!</v>
      </c>
      <c r="AB10" s="3">
        <v>0</v>
      </c>
      <c r="AC10" s="3">
        <v>0</v>
      </c>
      <c r="AD10" s="48" t="e">
        <f>+AC10/AB10*100</f>
        <v>#DIV/0!</v>
      </c>
      <c r="AE10" s="3">
        <v>0</v>
      </c>
      <c r="AF10" s="83" t="e">
        <f>+AE10/AB10*100</f>
        <v>#DIV/0!</v>
      </c>
      <c r="AG10" s="3">
        <v>0</v>
      </c>
      <c r="AH10" s="3">
        <v>0</v>
      </c>
      <c r="AI10" s="48" t="e">
        <f>+AH10/AG10*100</f>
        <v>#DIV/0!</v>
      </c>
      <c r="AJ10" s="3">
        <v>0</v>
      </c>
      <c r="AK10" s="83" t="e">
        <f>+AJ10/AG10*100</f>
        <v>#DIV/0!</v>
      </c>
      <c r="AL10" s="3">
        <v>0</v>
      </c>
      <c r="AM10" s="3">
        <v>0</v>
      </c>
      <c r="AN10" s="48" t="e">
        <f>+AM10/AL10*100</f>
        <v>#DIV/0!</v>
      </c>
      <c r="AO10" s="3">
        <v>0</v>
      </c>
      <c r="AP10" s="83" t="e">
        <f>+AO10/AL10*100</f>
        <v>#DIV/0!</v>
      </c>
      <c r="AQ10" s="3">
        <v>0</v>
      </c>
      <c r="AR10" s="3">
        <v>0</v>
      </c>
      <c r="AS10" s="48" t="e">
        <f>+AR10/AQ10*100</f>
        <v>#DIV/0!</v>
      </c>
      <c r="AT10" s="3">
        <v>0</v>
      </c>
      <c r="AU10" s="83" t="e">
        <f>+AT10/AQ10*100</f>
        <v>#DIV/0!</v>
      </c>
      <c r="AV10" s="3">
        <v>0</v>
      </c>
      <c r="AW10" s="3">
        <v>0</v>
      </c>
      <c r="AX10" s="48" t="e">
        <f>+AW10/AV10*100</f>
        <v>#DIV/0!</v>
      </c>
      <c r="AY10" s="3">
        <v>0</v>
      </c>
      <c r="AZ10" s="83" t="e">
        <f>+AY10/AV10*100</f>
        <v>#DIV/0!</v>
      </c>
      <c r="BA10" s="3">
        <v>0</v>
      </c>
      <c r="BB10" s="3">
        <v>0</v>
      </c>
      <c r="BC10" s="48" t="e">
        <f>+BB10/BA10*100</f>
        <v>#DIV/0!</v>
      </c>
      <c r="BD10" s="3">
        <v>0</v>
      </c>
      <c r="BE10" s="83" t="e">
        <f>+BD10/BA10*100</f>
        <v>#DIV/0!</v>
      </c>
    </row>
    <row r="11" spans="1:57" x14ac:dyDescent="0.25">
      <c r="A11" s="4" t="s">
        <v>14</v>
      </c>
      <c r="B11" s="4" t="s">
        <v>15</v>
      </c>
      <c r="C11" s="3">
        <v>0</v>
      </c>
      <c r="D11" s="3">
        <v>0</v>
      </c>
      <c r="E11" s="48" t="e">
        <f>+D11/C11*100</f>
        <v>#DIV/0!</v>
      </c>
      <c r="F11" s="3">
        <v>0</v>
      </c>
      <c r="G11" s="83" t="e">
        <f>+F11/C11*100</f>
        <v>#DIV/0!</v>
      </c>
      <c r="H11" s="55">
        <v>0</v>
      </c>
      <c r="I11" s="3">
        <v>0</v>
      </c>
      <c r="J11" s="48" t="e">
        <f>+I11/H11*100</f>
        <v>#DIV/0!</v>
      </c>
      <c r="K11" s="3">
        <v>0</v>
      </c>
      <c r="L11" s="83" t="e">
        <f>+K11/H11*100</f>
        <v>#DIV/0!</v>
      </c>
      <c r="M11" s="3">
        <v>0</v>
      </c>
      <c r="N11" s="3">
        <v>0</v>
      </c>
      <c r="O11" s="48" t="e">
        <f>+N11/M11*100</f>
        <v>#DIV/0!</v>
      </c>
      <c r="P11" s="3">
        <v>0</v>
      </c>
      <c r="Q11" s="83" t="e">
        <f>+P11/M11*100</f>
        <v>#DIV/0!</v>
      </c>
      <c r="R11" s="3">
        <v>0</v>
      </c>
      <c r="S11" s="3">
        <v>0</v>
      </c>
      <c r="T11" s="48" t="e">
        <f>+S11/R11*100</f>
        <v>#DIV/0!</v>
      </c>
      <c r="U11" s="3">
        <v>0</v>
      </c>
      <c r="V11" s="83" t="e">
        <f>+U11/R11*100</f>
        <v>#DIV/0!</v>
      </c>
      <c r="W11" s="3">
        <v>0</v>
      </c>
      <c r="X11" s="3">
        <v>0</v>
      </c>
      <c r="Y11" s="48" t="e">
        <f>+X11/W11*100</f>
        <v>#DIV/0!</v>
      </c>
      <c r="Z11" s="3">
        <v>0</v>
      </c>
      <c r="AA11" s="83" t="e">
        <f>+Z11/W11*100</f>
        <v>#DIV/0!</v>
      </c>
      <c r="AB11" s="3">
        <v>0</v>
      </c>
      <c r="AC11" s="3">
        <v>0</v>
      </c>
      <c r="AD11" s="48" t="e">
        <f>+AC11/AB11*100</f>
        <v>#DIV/0!</v>
      </c>
      <c r="AE11" s="3">
        <v>0</v>
      </c>
      <c r="AF11" s="83" t="e">
        <f>+AE11/AB11*100</f>
        <v>#DIV/0!</v>
      </c>
      <c r="AG11" s="3">
        <v>0</v>
      </c>
      <c r="AH11" s="3">
        <v>0</v>
      </c>
      <c r="AI11" s="48" t="e">
        <f>+AH11/AG11*100</f>
        <v>#DIV/0!</v>
      </c>
      <c r="AJ11" s="3">
        <v>0</v>
      </c>
      <c r="AK11" s="83" t="e">
        <f>+AJ11/AG11*100</f>
        <v>#DIV/0!</v>
      </c>
      <c r="AL11" s="3">
        <v>0</v>
      </c>
      <c r="AM11" s="3">
        <v>0</v>
      </c>
      <c r="AN11" s="48" t="e">
        <f>+AM11/AL11*100</f>
        <v>#DIV/0!</v>
      </c>
      <c r="AO11" s="3">
        <v>0</v>
      </c>
      <c r="AP11" s="83" t="e">
        <f>+AO11/AL11*100</f>
        <v>#DIV/0!</v>
      </c>
      <c r="AQ11" s="3">
        <v>0</v>
      </c>
      <c r="AR11" s="3">
        <v>0</v>
      </c>
      <c r="AS11" s="48" t="e">
        <f>+AR11/AQ11*100</f>
        <v>#DIV/0!</v>
      </c>
      <c r="AT11" s="3">
        <v>0</v>
      </c>
      <c r="AU11" s="83" t="e">
        <f>+AT11/AQ11*100</f>
        <v>#DIV/0!</v>
      </c>
      <c r="AV11" s="3">
        <v>0</v>
      </c>
      <c r="AW11" s="3">
        <v>0</v>
      </c>
      <c r="AX11" s="48" t="e">
        <f>+AW11/AV11*100</f>
        <v>#DIV/0!</v>
      </c>
      <c r="AY11" s="3">
        <v>0</v>
      </c>
      <c r="AZ11" s="83" t="e">
        <f>+AY11/AV11*100</f>
        <v>#DIV/0!</v>
      </c>
      <c r="BA11" s="3">
        <v>0</v>
      </c>
      <c r="BB11" s="3">
        <v>0</v>
      </c>
      <c r="BC11" s="48" t="e">
        <f>+BB11/BA11*100</f>
        <v>#DIV/0!</v>
      </c>
      <c r="BD11" s="3">
        <v>0</v>
      </c>
      <c r="BE11" s="83" t="e">
        <f>+BD11/BA11*100</f>
        <v>#DIV/0!</v>
      </c>
    </row>
    <row r="12" spans="1:57" x14ac:dyDescent="0.25">
      <c r="A12" s="4" t="s">
        <v>16</v>
      </c>
      <c r="B12" s="4" t="s">
        <v>17</v>
      </c>
      <c r="C12" s="3">
        <v>0</v>
      </c>
      <c r="D12" s="3">
        <v>0</v>
      </c>
      <c r="E12" s="48" t="e">
        <f>+D12/C12*100</f>
        <v>#DIV/0!</v>
      </c>
      <c r="F12" s="3">
        <v>0</v>
      </c>
      <c r="G12" s="83" t="e">
        <f>+F12/C12*100</f>
        <v>#DIV/0!</v>
      </c>
      <c r="H12" s="55">
        <v>0</v>
      </c>
      <c r="I12" s="3">
        <v>0</v>
      </c>
      <c r="J12" s="48" t="e">
        <f>+I12/H12*100</f>
        <v>#DIV/0!</v>
      </c>
      <c r="K12" s="3">
        <v>0</v>
      </c>
      <c r="L12" s="83" t="e">
        <f>+K12/H12*100</f>
        <v>#DIV/0!</v>
      </c>
      <c r="M12" s="3">
        <v>0</v>
      </c>
      <c r="N12" s="3">
        <v>0</v>
      </c>
      <c r="O12" s="48" t="e">
        <f>+N12/M12*100</f>
        <v>#DIV/0!</v>
      </c>
      <c r="P12" s="3">
        <v>0</v>
      </c>
      <c r="Q12" s="83" t="e">
        <f>+P12/M12*100</f>
        <v>#DIV/0!</v>
      </c>
      <c r="R12" s="3">
        <v>412</v>
      </c>
      <c r="S12" s="3">
        <v>95</v>
      </c>
      <c r="T12" s="48">
        <f>+S12/R12*100</f>
        <v>23.058252427184467</v>
      </c>
      <c r="U12" s="3">
        <v>3</v>
      </c>
      <c r="V12" s="83">
        <f>+U12/R12*100</f>
        <v>0.72815533980582525</v>
      </c>
      <c r="W12" s="3">
        <v>362</v>
      </c>
      <c r="X12" s="3">
        <v>107</v>
      </c>
      <c r="Y12" s="48">
        <f>+X12/W12*100</f>
        <v>29.55801104972376</v>
      </c>
      <c r="Z12" s="3">
        <v>22</v>
      </c>
      <c r="AA12" s="83">
        <f>+Z12/W12*100</f>
        <v>6.0773480662983426</v>
      </c>
      <c r="AB12" s="3">
        <v>0</v>
      </c>
      <c r="AC12" s="3">
        <v>0</v>
      </c>
      <c r="AD12" s="48" t="e">
        <f>+AC12/AB12*100</f>
        <v>#DIV/0!</v>
      </c>
      <c r="AE12" s="3">
        <v>0</v>
      </c>
      <c r="AF12" s="83" t="e">
        <f>+AE12/AB12*100</f>
        <v>#DIV/0!</v>
      </c>
      <c r="AG12" s="3">
        <v>0</v>
      </c>
      <c r="AH12" s="3">
        <v>0</v>
      </c>
      <c r="AI12" s="48" t="e">
        <f>+AH12/AG12*100</f>
        <v>#DIV/0!</v>
      </c>
      <c r="AJ12" s="3">
        <v>0</v>
      </c>
      <c r="AK12" s="83" t="e">
        <f>+AJ12/AG12*100</f>
        <v>#DIV/0!</v>
      </c>
      <c r="AL12" s="3">
        <v>0</v>
      </c>
      <c r="AM12" s="3">
        <v>0</v>
      </c>
      <c r="AN12" s="48" t="e">
        <f>+AM12/AL12*100</f>
        <v>#DIV/0!</v>
      </c>
      <c r="AO12" s="3">
        <v>0</v>
      </c>
      <c r="AP12" s="83" t="e">
        <f>+AO12/AL12*100</f>
        <v>#DIV/0!</v>
      </c>
      <c r="AQ12" s="3">
        <v>0</v>
      </c>
      <c r="AR12" s="3">
        <v>0</v>
      </c>
      <c r="AS12" s="48" t="e">
        <f>+AR12/AQ12*100</f>
        <v>#DIV/0!</v>
      </c>
      <c r="AT12" s="3">
        <v>0</v>
      </c>
      <c r="AU12" s="83" t="e">
        <f>+AT12/AQ12*100</f>
        <v>#DIV/0!</v>
      </c>
      <c r="AV12" s="3">
        <v>0</v>
      </c>
      <c r="AW12" s="3">
        <v>0</v>
      </c>
      <c r="AX12" s="48" t="e">
        <f>+AW12/AV12*100</f>
        <v>#DIV/0!</v>
      </c>
      <c r="AY12" s="3">
        <v>0</v>
      </c>
      <c r="AZ12" s="83" t="e">
        <f>+AY12/AV12*100</f>
        <v>#DIV/0!</v>
      </c>
      <c r="BA12" s="3">
        <v>0</v>
      </c>
      <c r="BB12" s="3">
        <v>0</v>
      </c>
      <c r="BC12" s="48" t="e">
        <f>+BB12/BA12*100</f>
        <v>#DIV/0!</v>
      </c>
      <c r="BD12" s="3">
        <v>0</v>
      </c>
      <c r="BE12" s="83" t="e">
        <f>+BD12/BA12*100</f>
        <v>#DIV/0!</v>
      </c>
    </row>
    <row r="13" spans="1:57" x14ac:dyDescent="0.25">
      <c r="A13" s="4" t="s">
        <v>18</v>
      </c>
      <c r="B13" s="4" t="s">
        <v>19</v>
      </c>
      <c r="C13" s="3">
        <v>0</v>
      </c>
      <c r="D13" s="3">
        <v>0</v>
      </c>
      <c r="E13" s="48" t="e">
        <f>+D13/C13*100</f>
        <v>#DIV/0!</v>
      </c>
      <c r="F13" s="3">
        <v>0</v>
      </c>
      <c r="G13" s="83" t="e">
        <f>+F13/C13*100</f>
        <v>#DIV/0!</v>
      </c>
      <c r="H13" s="55">
        <v>0</v>
      </c>
      <c r="I13" s="3">
        <v>0</v>
      </c>
      <c r="J13" s="48" t="e">
        <f>+I13/H13*100</f>
        <v>#DIV/0!</v>
      </c>
      <c r="K13" s="3">
        <v>0</v>
      </c>
      <c r="L13" s="83" t="e">
        <f>+K13/H13*100</f>
        <v>#DIV/0!</v>
      </c>
      <c r="M13" s="3">
        <v>0</v>
      </c>
      <c r="N13" s="3">
        <v>0</v>
      </c>
      <c r="O13" s="48" t="e">
        <f>+N13/M13*100</f>
        <v>#DIV/0!</v>
      </c>
      <c r="P13" s="3">
        <v>0</v>
      </c>
      <c r="Q13" s="83" t="e">
        <f>+P13/M13*100</f>
        <v>#DIV/0!</v>
      </c>
      <c r="R13" s="3">
        <v>207</v>
      </c>
      <c r="S13" s="3">
        <v>50</v>
      </c>
      <c r="T13" s="48">
        <f>+S13/R13*100</f>
        <v>24.154589371980677</v>
      </c>
      <c r="U13" s="3">
        <v>48</v>
      </c>
      <c r="V13" s="83">
        <f>+U13/R13*100</f>
        <v>23.188405797101449</v>
      </c>
      <c r="W13" s="3">
        <v>145</v>
      </c>
      <c r="X13" s="3">
        <v>55</v>
      </c>
      <c r="Y13" s="48">
        <f>+X13/W13*100</f>
        <v>37.931034482758619</v>
      </c>
      <c r="Z13" s="3">
        <v>55</v>
      </c>
      <c r="AA13" s="83">
        <f>+Z13/W13*100</f>
        <v>37.931034482758619</v>
      </c>
      <c r="AB13" s="3">
        <v>0</v>
      </c>
      <c r="AC13" s="3">
        <v>0</v>
      </c>
      <c r="AD13" s="48" t="e">
        <f>+AC13/AB13*100</f>
        <v>#DIV/0!</v>
      </c>
      <c r="AE13" s="3">
        <v>0</v>
      </c>
      <c r="AF13" s="83" t="e">
        <f>+AE13/AB13*100</f>
        <v>#DIV/0!</v>
      </c>
      <c r="AG13" s="3">
        <v>0</v>
      </c>
      <c r="AH13" s="3">
        <v>0</v>
      </c>
      <c r="AI13" s="48" t="e">
        <f>+AH13/AG13*100</f>
        <v>#DIV/0!</v>
      </c>
      <c r="AJ13" s="3">
        <v>0</v>
      </c>
      <c r="AK13" s="83" t="e">
        <f>+AJ13/AG13*100</f>
        <v>#DIV/0!</v>
      </c>
      <c r="AL13" s="3">
        <v>0</v>
      </c>
      <c r="AM13" s="3">
        <v>0</v>
      </c>
      <c r="AN13" s="48" t="e">
        <f>+AM13/AL13*100</f>
        <v>#DIV/0!</v>
      </c>
      <c r="AO13" s="3">
        <v>0</v>
      </c>
      <c r="AP13" s="83" t="e">
        <f>+AO13/AL13*100</f>
        <v>#DIV/0!</v>
      </c>
      <c r="AQ13" s="3">
        <v>0</v>
      </c>
      <c r="AR13" s="3">
        <v>0</v>
      </c>
      <c r="AS13" s="48" t="e">
        <f>+AR13/AQ13*100</f>
        <v>#DIV/0!</v>
      </c>
      <c r="AT13" s="3">
        <v>0</v>
      </c>
      <c r="AU13" s="83" t="e">
        <f>+AT13/AQ13*100</f>
        <v>#DIV/0!</v>
      </c>
      <c r="AV13" s="3">
        <v>0</v>
      </c>
      <c r="AW13" s="3">
        <v>0</v>
      </c>
      <c r="AX13" s="48" t="e">
        <f>+AW13/AV13*100</f>
        <v>#DIV/0!</v>
      </c>
      <c r="AY13" s="3">
        <v>0</v>
      </c>
      <c r="AZ13" s="83" t="e">
        <f>+AY13/AV13*100</f>
        <v>#DIV/0!</v>
      </c>
      <c r="BA13" s="3">
        <v>0</v>
      </c>
      <c r="BB13" s="3">
        <v>0</v>
      </c>
      <c r="BC13" s="48" t="e">
        <f>+BB13/BA13*100</f>
        <v>#DIV/0!</v>
      </c>
      <c r="BD13" s="3">
        <v>0</v>
      </c>
      <c r="BE13" s="83" t="e">
        <f>+BD13/BA13*100</f>
        <v>#DIV/0!</v>
      </c>
    </row>
    <row r="14" spans="1:57" x14ac:dyDescent="0.25">
      <c r="A14" s="4" t="s">
        <v>20</v>
      </c>
      <c r="B14" s="4" t="s">
        <v>21</v>
      </c>
      <c r="C14" s="3">
        <v>0</v>
      </c>
      <c r="D14" s="3">
        <v>0</v>
      </c>
      <c r="E14" s="48" t="e">
        <f>+D14/C14*100</f>
        <v>#DIV/0!</v>
      </c>
      <c r="F14" s="3">
        <v>0</v>
      </c>
      <c r="G14" s="83" t="e">
        <f>+F14/C14*100</f>
        <v>#DIV/0!</v>
      </c>
      <c r="H14" s="55">
        <v>0</v>
      </c>
      <c r="I14" s="3">
        <v>0</v>
      </c>
      <c r="J14" s="48" t="e">
        <f>+I14/H14*100</f>
        <v>#DIV/0!</v>
      </c>
      <c r="K14" s="3">
        <v>0</v>
      </c>
      <c r="L14" s="83" t="e">
        <f>+K14/H14*100</f>
        <v>#DIV/0!</v>
      </c>
      <c r="M14" s="3">
        <v>0</v>
      </c>
      <c r="N14" s="3">
        <v>0</v>
      </c>
      <c r="O14" s="48" t="e">
        <f>+N14/M14*100</f>
        <v>#DIV/0!</v>
      </c>
      <c r="P14" s="3">
        <v>0</v>
      </c>
      <c r="Q14" s="83" t="e">
        <f>+P14/M14*100</f>
        <v>#DIV/0!</v>
      </c>
      <c r="R14" s="3">
        <v>187</v>
      </c>
      <c r="S14" s="3">
        <v>101</v>
      </c>
      <c r="T14" s="48">
        <f>+S14/R14*100</f>
        <v>54.01069518716578</v>
      </c>
      <c r="U14" s="3">
        <v>101</v>
      </c>
      <c r="V14" s="83">
        <f>+U14/R14*100</f>
        <v>54.01069518716578</v>
      </c>
      <c r="W14" s="3">
        <v>251</v>
      </c>
      <c r="X14" s="3">
        <v>83</v>
      </c>
      <c r="Y14" s="48">
        <f>+X14/W14*100</f>
        <v>33.067729083665334</v>
      </c>
      <c r="Z14" s="3">
        <v>83</v>
      </c>
      <c r="AA14" s="83">
        <f>+Z14/W14*100</f>
        <v>33.067729083665334</v>
      </c>
      <c r="AB14" s="3">
        <v>0</v>
      </c>
      <c r="AC14" s="3">
        <v>0</v>
      </c>
      <c r="AD14" s="48" t="e">
        <f>+AC14/AB14*100</f>
        <v>#DIV/0!</v>
      </c>
      <c r="AE14" s="3">
        <v>0</v>
      </c>
      <c r="AF14" s="83" t="e">
        <f>+AE14/AB14*100</f>
        <v>#DIV/0!</v>
      </c>
      <c r="AG14" s="3">
        <v>0</v>
      </c>
      <c r="AH14" s="3">
        <v>0</v>
      </c>
      <c r="AI14" s="48" t="e">
        <f>+AH14/AG14*100</f>
        <v>#DIV/0!</v>
      </c>
      <c r="AJ14" s="3">
        <v>0</v>
      </c>
      <c r="AK14" s="83" t="e">
        <f>+AJ14/AG14*100</f>
        <v>#DIV/0!</v>
      </c>
      <c r="AL14" s="3">
        <v>0</v>
      </c>
      <c r="AM14" s="3">
        <v>0</v>
      </c>
      <c r="AN14" s="48" t="e">
        <f>+AM14/AL14*100</f>
        <v>#DIV/0!</v>
      </c>
      <c r="AO14" s="3">
        <v>0</v>
      </c>
      <c r="AP14" s="83" t="e">
        <f>+AO14/AL14*100</f>
        <v>#DIV/0!</v>
      </c>
      <c r="AQ14" s="3">
        <v>0</v>
      </c>
      <c r="AR14" s="3">
        <v>0</v>
      </c>
      <c r="AS14" s="48" t="e">
        <f>+AR14/AQ14*100</f>
        <v>#DIV/0!</v>
      </c>
      <c r="AT14" s="3">
        <v>0</v>
      </c>
      <c r="AU14" s="83" t="e">
        <f>+AT14/AQ14*100</f>
        <v>#DIV/0!</v>
      </c>
      <c r="AV14" s="3">
        <v>0</v>
      </c>
      <c r="AW14" s="3">
        <v>0</v>
      </c>
      <c r="AX14" s="48" t="e">
        <f>+AW14/AV14*100</f>
        <v>#DIV/0!</v>
      </c>
      <c r="AY14" s="3">
        <v>0</v>
      </c>
      <c r="AZ14" s="83" t="e">
        <f>+AY14/AV14*100</f>
        <v>#DIV/0!</v>
      </c>
      <c r="BA14" s="3">
        <v>0</v>
      </c>
      <c r="BB14" s="3">
        <v>0</v>
      </c>
      <c r="BC14" s="48" t="e">
        <f>+BB14/BA14*100</f>
        <v>#DIV/0!</v>
      </c>
      <c r="BD14" s="3">
        <v>0</v>
      </c>
      <c r="BE14" s="83" t="e">
        <f>+BD14/BA14*100</f>
        <v>#DIV/0!</v>
      </c>
    </row>
    <row r="15" spans="1:57" x14ac:dyDescent="0.25">
      <c r="A15" s="4" t="s">
        <v>22</v>
      </c>
      <c r="B15" s="4" t="s">
        <v>23</v>
      </c>
      <c r="C15" s="3">
        <v>0</v>
      </c>
      <c r="D15" s="3">
        <v>0</v>
      </c>
      <c r="E15" s="48" t="e">
        <f>+D15/C15*100</f>
        <v>#DIV/0!</v>
      </c>
      <c r="F15" s="3">
        <v>0</v>
      </c>
      <c r="G15" s="83" t="e">
        <f>+F15/C15*100</f>
        <v>#DIV/0!</v>
      </c>
      <c r="H15" s="55">
        <v>12</v>
      </c>
      <c r="I15" s="3">
        <v>9</v>
      </c>
      <c r="J15" s="48">
        <f>+I15/H15*100</f>
        <v>75</v>
      </c>
      <c r="K15" s="3">
        <v>3</v>
      </c>
      <c r="L15" s="83">
        <f>+K15/H15*100</f>
        <v>25</v>
      </c>
      <c r="M15" s="3">
        <v>3</v>
      </c>
      <c r="N15" s="3">
        <v>2</v>
      </c>
      <c r="O15" s="48">
        <f>+N15/M15*100</f>
        <v>66.666666666666657</v>
      </c>
      <c r="P15" s="3">
        <v>2</v>
      </c>
      <c r="Q15" s="83">
        <f>+P15/M15*100</f>
        <v>66.666666666666657</v>
      </c>
      <c r="R15" s="3">
        <v>377</v>
      </c>
      <c r="S15" s="3">
        <v>104</v>
      </c>
      <c r="T15" s="48">
        <f>+S15/R15*100</f>
        <v>27.586206896551722</v>
      </c>
      <c r="U15" s="3">
        <v>99</v>
      </c>
      <c r="V15" s="83">
        <f>+U15/R15*100</f>
        <v>26.259946949602121</v>
      </c>
      <c r="W15" s="3">
        <v>452</v>
      </c>
      <c r="X15" s="3">
        <v>189</v>
      </c>
      <c r="Y15" s="48">
        <f>+X15/W15*100</f>
        <v>41.814159292035399</v>
      </c>
      <c r="Z15" s="3">
        <v>177</v>
      </c>
      <c r="AA15" s="83">
        <f>+Z15/W15*100</f>
        <v>39.159292035398231</v>
      </c>
      <c r="AB15" s="3">
        <v>0</v>
      </c>
      <c r="AC15" s="3">
        <v>0</v>
      </c>
      <c r="AD15" s="48" t="e">
        <f>+AC15/AB15*100</f>
        <v>#DIV/0!</v>
      </c>
      <c r="AE15" s="3">
        <v>0</v>
      </c>
      <c r="AF15" s="83" t="e">
        <f>+AE15/AB15*100</f>
        <v>#DIV/0!</v>
      </c>
      <c r="AG15" s="3">
        <v>0</v>
      </c>
      <c r="AH15" s="3">
        <v>0</v>
      </c>
      <c r="AI15" s="48" t="e">
        <f>+AH15/AG15*100</f>
        <v>#DIV/0!</v>
      </c>
      <c r="AJ15" s="3">
        <v>0</v>
      </c>
      <c r="AK15" s="83" t="e">
        <f>+AJ15/AG15*100</f>
        <v>#DIV/0!</v>
      </c>
      <c r="AL15" s="3">
        <v>0</v>
      </c>
      <c r="AM15" s="3">
        <v>0</v>
      </c>
      <c r="AN15" s="48" t="e">
        <f>+AM15/AL15*100</f>
        <v>#DIV/0!</v>
      </c>
      <c r="AO15" s="3">
        <v>0</v>
      </c>
      <c r="AP15" s="83" t="e">
        <f>+AO15/AL15*100</f>
        <v>#DIV/0!</v>
      </c>
      <c r="AQ15" s="3">
        <v>0</v>
      </c>
      <c r="AR15" s="3">
        <v>0</v>
      </c>
      <c r="AS15" s="48" t="e">
        <f>+AR15/AQ15*100</f>
        <v>#DIV/0!</v>
      </c>
      <c r="AT15" s="3">
        <v>0</v>
      </c>
      <c r="AU15" s="83" t="e">
        <f>+AT15/AQ15*100</f>
        <v>#DIV/0!</v>
      </c>
      <c r="AV15" s="3">
        <v>0</v>
      </c>
      <c r="AW15" s="3">
        <v>0</v>
      </c>
      <c r="AX15" s="48" t="e">
        <f>+AW15/AV15*100</f>
        <v>#DIV/0!</v>
      </c>
      <c r="AY15" s="3">
        <v>0</v>
      </c>
      <c r="AZ15" s="83" t="e">
        <f>+AY15/AV15*100</f>
        <v>#DIV/0!</v>
      </c>
      <c r="BA15" s="3">
        <v>0</v>
      </c>
      <c r="BB15" s="3">
        <v>0</v>
      </c>
      <c r="BC15" s="48" t="e">
        <f>+BB15/BA15*100</f>
        <v>#DIV/0!</v>
      </c>
      <c r="BD15" s="3">
        <v>0</v>
      </c>
      <c r="BE15" s="83" t="e">
        <f>+BD15/BA15*100</f>
        <v>#DIV/0!</v>
      </c>
    </row>
    <row r="16" spans="1:57" x14ac:dyDescent="0.25">
      <c r="A16" s="4" t="s">
        <v>24</v>
      </c>
      <c r="B16" s="4" t="s">
        <v>25</v>
      </c>
      <c r="C16" s="3">
        <v>56</v>
      </c>
      <c r="D16" s="3">
        <v>7</v>
      </c>
      <c r="E16" s="48">
        <f>+D16/C16*100</f>
        <v>12.5</v>
      </c>
      <c r="F16" s="3">
        <v>7</v>
      </c>
      <c r="G16" s="83">
        <f>+F16/C16*100</f>
        <v>12.5</v>
      </c>
      <c r="H16" s="55">
        <v>0</v>
      </c>
      <c r="I16" s="3">
        <v>0</v>
      </c>
      <c r="J16" s="48" t="e">
        <f>+I16/H16*100</f>
        <v>#DIV/0!</v>
      </c>
      <c r="K16" s="3">
        <v>0</v>
      </c>
      <c r="L16" s="83" t="e">
        <f>+K16/H16*100</f>
        <v>#DIV/0!</v>
      </c>
      <c r="M16" s="3">
        <v>0</v>
      </c>
      <c r="N16" s="3">
        <v>0</v>
      </c>
      <c r="O16" s="48" t="e">
        <f>+N16/M16*100</f>
        <v>#DIV/0!</v>
      </c>
      <c r="P16" s="3">
        <v>0</v>
      </c>
      <c r="Q16" s="83" t="e">
        <f>+P16/M16*100</f>
        <v>#DIV/0!</v>
      </c>
      <c r="R16" s="3">
        <v>406</v>
      </c>
      <c r="S16" s="3">
        <v>112</v>
      </c>
      <c r="T16" s="48">
        <f>+S16/R16*100</f>
        <v>27.586206896551722</v>
      </c>
      <c r="U16" s="3">
        <v>112</v>
      </c>
      <c r="V16" s="83">
        <f>+U16/R16*100</f>
        <v>27.586206896551722</v>
      </c>
      <c r="W16" s="3">
        <v>349</v>
      </c>
      <c r="X16" s="3">
        <v>108</v>
      </c>
      <c r="Y16" s="48">
        <f>+X16/W16*100</f>
        <v>30.945558739255013</v>
      </c>
      <c r="Z16" s="3">
        <v>108</v>
      </c>
      <c r="AA16" s="83">
        <f>+Z16/W16*100</f>
        <v>30.945558739255013</v>
      </c>
      <c r="AB16" s="3">
        <v>0</v>
      </c>
      <c r="AC16" s="3">
        <v>0</v>
      </c>
      <c r="AD16" s="48" t="e">
        <f>+AC16/AB16*100</f>
        <v>#DIV/0!</v>
      </c>
      <c r="AE16" s="3">
        <v>0</v>
      </c>
      <c r="AF16" s="83" t="e">
        <f>+AE16/AB16*100</f>
        <v>#DIV/0!</v>
      </c>
      <c r="AG16" s="3">
        <v>0</v>
      </c>
      <c r="AH16" s="3">
        <v>0</v>
      </c>
      <c r="AI16" s="48" t="e">
        <f>+AH16/AG16*100</f>
        <v>#DIV/0!</v>
      </c>
      <c r="AJ16" s="3">
        <v>0</v>
      </c>
      <c r="AK16" s="83" t="e">
        <f>+AJ16/AG16*100</f>
        <v>#DIV/0!</v>
      </c>
      <c r="AL16" s="3">
        <v>0</v>
      </c>
      <c r="AM16" s="3">
        <v>0</v>
      </c>
      <c r="AN16" s="48" t="e">
        <f>+AM16/AL16*100</f>
        <v>#DIV/0!</v>
      </c>
      <c r="AO16" s="3">
        <v>0</v>
      </c>
      <c r="AP16" s="83" t="e">
        <f>+AO16/AL16*100</f>
        <v>#DIV/0!</v>
      </c>
      <c r="AQ16" s="3">
        <v>0</v>
      </c>
      <c r="AR16" s="3">
        <v>0</v>
      </c>
      <c r="AS16" s="48" t="e">
        <f>+AR16/AQ16*100</f>
        <v>#DIV/0!</v>
      </c>
      <c r="AT16" s="3">
        <v>0</v>
      </c>
      <c r="AU16" s="83" t="e">
        <f>+AT16/AQ16*100</f>
        <v>#DIV/0!</v>
      </c>
      <c r="AV16" s="3">
        <v>0</v>
      </c>
      <c r="AW16" s="3">
        <v>0</v>
      </c>
      <c r="AX16" s="48" t="e">
        <f>+AW16/AV16*100</f>
        <v>#DIV/0!</v>
      </c>
      <c r="AY16" s="3">
        <v>0</v>
      </c>
      <c r="AZ16" s="83" t="e">
        <f>+AY16/AV16*100</f>
        <v>#DIV/0!</v>
      </c>
      <c r="BA16" s="3">
        <v>0</v>
      </c>
      <c r="BB16" s="3">
        <v>0</v>
      </c>
      <c r="BC16" s="48" t="e">
        <f>+BB16/BA16*100</f>
        <v>#DIV/0!</v>
      </c>
      <c r="BD16" s="3">
        <v>0</v>
      </c>
      <c r="BE16" s="83" t="e">
        <f>+BD16/BA16*100</f>
        <v>#DIV/0!</v>
      </c>
    </row>
    <row r="17" spans="1:57" x14ac:dyDescent="0.25">
      <c r="A17" s="4" t="s">
        <v>26</v>
      </c>
      <c r="B17" s="4" t="s">
        <v>27</v>
      </c>
      <c r="C17" s="3">
        <v>0</v>
      </c>
      <c r="D17" s="3">
        <v>0</v>
      </c>
      <c r="E17" s="48" t="e">
        <f>+D17/C17*100</f>
        <v>#DIV/0!</v>
      </c>
      <c r="F17" s="3">
        <v>0</v>
      </c>
      <c r="G17" s="83" t="e">
        <f>+F17/C17*100</f>
        <v>#DIV/0!</v>
      </c>
      <c r="H17" s="55">
        <v>0</v>
      </c>
      <c r="I17" s="3">
        <v>0</v>
      </c>
      <c r="J17" s="48" t="e">
        <f>+I17/H17*100</f>
        <v>#DIV/0!</v>
      </c>
      <c r="K17" s="3">
        <v>0</v>
      </c>
      <c r="L17" s="83" t="e">
        <f>+K17/H17*100</f>
        <v>#DIV/0!</v>
      </c>
      <c r="M17" s="3">
        <v>0</v>
      </c>
      <c r="N17" s="3">
        <v>0</v>
      </c>
      <c r="O17" s="48" t="e">
        <f>+N17/M17*100</f>
        <v>#DIV/0!</v>
      </c>
      <c r="P17" s="3">
        <v>0</v>
      </c>
      <c r="Q17" s="83" t="e">
        <f>+P17/M17*100</f>
        <v>#DIV/0!</v>
      </c>
      <c r="R17" s="3">
        <v>166</v>
      </c>
      <c r="S17" s="3">
        <v>0</v>
      </c>
      <c r="T17" s="48">
        <f>+S17/R17*100</f>
        <v>0</v>
      </c>
      <c r="U17" s="3">
        <v>0</v>
      </c>
      <c r="V17" s="83">
        <f>+U17/R17*100</f>
        <v>0</v>
      </c>
      <c r="W17" s="3">
        <v>166</v>
      </c>
      <c r="X17" s="3">
        <v>0</v>
      </c>
      <c r="Y17" s="48">
        <f>+X17/W17*100</f>
        <v>0</v>
      </c>
      <c r="Z17" s="3">
        <v>0</v>
      </c>
      <c r="AA17" s="83">
        <f>+Z17/W17*100</f>
        <v>0</v>
      </c>
      <c r="AB17" s="3">
        <v>0</v>
      </c>
      <c r="AC17" s="3">
        <v>0</v>
      </c>
      <c r="AD17" s="48" t="e">
        <f>+AC17/AB17*100</f>
        <v>#DIV/0!</v>
      </c>
      <c r="AE17" s="3">
        <v>0</v>
      </c>
      <c r="AF17" s="83" t="e">
        <f>+AE17/AB17*100</f>
        <v>#DIV/0!</v>
      </c>
      <c r="AG17" s="3">
        <v>0</v>
      </c>
      <c r="AH17" s="3">
        <v>0</v>
      </c>
      <c r="AI17" s="48" t="e">
        <f>+AH17/AG17*100</f>
        <v>#DIV/0!</v>
      </c>
      <c r="AJ17" s="3">
        <v>0</v>
      </c>
      <c r="AK17" s="83" t="e">
        <f>+AJ17/AG17*100</f>
        <v>#DIV/0!</v>
      </c>
      <c r="AL17" s="3">
        <v>0</v>
      </c>
      <c r="AM17" s="3">
        <v>0</v>
      </c>
      <c r="AN17" s="48" t="e">
        <f>+AM17/AL17*100</f>
        <v>#DIV/0!</v>
      </c>
      <c r="AO17" s="3">
        <v>0</v>
      </c>
      <c r="AP17" s="83" t="e">
        <f>+AO17/AL17*100</f>
        <v>#DIV/0!</v>
      </c>
      <c r="AQ17" s="3">
        <v>0</v>
      </c>
      <c r="AR17" s="3">
        <v>0</v>
      </c>
      <c r="AS17" s="48" t="e">
        <f>+AR17/AQ17*100</f>
        <v>#DIV/0!</v>
      </c>
      <c r="AT17" s="3">
        <v>0</v>
      </c>
      <c r="AU17" s="83" t="e">
        <f>+AT17/AQ17*100</f>
        <v>#DIV/0!</v>
      </c>
      <c r="AV17" s="3">
        <v>0</v>
      </c>
      <c r="AW17" s="3">
        <v>0</v>
      </c>
      <c r="AX17" s="48" t="e">
        <f>+AW17/AV17*100</f>
        <v>#DIV/0!</v>
      </c>
      <c r="AY17" s="3">
        <v>0</v>
      </c>
      <c r="AZ17" s="83" t="e">
        <f>+AY17/AV17*100</f>
        <v>#DIV/0!</v>
      </c>
      <c r="BA17" s="3">
        <v>0</v>
      </c>
      <c r="BB17" s="3">
        <v>0</v>
      </c>
      <c r="BC17" s="48" t="e">
        <f>+BB17/BA17*100</f>
        <v>#DIV/0!</v>
      </c>
      <c r="BD17" s="3">
        <v>0</v>
      </c>
      <c r="BE17" s="83" t="e">
        <f>+BD17/BA17*100</f>
        <v>#DIV/0!</v>
      </c>
    </row>
    <row r="18" spans="1:57" x14ac:dyDescent="0.25">
      <c r="A18" s="4" t="s">
        <v>28</v>
      </c>
      <c r="B18" s="4" t="s">
        <v>29</v>
      </c>
      <c r="C18" s="3">
        <v>0</v>
      </c>
      <c r="D18" s="3">
        <v>0</v>
      </c>
      <c r="E18" s="48" t="e">
        <f>+D18/C18*100</f>
        <v>#DIV/0!</v>
      </c>
      <c r="F18" s="3">
        <v>0</v>
      </c>
      <c r="G18" s="83" t="e">
        <f>+F18/C18*100</f>
        <v>#DIV/0!</v>
      </c>
      <c r="H18" s="55">
        <v>0</v>
      </c>
      <c r="I18" s="3">
        <v>0</v>
      </c>
      <c r="J18" s="48" t="e">
        <f>+I18/H18*100</f>
        <v>#DIV/0!</v>
      </c>
      <c r="K18" s="3">
        <v>0</v>
      </c>
      <c r="L18" s="83" t="e">
        <f>+K18/H18*100</f>
        <v>#DIV/0!</v>
      </c>
      <c r="M18" s="3">
        <v>0</v>
      </c>
      <c r="N18" s="3">
        <v>0</v>
      </c>
      <c r="O18" s="48" t="e">
        <f>+N18/M18*100</f>
        <v>#DIV/0!</v>
      </c>
      <c r="P18" s="3">
        <v>0</v>
      </c>
      <c r="Q18" s="83" t="e">
        <f>+P18/M18*100</f>
        <v>#DIV/0!</v>
      </c>
      <c r="R18" s="3">
        <v>0</v>
      </c>
      <c r="S18" s="3">
        <v>0</v>
      </c>
      <c r="T18" s="48" t="e">
        <f>+S18/R18*100</f>
        <v>#DIV/0!</v>
      </c>
      <c r="U18" s="3">
        <v>0</v>
      </c>
      <c r="V18" s="83" t="e">
        <f>+U18/R18*100</f>
        <v>#DIV/0!</v>
      </c>
      <c r="W18" s="3">
        <v>0</v>
      </c>
      <c r="X18" s="3">
        <v>0</v>
      </c>
      <c r="Y18" s="48" t="e">
        <f>+X18/W18*100</f>
        <v>#DIV/0!</v>
      </c>
      <c r="Z18" s="3">
        <v>0</v>
      </c>
      <c r="AA18" s="83" t="e">
        <f>+Z18/W18*100</f>
        <v>#DIV/0!</v>
      </c>
      <c r="AB18" s="3">
        <v>0</v>
      </c>
      <c r="AC18" s="3">
        <v>0</v>
      </c>
      <c r="AD18" s="48" t="e">
        <f>+AC18/AB18*100</f>
        <v>#DIV/0!</v>
      </c>
      <c r="AE18" s="3">
        <v>0</v>
      </c>
      <c r="AF18" s="83" t="e">
        <f>+AE18/AB18*100</f>
        <v>#DIV/0!</v>
      </c>
      <c r="AG18" s="3">
        <v>0</v>
      </c>
      <c r="AH18" s="3">
        <v>0</v>
      </c>
      <c r="AI18" s="48" t="e">
        <f>+AH18/AG18*100</f>
        <v>#DIV/0!</v>
      </c>
      <c r="AJ18" s="3">
        <v>0</v>
      </c>
      <c r="AK18" s="83" t="e">
        <f>+AJ18/AG18*100</f>
        <v>#DIV/0!</v>
      </c>
      <c r="AL18" s="3">
        <v>0</v>
      </c>
      <c r="AM18" s="3">
        <v>0</v>
      </c>
      <c r="AN18" s="48" t="e">
        <f>+AM18/AL18*100</f>
        <v>#DIV/0!</v>
      </c>
      <c r="AO18" s="3">
        <v>0</v>
      </c>
      <c r="AP18" s="83" t="e">
        <f>+AO18/AL18*100</f>
        <v>#DIV/0!</v>
      </c>
      <c r="AQ18" s="3">
        <v>0</v>
      </c>
      <c r="AR18" s="3">
        <v>0</v>
      </c>
      <c r="AS18" s="48" t="e">
        <f>+AR18/AQ18*100</f>
        <v>#DIV/0!</v>
      </c>
      <c r="AT18" s="3">
        <v>0</v>
      </c>
      <c r="AU18" s="83" t="e">
        <f>+AT18/AQ18*100</f>
        <v>#DIV/0!</v>
      </c>
      <c r="AV18" s="3">
        <v>0</v>
      </c>
      <c r="AW18" s="3">
        <v>0</v>
      </c>
      <c r="AX18" s="48" t="e">
        <f>+AW18/AV18*100</f>
        <v>#DIV/0!</v>
      </c>
      <c r="AY18" s="3">
        <v>0</v>
      </c>
      <c r="AZ18" s="83" t="e">
        <f>+AY18/AV18*100</f>
        <v>#DIV/0!</v>
      </c>
      <c r="BA18" s="3">
        <v>0</v>
      </c>
      <c r="BB18" s="3">
        <v>0</v>
      </c>
      <c r="BC18" s="48" t="e">
        <f>+BB18/BA18*100</f>
        <v>#DIV/0!</v>
      </c>
      <c r="BD18" s="3">
        <v>0</v>
      </c>
      <c r="BE18" s="83" t="e">
        <f>+BD18/BA18*100</f>
        <v>#DIV/0!</v>
      </c>
    </row>
    <row r="19" spans="1:57" x14ac:dyDescent="0.25">
      <c r="A19" s="4" t="s">
        <v>30</v>
      </c>
      <c r="B19" s="4" t="s">
        <v>31</v>
      </c>
      <c r="C19" s="3">
        <v>50</v>
      </c>
      <c r="D19" s="3">
        <v>27</v>
      </c>
      <c r="E19" s="48">
        <f>+D19/C19*100</f>
        <v>54</v>
      </c>
      <c r="F19" s="3">
        <v>27</v>
      </c>
      <c r="G19" s="83">
        <f>+F19/C19*100</f>
        <v>54</v>
      </c>
      <c r="H19" s="55">
        <v>0</v>
      </c>
      <c r="I19" s="3">
        <v>0</v>
      </c>
      <c r="J19" s="48" t="e">
        <f>+I19/H19*100</f>
        <v>#DIV/0!</v>
      </c>
      <c r="K19" s="3">
        <v>0</v>
      </c>
      <c r="L19" s="83" t="e">
        <f>+K19/H19*100</f>
        <v>#DIV/0!</v>
      </c>
      <c r="M19" s="3">
        <v>0</v>
      </c>
      <c r="N19" s="3">
        <v>0</v>
      </c>
      <c r="O19" s="48" t="e">
        <f>+N19/M19*100</f>
        <v>#DIV/0!</v>
      </c>
      <c r="P19" s="3">
        <v>0</v>
      </c>
      <c r="Q19" s="83" t="e">
        <f>+P19/M19*100</f>
        <v>#DIV/0!</v>
      </c>
      <c r="R19" s="3">
        <v>162</v>
      </c>
      <c r="S19" s="3">
        <v>53</v>
      </c>
      <c r="T19" s="48">
        <f>+S19/R19*100</f>
        <v>32.716049382716051</v>
      </c>
      <c r="U19" s="3">
        <v>53</v>
      </c>
      <c r="V19" s="83">
        <f>+U19/R19*100</f>
        <v>32.716049382716051</v>
      </c>
      <c r="W19" s="3">
        <v>106</v>
      </c>
      <c r="X19" s="3">
        <v>0</v>
      </c>
      <c r="Y19" s="48">
        <f>+X19/W19*100</f>
        <v>0</v>
      </c>
      <c r="Z19" s="3">
        <v>0</v>
      </c>
      <c r="AA19" s="83">
        <f>+Z19/W19*100</f>
        <v>0</v>
      </c>
      <c r="AB19" s="3">
        <v>0</v>
      </c>
      <c r="AC19" s="3">
        <v>0</v>
      </c>
      <c r="AD19" s="48" t="e">
        <f>+AC19/AB19*100</f>
        <v>#DIV/0!</v>
      </c>
      <c r="AE19" s="3">
        <v>0</v>
      </c>
      <c r="AF19" s="83" t="e">
        <f>+AE19/AB19*100</f>
        <v>#DIV/0!</v>
      </c>
      <c r="AG19" s="3">
        <v>0</v>
      </c>
      <c r="AH19" s="3">
        <v>0</v>
      </c>
      <c r="AI19" s="48" t="e">
        <f>+AH19/AG19*100</f>
        <v>#DIV/0!</v>
      </c>
      <c r="AJ19" s="3">
        <v>0</v>
      </c>
      <c r="AK19" s="83" t="e">
        <f>+AJ19/AG19*100</f>
        <v>#DIV/0!</v>
      </c>
      <c r="AL19" s="3">
        <v>0</v>
      </c>
      <c r="AM19" s="3">
        <v>0</v>
      </c>
      <c r="AN19" s="48" t="e">
        <f>+AM19/AL19*100</f>
        <v>#DIV/0!</v>
      </c>
      <c r="AO19" s="3">
        <v>0</v>
      </c>
      <c r="AP19" s="83" t="e">
        <f>+AO19/AL19*100</f>
        <v>#DIV/0!</v>
      </c>
      <c r="AQ19" s="3">
        <v>0</v>
      </c>
      <c r="AR19" s="3">
        <v>0</v>
      </c>
      <c r="AS19" s="48" t="e">
        <f>+AR19/AQ19*100</f>
        <v>#DIV/0!</v>
      </c>
      <c r="AT19" s="3">
        <v>0</v>
      </c>
      <c r="AU19" s="83" t="e">
        <f>+AT19/AQ19*100</f>
        <v>#DIV/0!</v>
      </c>
      <c r="AV19" s="3">
        <v>0</v>
      </c>
      <c r="AW19" s="3">
        <v>0</v>
      </c>
      <c r="AX19" s="48" t="e">
        <f>+AW19/AV19*100</f>
        <v>#DIV/0!</v>
      </c>
      <c r="AY19" s="3">
        <v>0</v>
      </c>
      <c r="AZ19" s="83" t="e">
        <f>+AY19/AV19*100</f>
        <v>#DIV/0!</v>
      </c>
      <c r="BA19" s="3">
        <v>0</v>
      </c>
      <c r="BB19" s="3">
        <v>0</v>
      </c>
      <c r="BC19" s="48" t="e">
        <f>+BB19/BA19*100</f>
        <v>#DIV/0!</v>
      </c>
      <c r="BD19" s="3">
        <v>0</v>
      </c>
      <c r="BE19" s="83" t="e">
        <f>+BD19/BA19*100</f>
        <v>#DIV/0!</v>
      </c>
    </row>
    <row r="20" spans="1:57" x14ac:dyDescent="0.25">
      <c r="A20" s="4" t="s">
        <v>32</v>
      </c>
      <c r="B20" s="4" t="s">
        <v>33</v>
      </c>
      <c r="C20" s="3">
        <v>0</v>
      </c>
      <c r="D20" s="3">
        <v>0</v>
      </c>
      <c r="E20" s="48" t="e">
        <f>+D20/C20*100</f>
        <v>#DIV/0!</v>
      </c>
      <c r="F20" s="3">
        <v>0</v>
      </c>
      <c r="G20" s="83" t="e">
        <f>+F20/C20*100</f>
        <v>#DIV/0!</v>
      </c>
      <c r="H20" s="55">
        <v>0</v>
      </c>
      <c r="I20" s="3">
        <v>0</v>
      </c>
      <c r="J20" s="48" t="e">
        <f>+I20/H20*100</f>
        <v>#DIV/0!</v>
      </c>
      <c r="K20" s="3">
        <v>0</v>
      </c>
      <c r="L20" s="83" t="e">
        <f>+K20/H20*100</f>
        <v>#DIV/0!</v>
      </c>
      <c r="M20" s="3">
        <v>0</v>
      </c>
      <c r="N20" s="3">
        <v>0</v>
      </c>
      <c r="O20" s="48" t="e">
        <f>+N20/M20*100</f>
        <v>#DIV/0!</v>
      </c>
      <c r="P20" s="3">
        <v>0</v>
      </c>
      <c r="Q20" s="83" t="e">
        <f>+P20/M20*100</f>
        <v>#DIV/0!</v>
      </c>
      <c r="R20" s="3">
        <v>0</v>
      </c>
      <c r="S20" s="3">
        <v>0</v>
      </c>
      <c r="T20" s="48" t="e">
        <f>+S20/R20*100</f>
        <v>#DIV/0!</v>
      </c>
      <c r="U20" s="3">
        <v>0</v>
      </c>
      <c r="V20" s="83" t="e">
        <f>+U20/R20*100</f>
        <v>#DIV/0!</v>
      </c>
      <c r="W20" s="3">
        <v>0</v>
      </c>
      <c r="X20" s="3">
        <v>0</v>
      </c>
      <c r="Y20" s="48" t="e">
        <f>+X20/W20*100</f>
        <v>#DIV/0!</v>
      </c>
      <c r="Z20" s="3">
        <v>0</v>
      </c>
      <c r="AA20" s="83" t="e">
        <f>+Z20/W20*100</f>
        <v>#DIV/0!</v>
      </c>
      <c r="AB20" s="3">
        <v>0</v>
      </c>
      <c r="AC20" s="3">
        <v>0</v>
      </c>
      <c r="AD20" s="48" t="e">
        <f>+AC20/AB20*100</f>
        <v>#DIV/0!</v>
      </c>
      <c r="AE20" s="3">
        <v>0</v>
      </c>
      <c r="AF20" s="83" t="e">
        <f>+AE20/AB20*100</f>
        <v>#DIV/0!</v>
      </c>
      <c r="AG20" s="3">
        <v>0</v>
      </c>
      <c r="AH20" s="3">
        <v>0</v>
      </c>
      <c r="AI20" s="48" t="e">
        <f>+AH20/AG20*100</f>
        <v>#DIV/0!</v>
      </c>
      <c r="AJ20" s="3">
        <v>0</v>
      </c>
      <c r="AK20" s="83" t="e">
        <f>+AJ20/AG20*100</f>
        <v>#DIV/0!</v>
      </c>
      <c r="AL20" s="3">
        <v>0</v>
      </c>
      <c r="AM20" s="3">
        <v>0</v>
      </c>
      <c r="AN20" s="48" t="e">
        <f>+AM20/AL20*100</f>
        <v>#DIV/0!</v>
      </c>
      <c r="AO20" s="3">
        <v>0</v>
      </c>
      <c r="AP20" s="83" t="e">
        <f>+AO20/AL20*100</f>
        <v>#DIV/0!</v>
      </c>
      <c r="AQ20" s="3">
        <v>0</v>
      </c>
      <c r="AR20" s="3">
        <v>0</v>
      </c>
      <c r="AS20" s="48" t="e">
        <f>+AR20/AQ20*100</f>
        <v>#DIV/0!</v>
      </c>
      <c r="AT20" s="3">
        <v>0</v>
      </c>
      <c r="AU20" s="83" t="e">
        <f>+AT20/AQ20*100</f>
        <v>#DIV/0!</v>
      </c>
      <c r="AV20" s="3">
        <v>0</v>
      </c>
      <c r="AW20" s="3">
        <v>0</v>
      </c>
      <c r="AX20" s="48" t="e">
        <f>+AW20/AV20*100</f>
        <v>#DIV/0!</v>
      </c>
      <c r="AY20" s="3">
        <v>0</v>
      </c>
      <c r="AZ20" s="83" t="e">
        <f>+AY20/AV20*100</f>
        <v>#DIV/0!</v>
      </c>
      <c r="BA20" s="3">
        <v>0</v>
      </c>
      <c r="BB20" s="3">
        <v>0</v>
      </c>
      <c r="BC20" s="48" t="e">
        <f>+BB20/BA20*100</f>
        <v>#DIV/0!</v>
      </c>
      <c r="BD20" s="3">
        <v>0</v>
      </c>
      <c r="BE20" s="83" t="e">
        <f>+BD20/BA20*100</f>
        <v>#DIV/0!</v>
      </c>
    </row>
    <row r="21" spans="1:57" x14ac:dyDescent="0.25">
      <c r="A21" s="4" t="s">
        <v>34</v>
      </c>
      <c r="B21" s="4" t="s">
        <v>35</v>
      </c>
      <c r="C21" s="3">
        <v>104</v>
      </c>
      <c r="D21" s="3">
        <v>27</v>
      </c>
      <c r="E21" s="48">
        <f>+D21/C21*100</f>
        <v>25.961538461538463</v>
      </c>
      <c r="F21" s="3">
        <v>23</v>
      </c>
      <c r="G21" s="83">
        <f>+F21/C21*100</f>
        <v>22.115384615384613</v>
      </c>
      <c r="H21" s="55">
        <v>0</v>
      </c>
      <c r="I21" s="3">
        <v>0</v>
      </c>
      <c r="J21" s="48" t="e">
        <f>+I21/H21*100</f>
        <v>#DIV/0!</v>
      </c>
      <c r="K21" s="3">
        <v>0</v>
      </c>
      <c r="L21" s="83" t="e">
        <f>+K21/H21*100</f>
        <v>#DIV/0!</v>
      </c>
      <c r="M21" s="3">
        <v>0</v>
      </c>
      <c r="N21" s="3">
        <v>0</v>
      </c>
      <c r="O21" s="48" t="e">
        <f>+N21/M21*100</f>
        <v>#DIV/0!</v>
      </c>
      <c r="P21" s="3">
        <v>0</v>
      </c>
      <c r="Q21" s="83" t="e">
        <f>+P21/M21*100</f>
        <v>#DIV/0!</v>
      </c>
      <c r="R21" s="3">
        <v>311</v>
      </c>
      <c r="S21" s="3">
        <v>110</v>
      </c>
      <c r="T21" s="48">
        <f>+S21/R21*100</f>
        <v>35.369774919614152</v>
      </c>
      <c r="U21" s="3">
        <v>72</v>
      </c>
      <c r="V21" s="83">
        <f>+U21/R21*100</f>
        <v>23.15112540192926</v>
      </c>
      <c r="W21" s="3">
        <v>147</v>
      </c>
      <c r="X21" s="3">
        <v>22</v>
      </c>
      <c r="Y21" s="48">
        <f>+X21/W21*100</f>
        <v>14.965986394557824</v>
      </c>
      <c r="Z21" s="3">
        <v>15</v>
      </c>
      <c r="AA21" s="83">
        <f>+Z21/W21*100</f>
        <v>10.204081632653061</v>
      </c>
      <c r="AB21" s="3">
        <v>0</v>
      </c>
      <c r="AC21" s="3">
        <v>0</v>
      </c>
      <c r="AD21" s="48" t="e">
        <f>+AC21/AB21*100</f>
        <v>#DIV/0!</v>
      </c>
      <c r="AE21" s="3">
        <v>0</v>
      </c>
      <c r="AF21" s="83" t="e">
        <f>+AE21/AB21*100</f>
        <v>#DIV/0!</v>
      </c>
      <c r="AG21" s="3">
        <v>0</v>
      </c>
      <c r="AH21" s="3">
        <v>0</v>
      </c>
      <c r="AI21" s="48" t="e">
        <f>+AH21/AG21*100</f>
        <v>#DIV/0!</v>
      </c>
      <c r="AJ21" s="3">
        <v>0</v>
      </c>
      <c r="AK21" s="83" t="e">
        <f>+AJ21/AG21*100</f>
        <v>#DIV/0!</v>
      </c>
      <c r="AL21" s="3">
        <v>0</v>
      </c>
      <c r="AM21" s="3">
        <v>0</v>
      </c>
      <c r="AN21" s="48" t="e">
        <f>+AM21/AL21*100</f>
        <v>#DIV/0!</v>
      </c>
      <c r="AO21" s="3">
        <v>0</v>
      </c>
      <c r="AP21" s="83" t="e">
        <f>+AO21/AL21*100</f>
        <v>#DIV/0!</v>
      </c>
      <c r="AQ21" s="3">
        <v>0</v>
      </c>
      <c r="AR21" s="3">
        <v>0</v>
      </c>
      <c r="AS21" s="48" t="e">
        <f>+AR21/AQ21*100</f>
        <v>#DIV/0!</v>
      </c>
      <c r="AT21" s="3">
        <v>0</v>
      </c>
      <c r="AU21" s="83" t="e">
        <f>+AT21/AQ21*100</f>
        <v>#DIV/0!</v>
      </c>
      <c r="AV21" s="3">
        <v>0</v>
      </c>
      <c r="AW21" s="3">
        <v>0</v>
      </c>
      <c r="AX21" s="48" t="e">
        <f>+AW21/AV21*100</f>
        <v>#DIV/0!</v>
      </c>
      <c r="AY21" s="3">
        <v>0</v>
      </c>
      <c r="AZ21" s="83" t="e">
        <f>+AY21/AV21*100</f>
        <v>#DIV/0!</v>
      </c>
      <c r="BA21" s="3">
        <v>0</v>
      </c>
      <c r="BB21" s="3">
        <v>0</v>
      </c>
      <c r="BC21" s="48" t="e">
        <f>+BB21/BA21*100</f>
        <v>#DIV/0!</v>
      </c>
      <c r="BD21" s="3">
        <v>0</v>
      </c>
      <c r="BE21" s="83" t="e">
        <f>+BD21/BA21*100</f>
        <v>#DIV/0!</v>
      </c>
    </row>
    <row r="22" spans="1:57" x14ac:dyDescent="0.25">
      <c r="A22" s="4" t="s">
        <v>36</v>
      </c>
      <c r="B22" s="4" t="s">
        <v>37</v>
      </c>
      <c r="C22" s="3">
        <v>121</v>
      </c>
      <c r="D22" s="3">
        <v>82</v>
      </c>
      <c r="E22" s="48">
        <f>+D22/C22*100</f>
        <v>67.768595041322314</v>
      </c>
      <c r="F22" s="3">
        <v>82</v>
      </c>
      <c r="G22" s="83">
        <f>+F22/C22*100</f>
        <v>67.768595041322314</v>
      </c>
      <c r="H22" s="55">
        <v>0</v>
      </c>
      <c r="I22" s="3">
        <v>0</v>
      </c>
      <c r="J22" s="48" t="e">
        <f>+I22/H22*100</f>
        <v>#DIV/0!</v>
      </c>
      <c r="K22" s="3">
        <v>0</v>
      </c>
      <c r="L22" s="83" t="e">
        <f>+K22/H22*100</f>
        <v>#DIV/0!</v>
      </c>
      <c r="M22" s="3">
        <v>0</v>
      </c>
      <c r="N22" s="3">
        <v>0</v>
      </c>
      <c r="O22" s="48" t="e">
        <f>+N22/M22*100</f>
        <v>#DIV/0!</v>
      </c>
      <c r="P22" s="3">
        <v>0</v>
      </c>
      <c r="Q22" s="83" t="e">
        <f>+P22/M22*100</f>
        <v>#DIV/0!</v>
      </c>
      <c r="R22" s="3">
        <v>205</v>
      </c>
      <c r="S22" s="3">
        <v>123</v>
      </c>
      <c r="T22" s="48">
        <f>+S22/R22*100</f>
        <v>60</v>
      </c>
      <c r="U22" s="3">
        <v>70</v>
      </c>
      <c r="V22" s="83">
        <f>+U22/R22*100</f>
        <v>34.146341463414636</v>
      </c>
      <c r="W22" s="3">
        <v>212</v>
      </c>
      <c r="X22" s="3">
        <v>107</v>
      </c>
      <c r="Y22" s="48">
        <f>+X22/W22*100</f>
        <v>50.471698113207552</v>
      </c>
      <c r="Z22" s="3">
        <v>107</v>
      </c>
      <c r="AA22" s="83">
        <f>+Z22/W22*100</f>
        <v>50.471698113207552</v>
      </c>
      <c r="AB22" s="3">
        <v>0</v>
      </c>
      <c r="AC22" s="3">
        <v>0</v>
      </c>
      <c r="AD22" s="48" t="e">
        <f>+AC22/AB22*100</f>
        <v>#DIV/0!</v>
      </c>
      <c r="AE22" s="3">
        <v>0</v>
      </c>
      <c r="AF22" s="83" t="e">
        <f>+AE22/AB22*100</f>
        <v>#DIV/0!</v>
      </c>
      <c r="AG22" s="3">
        <v>0</v>
      </c>
      <c r="AH22" s="3">
        <v>0</v>
      </c>
      <c r="AI22" s="48" t="e">
        <f>+AH22/AG22*100</f>
        <v>#DIV/0!</v>
      </c>
      <c r="AJ22" s="3">
        <v>0</v>
      </c>
      <c r="AK22" s="83" t="e">
        <f>+AJ22/AG22*100</f>
        <v>#DIV/0!</v>
      </c>
      <c r="AL22" s="3">
        <v>0</v>
      </c>
      <c r="AM22" s="3">
        <v>0</v>
      </c>
      <c r="AN22" s="48" t="e">
        <f>+AM22/AL22*100</f>
        <v>#DIV/0!</v>
      </c>
      <c r="AO22" s="3">
        <v>0</v>
      </c>
      <c r="AP22" s="83" t="e">
        <f>+AO22/AL22*100</f>
        <v>#DIV/0!</v>
      </c>
      <c r="AQ22" s="3">
        <v>0</v>
      </c>
      <c r="AR22" s="3">
        <v>0</v>
      </c>
      <c r="AS22" s="48" t="e">
        <f>+AR22/AQ22*100</f>
        <v>#DIV/0!</v>
      </c>
      <c r="AT22" s="3">
        <v>0</v>
      </c>
      <c r="AU22" s="83" t="e">
        <f>+AT22/AQ22*100</f>
        <v>#DIV/0!</v>
      </c>
      <c r="AV22" s="3">
        <v>0</v>
      </c>
      <c r="AW22" s="3">
        <v>0</v>
      </c>
      <c r="AX22" s="48" t="e">
        <f>+AW22/AV22*100</f>
        <v>#DIV/0!</v>
      </c>
      <c r="AY22" s="3">
        <v>0</v>
      </c>
      <c r="AZ22" s="83" t="e">
        <f>+AY22/AV22*100</f>
        <v>#DIV/0!</v>
      </c>
      <c r="BA22" s="3">
        <v>0</v>
      </c>
      <c r="BB22" s="3">
        <v>0</v>
      </c>
      <c r="BC22" s="48" t="e">
        <f>+BB22/BA22*100</f>
        <v>#DIV/0!</v>
      </c>
      <c r="BD22" s="3">
        <v>0</v>
      </c>
      <c r="BE22" s="83" t="e">
        <f>+BD22/BA22*100</f>
        <v>#DIV/0!</v>
      </c>
    </row>
    <row r="23" spans="1:57" x14ac:dyDescent="0.25">
      <c r="A23" s="4" t="s">
        <v>38</v>
      </c>
      <c r="B23" s="4" t="s">
        <v>39</v>
      </c>
      <c r="C23" s="3">
        <v>146</v>
      </c>
      <c r="D23" s="3">
        <v>69</v>
      </c>
      <c r="E23" s="48">
        <f>+D23/C23*100</f>
        <v>47.260273972602739</v>
      </c>
      <c r="F23" s="3">
        <v>0</v>
      </c>
      <c r="G23" s="83">
        <f>+F23/C23*100</f>
        <v>0</v>
      </c>
      <c r="H23" s="55">
        <v>77</v>
      </c>
      <c r="I23" s="3">
        <v>29</v>
      </c>
      <c r="J23" s="48">
        <f>+I23/H23*100</f>
        <v>37.662337662337663</v>
      </c>
      <c r="K23" s="3">
        <v>29</v>
      </c>
      <c r="L23" s="83">
        <f>+K23/H23*100</f>
        <v>37.662337662337663</v>
      </c>
      <c r="M23" s="3">
        <v>78</v>
      </c>
      <c r="N23" s="3">
        <v>16</v>
      </c>
      <c r="O23" s="48">
        <f>+N23/M23*100</f>
        <v>20.512820512820511</v>
      </c>
      <c r="P23" s="3">
        <v>16</v>
      </c>
      <c r="Q23" s="83">
        <f>+P23/M23*100</f>
        <v>20.512820512820511</v>
      </c>
      <c r="R23" s="3">
        <v>599</v>
      </c>
      <c r="S23" s="3">
        <v>80</v>
      </c>
      <c r="T23" s="48">
        <f>+S23/R23*100</f>
        <v>13.35559265442404</v>
      </c>
      <c r="U23" s="3">
        <v>0</v>
      </c>
      <c r="V23" s="83">
        <f>+U23/R23*100</f>
        <v>0</v>
      </c>
      <c r="W23" s="3">
        <v>522</v>
      </c>
      <c r="X23" s="3">
        <v>219</v>
      </c>
      <c r="Y23" s="48">
        <f>+X23/W23*100</f>
        <v>41.954022988505749</v>
      </c>
      <c r="Z23" s="3">
        <v>192</v>
      </c>
      <c r="AA23" s="83">
        <f>+Z23/W23*100</f>
        <v>36.781609195402297</v>
      </c>
      <c r="AB23" s="3">
        <v>0</v>
      </c>
      <c r="AC23" s="3">
        <v>0</v>
      </c>
      <c r="AD23" s="48" t="e">
        <f>+AC23/AB23*100</f>
        <v>#DIV/0!</v>
      </c>
      <c r="AE23" s="3">
        <v>0</v>
      </c>
      <c r="AF23" s="83" t="e">
        <f>+AE23/AB23*100</f>
        <v>#DIV/0!</v>
      </c>
      <c r="AG23" s="3">
        <v>0</v>
      </c>
      <c r="AH23" s="3">
        <v>0</v>
      </c>
      <c r="AI23" s="48" t="e">
        <f>+AH23/AG23*100</f>
        <v>#DIV/0!</v>
      </c>
      <c r="AJ23" s="3">
        <v>0</v>
      </c>
      <c r="AK23" s="83" t="e">
        <f>+AJ23/AG23*100</f>
        <v>#DIV/0!</v>
      </c>
      <c r="AL23" s="3">
        <v>0</v>
      </c>
      <c r="AM23" s="3">
        <v>0</v>
      </c>
      <c r="AN23" s="48" t="e">
        <f>+AM23/AL23*100</f>
        <v>#DIV/0!</v>
      </c>
      <c r="AO23" s="3">
        <v>0</v>
      </c>
      <c r="AP23" s="83" t="e">
        <f>+AO23/AL23*100</f>
        <v>#DIV/0!</v>
      </c>
      <c r="AQ23" s="3">
        <v>0</v>
      </c>
      <c r="AR23" s="3">
        <v>0</v>
      </c>
      <c r="AS23" s="48" t="e">
        <f>+AR23/AQ23*100</f>
        <v>#DIV/0!</v>
      </c>
      <c r="AT23" s="3">
        <v>0</v>
      </c>
      <c r="AU23" s="83" t="e">
        <f>+AT23/AQ23*100</f>
        <v>#DIV/0!</v>
      </c>
      <c r="AV23" s="3">
        <v>0</v>
      </c>
      <c r="AW23" s="3">
        <v>0</v>
      </c>
      <c r="AX23" s="48" t="e">
        <f>+AW23/AV23*100</f>
        <v>#DIV/0!</v>
      </c>
      <c r="AY23" s="3">
        <v>0</v>
      </c>
      <c r="AZ23" s="83" t="e">
        <f>+AY23/AV23*100</f>
        <v>#DIV/0!</v>
      </c>
      <c r="BA23" s="3">
        <v>0</v>
      </c>
      <c r="BB23" s="3">
        <v>0</v>
      </c>
      <c r="BC23" s="48" t="e">
        <f>+BB23/BA23*100</f>
        <v>#DIV/0!</v>
      </c>
      <c r="BD23" s="3">
        <v>0</v>
      </c>
      <c r="BE23" s="83" t="e">
        <f>+BD23/BA23*100</f>
        <v>#DIV/0!</v>
      </c>
    </row>
    <row r="24" spans="1:57" x14ac:dyDescent="0.25">
      <c r="A24" s="4" t="s">
        <v>40</v>
      </c>
      <c r="B24" s="4" t="s">
        <v>42</v>
      </c>
      <c r="C24" s="3">
        <v>0</v>
      </c>
      <c r="D24" s="3">
        <v>0</v>
      </c>
      <c r="E24" s="48" t="e">
        <f>+D24/C24*100</f>
        <v>#DIV/0!</v>
      </c>
      <c r="F24" s="3">
        <v>0</v>
      </c>
      <c r="G24" s="83" t="e">
        <f>+F24/C24*100</f>
        <v>#DIV/0!</v>
      </c>
      <c r="H24" s="55">
        <v>0</v>
      </c>
      <c r="I24" s="3">
        <v>0</v>
      </c>
      <c r="J24" s="48" t="e">
        <f>+I24/H24*100</f>
        <v>#DIV/0!</v>
      </c>
      <c r="K24" s="3">
        <v>0</v>
      </c>
      <c r="L24" s="83" t="e">
        <f>+K24/H24*100</f>
        <v>#DIV/0!</v>
      </c>
      <c r="M24" s="3">
        <v>0</v>
      </c>
      <c r="N24" s="3">
        <v>0</v>
      </c>
      <c r="O24" s="48" t="e">
        <f>+N24/M24*100</f>
        <v>#DIV/0!</v>
      </c>
      <c r="P24" s="3">
        <v>0</v>
      </c>
      <c r="Q24" s="83" t="e">
        <f>+P24/M24*100</f>
        <v>#DIV/0!</v>
      </c>
      <c r="R24" s="3">
        <v>289</v>
      </c>
      <c r="S24" s="3">
        <v>163</v>
      </c>
      <c r="T24" s="48">
        <f>+S24/R24*100</f>
        <v>56.401384083044981</v>
      </c>
      <c r="U24" s="3">
        <v>146</v>
      </c>
      <c r="V24" s="83">
        <f>+U24/R24*100</f>
        <v>50.51903114186851</v>
      </c>
      <c r="W24" s="3">
        <v>289</v>
      </c>
      <c r="X24" s="3">
        <v>163</v>
      </c>
      <c r="Y24" s="48">
        <f>+X24/W24*100</f>
        <v>56.401384083044981</v>
      </c>
      <c r="Z24" s="3">
        <v>146</v>
      </c>
      <c r="AA24" s="83">
        <f>+Z24/W24*100</f>
        <v>50.51903114186851</v>
      </c>
      <c r="AB24" s="3">
        <v>0</v>
      </c>
      <c r="AC24" s="3">
        <v>0</v>
      </c>
      <c r="AD24" s="48" t="e">
        <f>+AC24/AB24*100</f>
        <v>#DIV/0!</v>
      </c>
      <c r="AE24" s="3">
        <v>0</v>
      </c>
      <c r="AF24" s="83" t="e">
        <f>+AE24/AB24*100</f>
        <v>#DIV/0!</v>
      </c>
      <c r="AG24" s="3">
        <v>0</v>
      </c>
      <c r="AH24" s="3">
        <v>0</v>
      </c>
      <c r="AI24" s="48" t="e">
        <f>+AH24/AG24*100</f>
        <v>#DIV/0!</v>
      </c>
      <c r="AJ24" s="3">
        <v>0</v>
      </c>
      <c r="AK24" s="83" t="e">
        <f>+AJ24/AG24*100</f>
        <v>#DIV/0!</v>
      </c>
      <c r="AL24" s="3">
        <v>0</v>
      </c>
      <c r="AM24" s="3">
        <v>0</v>
      </c>
      <c r="AN24" s="48" t="e">
        <f>+AM24/AL24*100</f>
        <v>#DIV/0!</v>
      </c>
      <c r="AO24" s="3">
        <v>0</v>
      </c>
      <c r="AP24" s="83" t="e">
        <f>+AO24/AL24*100</f>
        <v>#DIV/0!</v>
      </c>
      <c r="AQ24" s="3">
        <v>0</v>
      </c>
      <c r="AR24" s="3">
        <v>0</v>
      </c>
      <c r="AS24" s="48" t="e">
        <f>+AR24/AQ24*100</f>
        <v>#DIV/0!</v>
      </c>
      <c r="AT24" s="3">
        <v>0</v>
      </c>
      <c r="AU24" s="83" t="e">
        <f>+AT24/AQ24*100</f>
        <v>#DIV/0!</v>
      </c>
      <c r="AV24" s="3">
        <v>0</v>
      </c>
      <c r="AW24" s="3">
        <v>0</v>
      </c>
      <c r="AX24" s="48" t="e">
        <f>+AW24/AV24*100</f>
        <v>#DIV/0!</v>
      </c>
      <c r="AY24" s="3">
        <v>0</v>
      </c>
      <c r="AZ24" s="83" t="e">
        <f>+AY24/AV24*100</f>
        <v>#DIV/0!</v>
      </c>
      <c r="BA24" s="3">
        <v>0</v>
      </c>
      <c r="BB24" s="3">
        <v>0</v>
      </c>
      <c r="BC24" s="48" t="e">
        <f>+BB24/BA24*100</f>
        <v>#DIV/0!</v>
      </c>
      <c r="BD24" s="3">
        <v>0</v>
      </c>
      <c r="BE24" s="83" t="e">
        <f>+BD24/BA24*100</f>
        <v>#DIV/0!</v>
      </c>
    </row>
    <row r="25" spans="1:57" x14ac:dyDescent="0.25">
      <c r="A25" s="4" t="s">
        <v>41</v>
      </c>
      <c r="B25" s="4" t="s">
        <v>44</v>
      </c>
      <c r="C25" s="3">
        <v>0</v>
      </c>
      <c r="D25" s="3">
        <v>0</v>
      </c>
      <c r="E25" s="48" t="e">
        <f>+D25/C25*100</f>
        <v>#DIV/0!</v>
      </c>
      <c r="F25" s="3">
        <v>0</v>
      </c>
      <c r="G25" s="83" t="e">
        <f>+F25/C25*100</f>
        <v>#DIV/0!</v>
      </c>
      <c r="H25" s="55">
        <v>0</v>
      </c>
      <c r="I25" s="3">
        <v>0</v>
      </c>
      <c r="J25" s="48" t="e">
        <f>+I25/H25*100</f>
        <v>#DIV/0!</v>
      </c>
      <c r="K25" s="3">
        <v>0</v>
      </c>
      <c r="L25" s="83" t="e">
        <f>+K25/H25*100</f>
        <v>#DIV/0!</v>
      </c>
      <c r="M25" s="3">
        <v>0</v>
      </c>
      <c r="N25" s="3">
        <v>0</v>
      </c>
      <c r="O25" s="48" t="e">
        <f>+N25/M25*100</f>
        <v>#DIV/0!</v>
      </c>
      <c r="P25" s="3">
        <v>0</v>
      </c>
      <c r="Q25" s="83" t="e">
        <f>+P25/M25*100</f>
        <v>#DIV/0!</v>
      </c>
      <c r="R25" s="3">
        <v>0</v>
      </c>
      <c r="S25" s="3">
        <v>0</v>
      </c>
      <c r="T25" s="48" t="e">
        <f>+S25/R25*100</f>
        <v>#DIV/0!</v>
      </c>
      <c r="U25" s="3">
        <v>0</v>
      </c>
      <c r="V25" s="83" t="e">
        <f>+U25/R25*100</f>
        <v>#DIV/0!</v>
      </c>
      <c r="W25" s="3">
        <v>0</v>
      </c>
      <c r="X25" s="3">
        <v>0</v>
      </c>
      <c r="Y25" s="48" t="e">
        <f>+X25/W25*100</f>
        <v>#DIV/0!</v>
      </c>
      <c r="Z25" s="3">
        <v>0</v>
      </c>
      <c r="AA25" s="83" t="e">
        <f>+Z25/W25*100</f>
        <v>#DIV/0!</v>
      </c>
      <c r="AB25" s="3">
        <v>0</v>
      </c>
      <c r="AC25" s="3">
        <v>0</v>
      </c>
      <c r="AD25" s="48" t="e">
        <f>+AC25/AB25*100</f>
        <v>#DIV/0!</v>
      </c>
      <c r="AE25" s="3">
        <v>0</v>
      </c>
      <c r="AF25" s="83" t="e">
        <f>+AE25/AB25*100</f>
        <v>#DIV/0!</v>
      </c>
      <c r="AG25" s="3">
        <v>0</v>
      </c>
      <c r="AH25" s="3">
        <v>0</v>
      </c>
      <c r="AI25" s="48" t="e">
        <f>+AH25/AG25*100</f>
        <v>#DIV/0!</v>
      </c>
      <c r="AJ25" s="3">
        <v>0</v>
      </c>
      <c r="AK25" s="83" t="e">
        <f>+AJ25/AG25*100</f>
        <v>#DIV/0!</v>
      </c>
      <c r="AL25" s="3">
        <v>0</v>
      </c>
      <c r="AM25" s="3">
        <v>0</v>
      </c>
      <c r="AN25" s="48" t="e">
        <f>+AM25/AL25*100</f>
        <v>#DIV/0!</v>
      </c>
      <c r="AO25" s="3">
        <v>0</v>
      </c>
      <c r="AP25" s="83" t="e">
        <f>+AO25/AL25*100</f>
        <v>#DIV/0!</v>
      </c>
      <c r="AQ25" s="3">
        <v>0</v>
      </c>
      <c r="AR25" s="3">
        <v>0</v>
      </c>
      <c r="AS25" s="48" t="e">
        <f>+AR25/AQ25*100</f>
        <v>#DIV/0!</v>
      </c>
      <c r="AT25" s="3">
        <v>0</v>
      </c>
      <c r="AU25" s="83" t="e">
        <f>+AT25/AQ25*100</f>
        <v>#DIV/0!</v>
      </c>
      <c r="AV25" s="3">
        <v>0</v>
      </c>
      <c r="AW25" s="3">
        <v>0</v>
      </c>
      <c r="AX25" s="48" t="e">
        <f>+AW25/AV25*100</f>
        <v>#DIV/0!</v>
      </c>
      <c r="AY25" s="3">
        <v>0</v>
      </c>
      <c r="AZ25" s="83" t="e">
        <f>+AY25/AV25*100</f>
        <v>#DIV/0!</v>
      </c>
      <c r="BA25" s="3">
        <v>0</v>
      </c>
      <c r="BB25" s="3">
        <v>0</v>
      </c>
      <c r="BC25" s="48" t="e">
        <f>+BB25/BA25*100</f>
        <v>#DIV/0!</v>
      </c>
      <c r="BD25" s="3">
        <v>0</v>
      </c>
      <c r="BE25" s="83" t="e">
        <f>+BD25/BA25*100</f>
        <v>#DIV/0!</v>
      </c>
    </row>
    <row r="26" spans="1:57" x14ac:dyDescent="0.25">
      <c r="A26" s="4" t="s">
        <v>43</v>
      </c>
      <c r="B26" s="4" t="s">
        <v>46</v>
      </c>
      <c r="C26" s="3">
        <v>43</v>
      </c>
      <c r="D26" s="3">
        <v>20</v>
      </c>
      <c r="E26" s="48">
        <f>+D26/C26*100</f>
        <v>46.511627906976742</v>
      </c>
      <c r="F26" s="3">
        <v>20</v>
      </c>
      <c r="G26" s="83">
        <f>+F26/C26*100</f>
        <v>46.511627906976742</v>
      </c>
      <c r="H26" s="55">
        <v>0</v>
      </c>
      <c r="I26" s="3">
        <v>0</v>
      </c>
      <c r="J26" s="48" t="e">
        <f>+I26/H26*100</f>
        <v>#DIV/0!</v>
      </c>
      <c r="K26" s="3">
        <v>0</v>
      </c>
      <c r="L26" s="83" t="e">
        <f>+K26/H26*100</f>
        <v>#DIV/0!</v>
      </c>
      <c r="M26" s="3">
        <v>0</v>
      </c>
      <c r="N26" s="3">
        <v>0</v>
      </c>
      <c r="O26" s="48" t="e">
        <f>+N26/M26*100</f>
        <v>#DIV/0!</v>
      </c>
      <c r="P26" s="3">
        <v>0</v>
      </c>
      <c r="Q26" s="83" t="e">
        <f>+P26/M26*100</f>
        <v>#DIV/0!</v>
      </c>
      <c r="R26" s="3">
        <v>27</v>
      </c>
      <c r="S26" s="3">
        <v>6</v>
      </c>
      <c r="T26" s="48">
        <f>+S26/R26*100</f>
        <v>22.222222222222221</v>
      </c>
      <c r="U26" s="3">
        <v>0</v>
      </c>
      <c r="V26" s="83">
        <f>+U26/R26*100</f>
        <v>0</v>
      </c>
      <c r="W26" s="3">
        <v>168</v>
      </c>
      <c r="X26" s="3">
        <v>116</v>
      </c>
      <c r="Y26" s="48">
        <f>+X26/W26*100</f>
        <v>69.047619047619051</v>
      </c>
      <c r="Z26" s="3">
        <v>114</v>
      </c>
      <c r="AA26" s="83">
        <f>+Z26/W26*100</f>
        <v>67.857142857142861</v>
      </c>
      <c r="AB26" s="3">
        <v>0</v>
      </c>
      <c r="AC26" s="3">
        <v>0</v>
      </c>
      <c r="AD26" s="48" t="e">
        <f>+AC26/AB26*100</f>
        <v>#DIV/0!</v>
      </c>
      <c r="AE26" s="3">
        <v>0</v>
      </c>
      <c r="AF26" s="83" t="e">
        <f>+AE26/AB26*100</f>
        <v>#DIV/0!</v>
      </c>
      <c r="AG26" s="3">
        <v>0</v>
      </c>
      <c r="AH26" s="3">
        <v>0</v>
      </c>
      <c r="AI26" s="48" t="e">
        <f>+AH26/AG26*100</f>
        <v>#DIV/0!</v>
      </c>
      <c r="AJ26" s="3">
        <v>0</v>
      </c>
      <c r="AK26" s="83" t="e">
        <f>+AJ26/AG26*100</f>
        <v>#DIV/0!</v>
      </c>
      <c r="AL26" s="3">
        <v>0</v>
      </c>
      <c r="AM26" s="3">
        <v>0</v>
      </c>
      <c r="AN26" s="48" t="e">
        <f>+AM26/AL26*100</f>
        <v>#DIV/0!</v>
      </c>
      <c r="AO26" s="3">
        <v>0</v>
      </c>
      <c r="AP26" s="83" t="e">
        <f>+AO26/AL26*100</f>
        <v>#DIV/0!</v>
      </c>
      <c r="AQ26" s="3">
        <v>0</v>
      </c>
      <c r="AR26" s="3">
        <v>0</v>
      </c>
      <c r="AS26" s="48" t="e">
        <f>+AR26/AQ26*100</f>
        <v>#DIV/0!</v>
      </c>
      <c r="AT26" s="3">
        <v>0</v>
      </c>
      <c r="AU26" s="83" t="e">
        <f>+AT26/AQ26*100</f>
        <v>#DIV/0!</v>
      </c>
      <c r="AV26" s="3">
        <v>0</v>
      </c>
      <c r="AW26" s="3">
        <v>0</v>
      </c>
      <c r="AX26" s="48" t="e">
        <f>+AW26/AV26*100</f>
        <v>#DIV/0!</v>
      </c>
      <c r="AY26" s="3">
        <v>0</v>
      </c>
      <c r="AZ26" s="83" t="e">
        <f>+AY26/AV26*100</f>
        <v>#DIV/0!</v>
      </c>
      <c r="BA26" s="3">
        <v>0</v>
      </c>
      <c r="BB26" s="3">
        <v>0</v>
      </c>
      <c r="BC26" s="48" t="e">
        <f>+BB26/BA26*100</f>
        <v>#DIV/0!</v>
      </c>
      <c r="BD26" s="3">
        <v>0</v>
      </c>
      <c r="BE26" s="83" t="e">
        <f>+BD26/BA26*100</f>
        <v>#DIV/0!</v>
      </c>
    </row>
    <row r="27" spans="1:57" x14ac:dyDescent="0.25">
      <c r="A27" s="4" t="s">
        <v>45</v>
      </c>
      <c r="B27" s="4" t="s">
        <v>48</v>
      </c>
      <c r="C27" s="3">
        <v>45</v>
      </c>
      <c r="D27" s="3">
        <v>20</v>
      </c>
      <c r="E27" s="48">
        <f>+D27/C27*100</f>
        <v>44.444444444444443</v>
      </c>
      <c r="F27" s="3">
        <v>20</v>
      </c>
      <c r="G27" s="83">
        <f>+F27/C27*100</f>
        <v>44.444444444444443</v>
      </c>
      <c r="H27" s="55">
        <v>0</v>
      </c>
      <c r="I27" s="3">
        <v>0</v>
      </c>
      <c r="J27" s="48" t="e">
        <f>+I27/H27*100</f>
        <v>#DIV/0!</v>
      </c>
      <c r="K27" s="3">
        <v>0</v>
      </c>
      <c r="L27" s="83" t="e">
        <f>+K27/H27*100</f>
        <v>#DIV/0!</v>
      </c>
      <c r="M27" s="3">
        <v>0</v>
      </c>
      <c r="N27" s="3">
        <v>0</v>
      </c>
      <c r="O27" s="48" t="e">
        <f>+N27/M27*100</f>
        <v>#DIV/0!</v>
      </c>
      <c r="P27" s="3">
        <v>0</v>
      </c>
      <c r="Q27" s="83" t="e">
        <f>+P27/M27*100</f>
        <v>#DIV/0!</v>
      </c>
      <c r="R27" s="3">
        <v>0</v>
      </c>
      <c r="S27" s="3">
        <v>0</v>
      </c>
      <c r="T27" s="48" t="e">
        <f>+S27/R27*100</f>
        <v>#DIV/0!</v>
      </c>
      <c r="U27" s="3">
        <v>0</v>
      </c>
      <c r="V27" s="83" t="e">
        <f>+U27/R27*100</f>
        <v>#DIV/0!</v>
      </c>
      <c r="W27" s="3">
        <v>323</v>
      </c>
      <c r="X27" s="3">
        <v>119</v>
      </c>
      <c r="Y27" s="48">
        <f>+X27/W27*100</f>
        <v>36.84210526315789</v>
      </c>
      <c r="Z27" s="3">
        <v>119</v>
      </c>
      <c r="AA27" s="83">
        <f>+Z27/W27*100</f>
        <v>36.84210526315789</v>
      </c>
      <c r="AB27" s="3">
        <v>0</v>
      </c>
      <c r="AC27" s="3">
        <v>0</v>
      </c>
      <c r="AD27" s="48" t="e">
        <f>+AC27/AB27*100</f>
        <v>#DIV/0!</v>
      </c>
      <c r="AE27" s="3">
        <v>0</v>
      </c>
      <c r="AF27" s="83" t="e">
        <f>+AE27/AB27*100</f>
        <v>#DIV/0!</v>
      </c>
      <c r="AG27" s="3">
        <v>0</v>
      </c>
      <c r="AH27" s="3">
        <v>0</v>
      </c>
      <c r="AI27" s="48" t="e">
        <f>+AH27/AG27*100</f>
        <v>#DIV/0!</v>
      </c>
      <c r="AJ27" s="3">
        <v>0</v>
      </c>
      <c r="AK27" s="83" t="e">
        <f>+AJ27/AG27*100</f>
        <v>#DIV/0!</v>
      </c>
      <c r="AL27" s="3">
        <v>0</v>
      </c>
      <c r="AM27" s="3">
        <v>0</v>
      </c>
      <c r="AN27" s="48" t="e">
        <f>+AM27/AL27*100</f>
        <v>#DIV/0!</v>
      </c>
      <c r="AO27" s="3">
        <v>0</v>
      </c>
      <c r="AP27" s="83" t="e">
        <f>+AO27/AL27*100</f>
        <v>#DIV/0!</v>
      </c>
      <c r="AQ27" s="3">
        <v>0</v>
      </c>
      <c r="AR27" s="3">
        <v>0</v>
      </c>
      <c r="AS27" s="48" t="e">
        <f>+AR27/AQ27*100</f>
        <v>#DIV/0!</v>
      </c>
      <c r="AT27" s="3">
        <v>0</v>
      </c>
      <c r="AU27" s="83" t="e">
        <f>+AT27/AQ27*100</f>
        <v>#DIV/0!</v>
      </c>
      <c r="AV27" s="3">
        <v>0</v>
      </c>
      <c r="AW27" s="3">
        <v>0</v>
      </c>
      <c r="AX27" s="48" t="e">
        <f>+AW27/AV27*100</f>
        <v>#DIV/0!</v>
      </c>
      <c r="AY27" s="3">
        <v>0</v>
      </c>
      <c r="AZ27" s="83" t="e">
        <f>+AY27/AV27*100</f>
        <v>#DIV/0!</v>
      </c>
      <c r="BA27" s="3">
        <v>0</v>
      </c>
      <c r="BB27" s="3">
        <v>0</v>
      </c>
      <c r="BC27" s="48" t="e">
        <f>+BB27/BA27*100</f>
        <v>#DIV/0!</v>
      </c>
      <c r="BD27" s="3">
        <v>0</v>
      </c>
      <c r="BE27" s="83" t="e">
        <f>+BD27/BA27*100</f>
        <v>#DIV/0!</v>
      </c>
    </row>
    <row r="28" spans="1:57" x14ac:dyDescent="0.25">
      <c r="A28" s="4" t="s">
        <v>47</v>
      </c>
      <c r="B28" s="4" t="s">
        <v>50</v>
      </c>
      <c r="C28" s="3">
        <v>196</v>
      </c>
      <c r="D28" s="3">
        <v>30</v>
      </c>
      <c r="E28" s="48">
        <f>+D28/C28*100</f>
        <v>15.306122448979592</v>
      </c>
      <c r="F28" s="3">
        <v>0</v>
      </c>
      <c r="G28" s="83">
        <f>+F28/C28*100</f>
        <v>0</v>
      </c>
      <c r="H28" s="55">
        <v>12</v>
      </c>
      <c r="I28" s="3">
        <v>2</v>
      </c>
      <c r="J28" s="48">
        <f>+I28/H28*100</f>
        <v>16.666666666666664</v>
      </c>
      <c r="K28" s="3">
        <v>0</v>
      </c>
      <c r="L28" s="83">
        <f>+K28/H28*100</f>
        <v>0</v>
      </c>
      <c r="M28" s="3">
        <v>15</v>
      </c>
      <c r="N28" s="3">
        <v>13</v>
      </c>
      <c r="O28" s="48">
        <f>+N28/M28*100</f>
        <v>86.666666666666671</v>
      </c>
      <c r="P28" s="3">
        <v>0</v>
      </c>
      <c r="Q28" s="83">
        <f>+P28/M28*100</f>
        <v>0</v>
      </c>
      <c r="R28" s="3">
        <v>545</v>
      </c>
      <c r="S28" s="3">
        <v>21</v>
      </c>
      <c r="T28" s="48">
        <f>+S28/R28*100</f>
        <v>3.8532110091743119</v>
      </c>
      <c r="U28" s="3">
        <v>0</v>
      </c>
      <c r="V28" s="83">
        <f>+U28/R28*100</f>
        <v>0</v>
      </c>
      <c r="W28" s="3">
        <v>522</v>
      </c>
      <c r="X28" s="3">
        <v>27</v>
      </c>
      <c r="Y28" s="48">
        <f>+X28/W28*100</f>
        <v>5.1724137931034484</v>
      </c>
      <c r="Z28" s="3">
        <v>0</v>
      </c>
      <c r="AA28" s="83">
        <f>+Z28/W28*100</f>
        <v>0</v>
      </c>
      <c r="AB28" s="3">
        <v>0</v>
      </c>
      <c r="AC28" s="3">
        <v>0</v>
      </c>
      <c r="AD28" s="48" t="e">
        <f>+AC28/AB28*100</f>
        <v>#DIV/0!</v>
      </c>
      <c r="AE28" s="3">
        <v>0</v>
      </c>
      <c r="AF28" s="83" t="e">
        <f>+AE28/AB28*100</f>
        <v>#DIV/0!</v>
      </c>
      <c r="AG28" s="3">
        <v>0</v>
      </c>
      <c r="AH28" s="3">
        <v>0</v>
      </c>
      <c r="AI28" s="48" t="e">
        <f>+AH28/AG28*100</f>
        <v>#DIV/0!</v>
      </c>
      <c r="AJ28" s="3">
        <v>0</v>
      </c>
      <c r="AK28" s="83" t="e">
        <f>+AJ28/AG28*100</f>
        <v>#DIV/0!</v>
      </c>
      <c r="AL28" s="3">
        <v>0</v>
      </c>
      <c r="AM28" s="3">
        <v>0</v>
      </c>
      <c r="AN28" s="48" t="e">
        <f>+AM28/AL28*100</f>
        <v>#DIV/0!</v>
      </c>
      <c r="AO28" s="3">
        <v>0</v>
      </c>
      <c r="AP28" s="83" t="e">
        <f>+AO28/AL28*100</f>
        <v>#DIV/0!</v>
      </c>
      <c r="AQ28" s="3">
        <v>0</v>
      </c>
      <c r="AR28" s="3">
        <v>0</v>
      </c>
      <c r="AS28" s="48" t="e">
        <f>+AR28/AQ28*100</f>
        <v>#DIV/0!</v>
      </c>
      <c r="AT28" s="3">
        <v>0</v>
      </c>
      <c r="AU28" s="83" t="e">
        <f>+AT28/AQ28*100</f>
        <v>#DIV/0!</v>
      </c>
      <c r="AV28" s="3">
        <v>0</v>
      </c>
      <c r="AW28" s="3">
        <v>0</v>
      </c>
      <c r="AX28" s="48" t="e">
        <f>+AW28/AV28*100</f>
        <v>#DIV/0!</v>
      </c>
      <c r="AY28" s="3">
        <v>0</v>
      </c>
      <c r="AZ28" s="83" t="e">
        <f>+AY28/AV28*100</f>
        <v>#DIV/0!</v>
      </c>
      <c r="BA28" s="3">
        <v>0</v>
      </c>
      <c r="BB28" s="3">
        <v>0</v>
      </c>
      <c r="BC28" s="48" t="e">
        <f>+BB28/BA28*100</f>
        <v>#DIV/0!</v>
      </c>
      <c r="BD28" s="3">
        <v>0</v>
      </c>
      <c r="BE28" s="83" t="e">
        <f>+BD28/BA28*100</f>
        <v>#DIV/0!</v>
      </c>
    </row>
    <row r="29" spans="1:57" x14ac:dyDescent="0.25">
      <c r="A29" s="4" t="s">
        <v>49</v>
      </c>
      <c r="B29" s="4" t="s">
        <v>52</v>
      </c>
      <c r="C29" s="3">
        <v>95</v>
      </c>
      <c r="D29" s="3">
        <v>58</v>
      </c>
      <c r="E29" s="48">
        <f>+D29/C29*100</f>
        <v>61.05263157894737</v>
      </c>
      <c r="F29" s="3">
        <v>0</v>
      </c>
      <c r="G29" s="83">
        <f>+F29/C29*100</f>
        <v>0</v>
      </c>
      <c r="H29" s="55">
        <v>0</v>
      </c>
      <c r="I29" s="3">
        <v>0</v>
      </c>
      <c r="J29" s="48" t="e">
        <f>+I29/H29*100</f>
        <v>#DIV/0!</v>
      </c>
      <c r="K29" s="3">
        <v>0</v>
      </c>
      <c r="L29" s="83" t="e">
        <f>+K29/H29*100</f>
        <v>#DIV/0!</v>
      </c>
      <c r="M29" s="3">
        <v>0</v>
      </c>
      <c r="N29" s="3">
        <v>0</v>
      </c>
      <c r="O29" s="48" t="e">
        <f>+N29/M29*100</f>
        <v>#DIV/0!</v>
      </c>
      <c r="P29" s="3">
        <v>0</v>
      </c>
      <c r="Q29" s="83" t="e">
        <f>+P29/M29*100</f>
        <v>#DIV/0!</v>
      </c>
      <c r="R29" s="3">
        <v>0</v>
      </c>
      <c r="S29" s="3">
        <v>0</v>
      </c>
      <c r="T29" s="48" t="e">
        <f>+S29/R29*100</f>
        <v>#DIV/0!</v>
      </c>
      <c r="U29" s="3">
        <v>0</v>
      </c>
      <c r="V29" s="83" t="e">
        <f>+U29/R29*100</f>
        <v>#DIV/0!</v>
      </c>
      <c r="W29" s="3">
        <v>0</v>
      </c>
      <c r="X29" s="3">
        <v>0</v>
      </c>
      <c r="Y29" s="48" t="e">
        <f>+X29/W29*100</f>
        <v>#DIV/0!</v>
      </c>
      <c r="Z29" s="3">
        <v>0</v>
      </c>
      <c r="AA29" s="83" t="e">
        <f>+Z29/W29*100</f>
        <v>#DIV/0!</v>
      </c>
      <c r="AB29" s="3">
        <v>0</v>
      </c>
      <c r="AC29" s="3">
        <v>0</v>
      </c>
      <c r="AD29" s="48" t="e">
        <f>+AC29/AB29*100</f>
        <v>#DIV/0!</v>
      </c>
      <c r="AE29" s="3">
        <v>0</v>
      </c>
      <c r="AF29" s="83" t="e">
        <f>+AE29/AB29*100</f>
        <v>#DIV/0!</v>
      </c>
      <c r="AG29" s="3">
        <v>0</v>
      </c>
      <c r="AH29" s="3">
        <v>0</v>
      </c>
      <c r="AI29" s="48" t="e">
        <f>+AH29/AG29*100</f>
        <v>#DIV/0!</v>
      </c>
      <c r="AJ29" s="3">
        <v>0</v>
      </c>
      <c r="AK29" s="83" t="e">
        <f>+AJ29/AG29*100</f>
        <v>#DIV/0!</v>
      </c>
      <c r="AL29" s="3">
        <v>0</v>
      </c>
      <c r="AM29" s="3">
        <v>0</v>
      </c>
      <c r="AN29" s="48" t="e">
        <f>+AM29/AL29*100</f>
        <v>#DIV/0!</v>
      </c>
      <c r="AO29" s="3">
        <v>0</v>
      </c>
      <c r="AP29" s="83" t="e">
        <f>+AO29/AL29*100</f>
        <v>#DIV/0!</v>
      </c>
      <c r="AQ29" s="3">
        <v>0</v>
      </c>
      <c r="AR29" s="3">
        <v>0</v>
      </c>
      <c r="AS29" s="48" t="e">
        <f>+AR29/AQ29*100</f>
        <v>#DIV/0!</v>
      </c>
      <c r="AT29" s="3">
        <v>0</v>
      </c>
      <c r="AU29" s="83" t="e">
        <f>+AT29/AQ29*100</f>
        <v>#DIV/0!</v>
      </c>
      <c r="AV29" s="3">
        <v>0</v>
      </c>
      <c r="AW29" s="3">
        <v>0</v>
      </c>
      <c r="AX29" s="48" t="e">
        <f>+AW29/AV29*100</f>
        <v>#DIV/0!</v>
      </c>
      <c r="AY29" s="3">
        <v>0</v>
      </c>
      <c r="AZ29" s="83" t="e">
        <f>+AY29/AV29*100</f>
        <v>#DIV/0!</v>
      </c>
      <c r="BA29" s="3">
        <v>0</v>
      </c>
      <c r="BB29" s="3">
        <v>0</v>
      </c>
      <c r="BC29" s="48" t="e">
        <f>+BB29/BA29*100</f>
        <v>#DIV/0!</v>
      </c>
      <c r="BD29" s="3">
        <v>0</v>
      </c>
      <c r="BE29" s="83" t="e">
        <f>+BD29/BA29*100</f>
        <v>#DIV/0!</v>
      </c>
    </row>
    <row r="30" spans="1:57" x14ac:dyDescent="0.25">
      <c r="A30" s="4" t="s">
        <v>51</v>
      </c>
      <c r="B30" s="4" t="s">
        <v>54</v>
      </c>
      <c r="C30" s="3">
        <v>83</v>
      </c>
      <c r="D30" s="3">
        <v>0</v>
      </c>
      <c r="E30" s="48">
        <f>+D30/C30*100</f>
        <v>0</v>
      </c>
      <c r="F30" s="3">
        <v>0</v>
      </c>
      <c r="G30" s="83">
        <f>+F30/C30*100</f>
        <v>0</v>
      </c>
      <c r="H30" s="55">
        <v>0</v>
      </c>
      <c r="I30" s="3">
        <v>0</v>
      </c>
      <c r="J30" s="48" t="e">
        <f>+I30/H30*100</f>
        <v>#DIV/0!</v>
      </c>
      <c r="K30" s="3">
        <v>0</v>
      </c>
      <c r="L30" s="83" t="e">
        <f>+K30/H30*100</f>
        <v>#DIV/0!</v>
      </c>
      <c r="M30" s="3">
        <v>0</v>
      </c>
      <c r="N30" s="3">
        <v>0</v>
      </c>
      <c r="O30" s="48" t="e">
        <f>+N30/M30*100</f>
        <v>#DIV/0!</v>
      </c>
      <c r="P30" s="3">
        <v>0</v>
      </c>
      <c r="Q30" s="83" t="e">
        <f>+P30/M30*100</f>
        <v>#DIV/0!</v>
      </c>
      <c r="R30" s="3">
        <v>284</v>
      </c>
      <c r="S30" s="3">
        <v>112</v>
      </c>
      <c r="T30" s="48">
        <f>+S30/R30*100</f>
        <v>39.436619718309856</v>
      </c>
      <c r="U30" s="3">
        <v>112</v>
      </c>
      <c r="V30" s="83">
        <f>+U30/R30*100</f>
        <v>39.436619718309856</v>
      </c>
      <c r="W30" s="3">
        <v>182</v>
      </c>
      <c r="X30" s="3">
        <v>112</v>
      </c>
      <c r="Y30" s="48">
        <f>+X30/W30*100</f>
        <v>61.53846153846154</v>
      </c>
      <c r="Z30" s="3">
        <v>112</v>
      </c>
      <c r="AA30" s="83">
        <f>+Z30/W30*100</f>
        <v>61.53846153846154</v>
      </c>
      <c r="AB30" s="3">
        <v>0</v>
      </c>
      <c r="AC30" s="3">
        <v>0</v>
      </c>
      <c r="AD30" s="48" t="e">
        <f>+AC30/AB30*100</f>
        <v>#DIV/0!</v>
      </c>
      <c r="AE30" s="3">
        <v>0</v>
      </c>
      <c r="AF30" s="83" t="e">
        <f>+AE30/AB30*100</f>
        <v>#DIV/0!</v>
      </c>
      <c r="AG30" s="3">
        <v>0</v>
      </c>
      <c r="AH30" s="3">
        <v>0</v>
      </c>
      <c r="AI30" s="48" t="e">
        <f>+AH30/AG30*100</f>
        <v>#DIV/0!</v>
      </c>
      <c r="AJ30" s="3">
        <v>0</v>
      </c>
      <c r="AK30" s="83" t="e">
        <f>+AJ30/AG30*100</f>
        <v>#DIV/0!</v>
      </c>
      <c r="AL30" s="3">
        <v>0</v>
      </c>
      <c r="AM30" s="3">
        <v>0</v>
      </c>
      <c r="AN30" s="48" t="e">
        <f>+AM30/AL30*100</f>
        <v>#DIV/0!</v>
      </c>
      <c r="AO30" s="3">
        <v>0</v>
      </c>
      <c r="AP30" s="83" t="e">
        <f>+AO30/AL30*100</f>
        <v>#DIV/0!</v>
      </c>
      <c r="AQ30" s="3">
        <v>0</v>
      </c>
      <c r="AR30" s="3">
        <v>0</v>
      </c>
      <c r="AS30" s="48" t="e">
        <f>+AR30/AQ30*100</f>
        <v>#DIV/0!</v>
      </c>
      <c r="AT30" s="3">
        <v>0</v>
      </c>
      <c r="AU30" s="83" t="e">
        <f>+AT30/AQ30*100</f>
        <v>#DIV/0!</v>
      </c>
      <c r="AV30" s="3">
        <v>0</v>
      </c>
      <c r="AW30" s="3">
        <v>0</v>
      </c>
      <c r="AX30" s="48" t="e">
        <f>+AW30/AV30*100</f>
        <v>#DIV/0!</v>
      </c>
      <c r="AY30" s="3">
        <v>0</v>
      </c>
      <c r="AZ30" s="83" t="e">
        <f>+AY30/AV30*100</f>
        <v>#DIV/0!</v>
      </c>
      <c r="BA30" s="3">
        <v>0</v>
      </c>
      <c r="BB30" s="3">
        <v>0</v>
      </c>
      <c r="BC30" s="48" t="e">
        <f>+BB30/BA30*100</f>
        <v>#DIV/0!</v>
      </c>
      <c r="BD30" s="3">
        <v>0</v>
      </c>
      <c r="BE30" s="83" t="e">
        <f>+BD30/BA30*100</f>
        <v>#DIV/0!</v>
      </c>
    </row>
    <row r="31" spans="1:57" x14ac:dyDescent="0.25">
      <c r="A31" s="4" t="s">
        <v>53</v>
      </c>
      <c r="B31" s="4" t="s">
        <v>56</v>
      </c>
      <c r="C31" s="3">
        <v>0</v>
      </c>
      <c r="D31" s="3">
        <v>0</v>
      </c>
      <c r="E31" s="48" t="e">
        <f>+D31/C31*100</f>
        <v>#DIV/0!</v>
      </c>
      <c r="F31" s="3">
        <v>0</v>
      </c>
      <c r="G31" s="83" t="e">
        <f>+F31/C31*100</f>
        <v>#DIV/0!</v>
      </c>
      <c r="H31" s="55">
        <v>0</v>
      </c>
      <c r="I31" s="3">
        <v>0</v>
      </c>
      <c r="J31" s="48" t="e">
        <f>+I31/H31*100</f>
        <v>#DIV/0!</v>
      </c>
      <c r="K31" s="3">
        <v>0</v>
      </c>
      <c r="L31" s="83" t="e">
        <f>+K31/H31*100</f>
        <v>#DIV/0!</v>
      </c>
      <c r="M31" s="3">
        <v>0</v>
      </c>
      <c r="N31" s="3">
        <v>0</v>
      </c>
      <c r="O31" s="48" t="e">
        <f>+N31/M31*100</f>
        <v>#DIV/0!</v>
      </c>
      <c r="P31" s="3">
        <v>0</v>
      </c>
      <c r="Q31" s="83" t="e">
        <f>+P31/M31*100</f>
        <v>#DIV/0!</v>
      </c>
      <c r="R31" s="3">
        <v>453</v>
      </c>
      <c r="S31" s="3">
        <v>39</v>
      </c>
      <c r="T31" s="48">
        <f>+S31/R31*100</f>
        <v>8.6092715231788084</v>
      </c>
      <c r="U31" s="3">
        <v>0</v>
      </c>
      <c r="V31" s="83">
        <f>+U31/R31*100</f>
        <v>0</v>
      </c>
      <c r="W31" s="3">
        <v>3</v>
      </c>
      <c r="X31" s="3">
        <v>0</v>
      </c>
      <c r="Y31" s="48">
        <f>+X31/W31*100</f>
        <v>0</v>
      </c>
      <c r="Z31" s="3">
        <v>0</v>
      </c>
      <c r="AA31" s="83">
        <f>+Z31/W31*100</f>
        <v>0</v>
      </c>
      <c r="AB31" s="3">
        <v>0</v>
      </c>
      <c r="AC31" s="3">
        <v>0</v>
      </c>
      <c r="AD31" s="48" t="e">
        <f>+AC31/AB31*100</f>
        <v>#DIV/0!</v>
      </c>
      <c r="AE31" s="3">
        <v>0</v>
      </c>
      <c r="AF31" s="83" t="e">
        <f>+AE31/AB31*100</f>
        <v>#DIV/0!</v>
      </c>
      <c r="AG31" s="3">
        <v>0</v>
      </c>
      <c r="AH31" s="3">
        <v>0</v>
      </c>
      <c r="AI31" s="48" t="e">
        <f>+AH31/AG31*100</f>
        <v>#DIV/0!</v>
      </c>
      <c r="AJ31" s="3">
        <v>0</v>
      </c>
      <c r="AK31" s="83" t="e">
        <f>+AJ31/AG31*100</f>
        <v>#DIV/0!</v>
      </c>
      <c r="AL31" s="3">
        <v>0</v>
      </c>
      <c r="AM31" s="3">
        <v>0</v>
      </c>
      <c r="AN31" s="48" t="e">
        <f>+AM31/AL31*100</f>
        <v>#DIV/0!</v>
      </c>
      <c r="AO31" s="3">
        <v>0</v>
      </c>
      <c r="AP31" s="83" t="e">
        <f>+AO31/AL31*100</f>
        <v>#DIV/0!</v>
      </c>
      <c r="AQ31" s="3">
        <v>0</v>
      </c>
      <c r="AR31" s="3">
        <v>0</v>
      </c>
      <c r="AS31" s="48" t="e">
        <f>+AR31/AQ31*100</f>
        <v>#DIV/0!</v>
      </c>
      <c r="AT31" s="3">
        <v>0</v>
      </c>
      <c r="AU31" s="83" t="e">
        <f>+AT31/AQ31*100</f>
        <v>#DIV/0!</v>
      </c>
      <c r="AV31" s="3">
        <v>0</v>
      </c>
      <c r="AW31" s="3">
        <v>0</v>
      </c>
      <c r="AX31" s="48" t="e">
        <f>+AW31/AV31*100</f>
        <v>#DIV/0!</v>
      </c>
      <c r="AY31" s="3">
        <v>0</v>
      </c>
      <c r="AZ31" s="83" t="e">
        <f>+AY31/AV31*100</f>
        <v>#DIV/0!</v>
      </c>
      <c r="BA31" s="3">
        <v>0</v>
      </c>
      <c r="BB31" s="3">
        <v>0</v>
      </c>
      <c r="BC31" s="48" t="e">
        <f>+BB31/BA31*100</f>
        <v>#DIV/0!</v>
      </c>
      <c r="BD31" s="3">
        <v>0</v>
      </c>
      <c r="BE31" s="83" t="e">
        <f>+BD31/BA31*100</f>
        <v>#DIV/0!</v>
      </c>
    </row>
    <row r="32" spans="1:57" x14ac:dyDescent="0.25">
      <c r="A32" s="4" t="s">
        <v>55</v>
      </c>
      <c r="B32" s="4" t="s">
        <v>58</v>
      </c>
      <c r="C32" s="3">
        <v>0</v>
      </c>
      <c r="D32" s="3">
        <v>0</v>
      </c>
      <c r="E32" s="48" t="e">
        <f>+D32/C32*100</f>
        <v>#DIV/0!</v>
      </c>
      <c r="F32" s="3">
        <v>0</v>
      </c>
      <c r="G32" s="83" t="e">
        <f>+F32/C32*100</f>
        <v>#DIV/0!</v>
      </c>
      <c r="H32" s="55">
        <v>0</v>
      </c>
      <c r="I32" s="3">
        <v>0</v>
      </c>
      <c r="J32" s="48" t="e">
        <f>+I32/H32*100</f>
        <v>#DIV/0!</v>
      </c>
      <c r="K32" s="3">
        <v>0</v>
      </c>
      <c r="L32" s="83" t="e">
        <f>+K32/H32*100</f>
        <v>#DIV/0!</v>
      </c>
      <c r="M32" s="3">
        <v>0</v>
      </c>
      <c r="N32" s="3">
        <v>0</v>
      </c>
      <c r="O32" s="48" t="e">
        <f>+N32/M32*100</f>
        <v>#DIV/0!</v>
      </c>
      <c r="P32" s="3">
        <v>0</v>
      </c>
      <c r="Q32" s="83" t="e">
        <f>+P32/M32*100</f>
        <v>#DIV/0!</v>
      </c>
      <c r="R32" s="3">
        <v>0</v>
      </c>
      <c r="S32" s="3">
        <v>0</v>
      </c>
      <c r="T32" s="48" t="e">
        <f>+S32/R32*100</f>
        <v>#DIV/0!</v>
      </c>
      <c r="U32" s="3">
        <v>0</v>
      </c>
      <c r="V32" s="83" t="e">
        <f>+U32/R32*100</f>
        <v>#DIV/0!</v>
      </c>
      <c r="W32" s="3">
        <v>0</v>
      </c>
      <c r="X32" s="3">
        <v>0</v>
      </c>
      <c r="Y32" s="48" t="e">
        <f>+X32/W32*100</f>
        <v>#DIV/0!</v>
      </c>
      <c r="Z32" s="3">
        <v>0</v>
      </c>
      <c r="AA32" s="83" t="e">
        <f>+Z32/W32*100</f>
        <v>#DIV/0!</v>
      </c>
      <c r="AB32" s="3">
        <v>0</v>
      </c>
      <c r="AC32" s="3">
        <v>0</v>
      </c>
      <c r="AD32" s="48" t="e">
        <f>+AC32/AB32*100</f>
        <v>#DIV/0!</v>
      </c>
      <c r="AE32" s="3">
        <v>0</v>
      </c>
      <c r="AF32" s="83" t="e">
        <f>+AE32/AB32*100</f>
        <v>#DIV/0!</v>
      </c>
      <c r="AG32" s="3">
        <v>0</v>
      </c>
      <c r="AH32" s="3">
        <v>0</v>
      </c>
      <c r="AI32" s="48" t="e">
        <f>+AH32/AG32*100</f>
        <v>#DIV/0!</v>
      </c>
      <c r="AJ32" s="3">
        <v>0</v>
      </c>
      <c r="AK32" s="83" t="e">
        <f>+AJ32/AG32*100</f>
        <v>#DIV/0!</v>
      </c>
      <c r="AL32" s="3">
        <v>0</v>
      </c>
      <c r="AM32" s="3">
        <v>0</v>
      </c>
      <c r="AN32" s="48" t="e">
        <f>+AM32/AL32*100</f>
        <v>#DIV/0!</v>
      </c>
      <c r="AO32" s="3">
        <v>0</v>
      </c>
      <c r="AP32" s="83" t="e">
        <f>+AO32/AL32*100</f>
        <v>#DIV/0!</v>
      </c>
      <c r="AQ32" s="3">
        <v>0</v>
      </c>
      <c r="AR32" s="3">
        <v>0</v>
      </c>
      <c r="AS32" s="48" t="e">
        <f>+AR32/AQ32*100</f>
        <v>#DIV/0!</v>
      </c>
      <c r="AT32" s="3">
        <v>0</v>
      </c>
      <c r="AU32" s="83" t="e">
        <f>+AT32/AQ32*100</f>
        <v>#DIV/0!</v>
      </c>
      <c r="AV32" s="3">
        <v>0</v>
      </c>
      <c r="AW32" s="3">
        <v>0</v>
      </c>
      <c r="AX32" s="48" t="e">
        <f>+AW32/AV32*100</f>
        <v>#DIV/0!</v>
      </c>
      <c r="AY32" s="3">
        <v>0</v>
      </c>
      <c r="AZ32" s="83" t="e">
        <f>+AY32/AV32*100</f>
        <v>#DIV/0!</v>
      </c>
      <c r="BA32" s="3">
        <v>0</v>
      </c>
      <c r="BB32" s="3">
        <v>0</v>
      </c>
      <c r="BC32" s="48" t="e">
        <f>+BB32/BA32*100</f>
        <v>#DIV/0!</v>
      </c>
      <c r="BD32" s="3">
        <v>0</v>
      </c>
      <c r="BE32" s="83" t="e">
        <f>+BD32/BA32*100</f>
        <v>#DIV/0!</v>
      </c>
    </row>
    <row r="33" spans="1:57" x14ac:dyDescent="0.25">
      <c r="A33" s="4" t="s">
        <v>57</v>
      </c>
      <c r="B33" s="4" t="s">
        <v>60</v>
      </c>
      <c r="C33" s="3">
        <v>0</v>
      </c>
      <c r="D33" s="3">
        <v>0</v>
      </c>
      <c r="E33" s="48" t="e">
        <f>+D33/C33*100</f>
        <v>#DIV/0!</v>
      </c>
      <c r="F33" s="3">
        <v>0</v>
      </c>
      <c r="G33" s="83" t="e">
        <f>+F33/C33*100</f>
        <v>#DIV/0!</v>
      </c>
      <c r="H33" s="55">
        <v>0</v>
      </c>
      <c r="I33" s="3">
        <v>0</v>
      </c>
      <c r="J33" s="48" t="e">
        <f>+I33/H33*100</f>
        <v>#DIV/0!</v>
      </c>
      <c r="K33" s="3">
        <v>0</v>
      </c>
      <c r="L33" s="83" t="e">
        <f>+K33/H33*100</f>
        <v>#DIV/0!</v>
      </c>
      <c r="M33" s="3">
        <v>0</v>
      </c>
      <c r="N33" s="3">
        <v>0</v>
      </c>
      <c r="O33" s="48" t="e">
        <f>+N33/M33*100</f>
        <v>#DIV/0!</v>
      </c>
      <c r="P33" s="3">
        <v>0</v>
      </c>
      <c r="Q33" s="83" t="e">
        <f>+P33/M33*100</f>
        <v>#DIV/0!</v>
      </c>
      <c r="R33" s="3">
        <v>0</v>
      </c>
      <c r="S33" s="3">
        <v>0</v>
      </c>
      <c r="T33" s="48" t="e">
        <f>+S33/R33*100</f>
        <v>#DIV/0!</v>
      </c>
      <c r="U33" s="3">
        <v>0</v>
      </c>
      <c r="V33" s="83" t="e">
        <f>+U33/R33*100</f>
        <v>#DIV/0!</v>
      </c>
      <c r="W33" s="3">
        <v>0</v>
      </c>
      <c r="X33" s="3">
        <v>0</v>
      </c>
      <c r="Y33" s="48" t="e">
        <f>+X33/W33*100</f>
        <v>#DIV/0!</v>
      </c>
      <c r="Z33" s="3">
        <v>0</v>
      </c>
      <c r="AA33" s="83" t="e">
        <f>+Z33/W33*100</f>
        <v>#DIV/0!</v>
      </c>
      <c r="AB33" s="3">
        <v>0</v>
      </c>
      <c r="AC33" s="3">
        <v>0</v>
      </c>
      <c r="AD33" s="48" t="e">
        <f>+AC33/AB33*100</f>
        <v>#DIV/0!</v>
      </c>
      <c r="AE33" s="3">
        <v>0</v>
      </c>
      <c r="AF33" s="83" t="e">
        <f>+AE33/AB33*100</f>
        <v>#DIV/0!</v>
      </c>
      <c r="AG33" s="3">
        <v>0</v>
      </c>
      <c r="AH33" s="3">
        <v>0</v>
      </c>
      <c r="AI33" s="48" t="e">
        <f>+AH33/AG33*100</f>
        <v>#DIV/0!</v>
      </c>
      <c r="AJ33" s="3">
        <v>0</v>
      </c>
      <c r="AK33" s="83" t="e">
        <f>+AJ33/AG33*100</f>
        <v>#DIV/0!</v>
      </c>
      <c r="AL33" s="3">
        <v>0</v>
      </c>
      <c r="AM33" s="3">
        <v>0</v>
      </c>
      <c r="AN33" s="48" t="e">
        <f>+AM33/AL33*100</f>
        <v>#DIV/0!</v>
      </c>
      <c r="AO33" s="3">
        <v>0</v>
      </c>
      <c r="AP33" s="83" t="e">
        <f>+AO33/AL33*100</f>
        <v>#DIV/0!</v>
      </c>
      <c r="AQ33" s="3">
        <v>0</v>
      </c>
      <c r="AR33" s="3">
        <v>0</v>
      </c>
      <c r="AS33" s="48" t="e">
        <f>+AR33/AQ33*100</f>
        <v>#DIV/0!</v>
      </c>
      <c r="AT33" s="3">
        <v>0</v>
      </c>
      <c r="AU33" s="83" t="e">
        <f>+AT33/AQ33*100</f>
        <v>#DIV/0!</v>
      </c>
      <c r="AV33" s="3">
        <v>0</v>
      </c>
      <c r="AW33" s="3">
        <v>0</v>
      </c>
      <c r="AX33" s="48" t="e">
        <f>+AW33/AV33*100</f>
        <v>#DIV/0!</v>
      </c>
      <c r="AY33" s="3">
        <v>0</v>
      </c>
      <c r="AZ33" s="83" t="e">
        <f>+AY33/AV33*100</f>
        <v>#DIV/0!</v>
      </c>
      <c r="BA33" s="3">
        <v>0</v>
      </c>
      <c r="BB33" s="3">
        <v>0</v>
      </c>
      <c r="BC33" s="48" t="e">
        <f>+BB33/BA33*100</f>
        <v>#DIV/0!</v>
      </c>
      <c r="BD33" s="3">
        <v>0</v>
      </c>
      <c r="BE33" s="83" t="e">
        <f>+BD33/BA33*100</f>
        <v>#DIV/0!</v>
      </c>
    </row>
    <row r="34" spans="1:57" x14ac:dyDescent="0.25">
      <c r="A34" s="4" t="s">
        <v>59</v>
      </c>
      <c r="B34" s="4" t="s">
        <v>62</v>
      </c>
      <c r="C34" s="3">
        <v>141</v>
      </c>
      <c r="D34" s="3">
        <v>54</v>
      </c>
      <c r="E34" s="48">
        <f>+D34/C34*100</f>
        <v>38.297872340425535</v>
      </c>
      <c r="F34" s="3">
        <v>44</v>
      </c>
      <c r="G34" s="83">
        <f>+F34/C34*100</f>
        <v>31.205673758865249</v>
      </c>
      <c r="H34" s="55">
        <v>0</v>
      </c>
      <c r="I34" s="3">
        <v>0</v>
      </c>
      <c r="J34" s="48" t="e">
        <f>+I34/H34*100</f>
        <v>#DIV/0!</v>
      </c>
      <c r="K34" s="3">
        <v>0</v>
      </c>
      <c r="L34" s="83" t="e">
        <f>+K34/H34*100</f>
        <v>#DIV/0!</v>
      </c>
      <c r="M34" s="3">
        <v>0</v>
      </c>
      <c r="N34" s="3">
        <v>0</v>
      </c>
      <c r="O34" s="48" t="e">
        <f>+N34/M34*100</f>
        <v>#DIV/0!</v>
      </c>
      <c r="P34" s="3">
        <v>0</v>
      </c>
      <c r="Q34" s="83" t="e">
        <f>+P34/M34*100</f>
        <v>#DIV/0!</v>
      </c>
      <c r="R34" s="3">
        <v>58</v>
      </c>
      <c r="S34" s="3">
        <v>16</v>
      </c>
      <c r="T34" s="48">
        <f>+S34/R34*100</f>
        <v>27.586206896551722</v>
      </c>
      <c r="U34" s="3">
        <v>9</v>
      </c>
      <c r="V34" s="83">
        <f>+U34/R34*100</f>
        <v>15.517241379310345</v>
      </c>
      <c r="W34" s="3">
        <v>0</v>
      </c>
      <c r="X34" s="3">
        <v>0</v>
      </c>
      <c r="Y34" s="48" t="e">
        <f>+X34/W34*100</f>
        <v>#DIV/0!</v>
      </c>
      <c r="Z34" s="3">
        <v>0</v>
      </c>
      <c r="AA34" s="83" t="e">
        <f>+Z34/W34*100</f>
        <v>#DIV/0!</v>
      </c>
      <c r="AB34" s="3">
        <v>0</v>
      </c>
      <c r="AC34" s="3">
        <v>0</v>
      </c>
      <c r="AD34" s="48" t="e">
        <f>+AC34/AB34*100</f>
        <v>#DIV/0!</v>
      </c>
      <c r="AE34" s="3">
        <v>0</v>
      </c>
      <c r="AF34" s="83" t="e">
        <f>+AE34/AB34*100</f>
        <v>#DIV/0!</v>
      </c>
      <c r="AG34" s="3">
        <v>0</v>
      </c>
      <c r="AH34" s="3">
        <v>0</v>
      </c>
      <c r="AI34" s="48" t="e">
        <f>+AH34/AG34*100</f>
        <v>#DIV/0!</v>
      </c>
      <c r="AJ34" s="3">
        <v>0</v>
      </c>
      <c r="AK34" s="83" t="e">
        <f>+AJ34/AG34*100</f>
        <v>#DIV/0!</v>
      </c>
      <c r="AL34" s="3">
        <v>0</v>
      </c>
      <c r="AM34" s="3">
        <v>0</v>
      </c>
      <c r="AN34" s="48" t="e">
        <f>+AM34/AL34*100</f>
        <v>#DIV/0!</v>
      </c>
      <c r="AO34" s="3">
        <v>0</v>
      </c>
      <c r="AP34" s="83" t="e">
        <f>+AO34/AL34*100</f>
        <v>#DIV/0!</v>
      </c>
      <c r="AQ34" s="3">
        <v>0</v>
      </c>
      <c r="AR34" s="3">
        <v>0</v>
      </c>
      <c r="AS34" s="48" t="e">
        <f>+AR34/AQ34*100</f>
        <v>#DIV/0!</v>
      </c>
      <c r="AT34" s="3">
        <v>0</v>
      </c>
      <c r="AU34" s="83" t="e">
        <f>+AT34/AQ34*100</f>
        <v>#DIV/0!</v>
      </c>
      <c r="AV34" s="3">
        <v>0</v>
      </c>
      <c r="AW34" s="3">
        <v>0</v>
      </c>
      <c r="AX34" s="48" t="e">
        <f>+AW34/AV34*100</f>
        <v>#DIV/0!</v>
      </c>
      <c r="AY34" s="3">
        <v>0</v>
      </c>
      <c r="AZ34" s="83" t="e">
        <f>+AY34/AV34*100</f>
        <v>#DIV/0!</v>
      </c>
      <c r="BA34" s="3">
        <v>0</v>
      </c>
      <c r="BB34" s="3">
        <v>0</v>
      </c>
      <c r="BC34" s="48" t="e">
        <f>+BB34/BA34*100</f>
        <v>#DIV/0!</v>
      </c>
      <c r="BD34" s="3">
        <v>0</v>
      </c>
      <c r="BE34" s="83" t="e">
        <f>+BD34/BA34*100</f>
        <v>#DIV/0!</v>
      </c>
    </row>
    <row r="35" spans="1:57" x14ac:dyDescent="0.25">
      <c r="A35" s="4" t="s">
        <v>61</v>
      </c>
      <c r="B35" s="4" t="s">
        <v>64</v>
      </c>
      <c r="C35" s="3">
        <v>0</v>
      </c>
      <c r="D35" s="3">
        <v>0</v>
      </c>
      <c r="E35" s="48" t="e">
        <f>+D35/C35*100</f>
        <v>#DIV/0!</v>
      </c>
      <c r="F35" s="3">
        <v>0</v>
      </c>
      <c r="G35" s="83" t="e">
        <f>+F35/C35*100</f>
        <v>#DIV/0!</v>
      </c>
      <c r="H35" s="55">
        <v>0</v>
      </c>
      <c r="I35" s="3">
        <v>0</v>
      </c>
      <c r="J35" s="48" t="e">
        <f>+I35/H35*100</f>
        <v>#DIV/0!</v>
      </c>
      <c r="K35" s="3">
        <v>0</v>
      </c>
      <c r="L35" s="83" t="e">
        <f>+K35/H35*100</f>
        <v>#DIV/0!</v>
      </c>
      <c r="M35" s="3">
        <v>0</v>
      </c>
      <c r="N35" s="3">
        <v>0</v>
      </c>
      <c r="O35" s="48" t="e">
        <f>+N35/M35*100</f>
        <v>#DIV/0!</v>
      </c>
      <c r="P35" s="3">
        <v>0</v>
      </c>
      <c r="Q35" s="83" t="e">
        <f>+P35/M35*100</f>
        <v>#DIV/0!</v>
      </c>
      <c r="R35" s="3">
        <v>0</v>
      </c>
      <c r="S35" s="3">
        <v>0</v>
      </c>
      <c r="T35" s="48" t="e">
        <f>+S35/R35*100</f>
        <v>#DIV/0!</v>
      </c>
      <c r="U35" s="3">
        <v>0</v>
      </c>
      <c r="V35" s="83" t="e">
        <f>+U35/R35*100</f>
        <v>#DIV/0!</v>
      </c>
      <c r="W35" s="3">
        <v>147</v>
      </c>
      <c r="X35" s="3">
        <v>115</v>
      </c>
      <c r="Y35" s="48">
        <f>+X35/W35*100</f>
        <v>78.231292517006807</v>
      </c>
      <c r="Z35" s="3">
        <v>113</v>
      </c>
      <c r="AA35" s="83">
        <f>+Z35/W35*100</f>
        <v>76.870748299319729</v>
      </c>
      <c r="AB35" s="3">
        <v>0</v>
      </c>
      <c r="AC35" s="3">
        <v>0</v>
      </c>
      <c r="AD35" s="48" t="e">
        <f>+AC35/AB35*100</f>
        <v>#DIV/0!</v>
      </c>
      <c r="AE35" s="3">
        <v>0</v>
      </c>
      <c r="AF35" s="83" t="e">
        <f>+AE35/AB35*100</f>
        <v>#DIV/0!</v>
      </c>
      <c r="AG35" s="3">
        <v>0</v>
      </c>
      <c r="AH35" s="3">
        <v>0</v>
      </c>
      <c r="AI35" s="48" t="e">
        <f>+AH35/AG35*100</f>
        <v>#DIV/0!</v>
      </c>
      <c r="AJ35" s="3">
        <v>0</v>
      </c>
      <c r="AK35" s="83" t="e">
        <f>+AJ35/AG35*100</f>
        <v>#DIV/0!</v>
      </c>
      <c r="AL35" s="3">
        <v>0</v>
      </c>
      <c r="AM35" s="3">
        <v>0</v>
      </c>
      <c r="AN35" s="48" t="e">
        <f>+AM35/AL35*100</f>
        <v>#DIV/0!</v>
      </c>
      <c r="AO35" s="3">
        <v>0</v>
      </c>
      <c r="AP35" s="83" t="e">
        <f>+AO35/AL35*100</f>
        <v>#DIV/0!</v>
      </c>
      <c r="AQ35" s="3">
        <v>0</v>
      </c>
      <c r="AR35" s="3">
        <v>0</v>
      </c>
      <c r="AS35" s="48" t="e">
        <f>+AR35/AQ35*100</f>
        <v>#DIV/0!</v>
      </c>
      <c r="AT35" s="3">
        <v>0</v>
      </c>
      <c r="AU35" s="83" t="e">
        <f>+AT35/AQ35*100</f>
        <v>#DIV/0!</v>
      </c>
      <c r="AV35" s="3">
        <v>0</v>
      </c>
      <c r="AW35" s="3">
        <v>0</v>
      </c>
      <c r="AX35" s="48" t="e">
        <f>+AW35/AV35*100</f>
        <v>#DIV/0!</v>
      </c>
      <c r="AY35" s="3">
        <v>0</v>
      </c>
      <c r="AZ35" s="83" t="e">
        <f>+AY35/AV35*100</f>
        <v>#DIV/0!</v>
      </c>
      <c r="BA35" s="3">
        <v>0</v>
      </c>
      <c r="BB35" s="3">
        <v>0</v>
      </c>
      <c r="BC35" s="48" t="e">
        <f>+BB35/BA35*100</f>
        <v>#DIV/0!</v>
      </c>
      <c r="BD35" s="3">
        <v>0</v>
      </c>
      <c r="BE35" s="83" t="e">
        <f>+BD35/BA35*100</f>
        <v>#DIV/0!</v>
      </c>
    </row>
    <row r="36" spans="1:57" x14ac:dyDescent="0.25">
      <c r="A36" s="4" t="s">
        <v>63</v>
      </c>
      <c r="B36" s="4" t="s">
        <v>66</v>
      </c>
      <c r="C36" s="3">
        <v>40</v>
      </c>
      <c r="D36" s="3">
        <v>18</v>
      </c>
      <c r="E36" s="48">
        <f>+D36/C36*100</f>
        <v>45</v>
      </c>
      <c r="F36" s="3">
        <v>0</v>
      </c>
      <c r="G36" s="83">
        <f>+F36/C36*100</f>
        <v>0</v>
      </c>
      <c r="H36" s="55">
        <v>0</v>
      </c>
      <c r="I36" s="3">
        <v>0</v>
      </c>
      <c r="J36" s="48" t="e">
        <f>+I36/H36*100</f>
        <v>#DIV/0!</v>
      </c>
      <c r="K36" s="3">
        <v>0</v>
      </c>
      <c r="L36" s="83" t="e">
        <f>+K36/H36*100</f>
        <v>#DIV/0!</v>
      </c>
      <c r="M36" s="3">
        <v>0</v>
      </c>
      <c r="N36" s="3">
        <v>0</v>
      </c>
      <c r="O36" s="48" t="e">
        <f>+N36/M36*100</f>
        <v>#DIV/0!</v>
      </c>
      <c r="P36" s="3">
        <v>0</v>
      </c>
      <c r="Q36" s="83" t="e">
        <f>+P36/M36*100</f>
        <v>#DIV/0!</v>
      </c>
      <c r="R36" s="3">
        <v>74</v>
      </c>
      <c r="S36" s="3">
        <v>18</v>
      </c>
      <c r="T36" s="48">
        <f>+S36/R36*100</f>
        <v>24.324324324324326</v>
      </c>
      <c r="U36" s="3">
        <v>0</v>
      </c>
      <c r="V36" s="83">
        <f>+U36/R36*100</f>
        <v>0</v>
      </c>
      <c r="W36" s="3">
        <v>58</v>
      </c>
      <c r="X36" s="3">
        <v>16</v>
      </c>
      <c r="Y36" s="48">
        <f>+X36/W36*100</f>
        <v>27.586206896551722</v>
      </c>
      <c r="Z36" s="3">
        <v>12</v>
      </c>
      <c r="AA36" s="83">
        <f>+Z36/W36*100</f>
        <v>20.689655172413794</v>
      </c>
      <c r="AB36" s="3">
        <v>0</v>
      </c>
      <c r="AC36" s="3">
        <v>0</v>
      </c>
      <c r="AD36" s="48" t="e">
        <f>+AC36/AB36*100</f>
        <v>#DIV/0!</v>
      </c>
      <c r="AE36" s="3">
        <v>0</v>
      </c>
      <c r="AF36" s="83" t="e">
        <f>+AE36/AB36*100</f>
        <v>#DIV/0!</v>
      </c>
      <c r="AG36" s="3">
        <v>0</v>
      </c>
      <c r="AH36" s="3">
        <v>0</v>
      </c>
      <c r="AI36" s="48" t="e">
        <f>+AH36/AG36*100</f>
        <v>#DIV/0!</v>
      </c>
      <c r="AJ36" s="3">
        <v>0</v>
      </c>
      <c r="AK36" s="83" t="e">
        <f>+AJ36/AG36*100</f>
        <v>#DIV/0!</v>
      </c>
      <c r="AL36" s="3">
        <v>0</v>
      </c>
      <c r="AM36" s="3">
        <v>0</v>
      </c>
      <c r="AN36" s="48" t="e">
        <f>+AM36/AL36*100</f>
        <v>#DIV/0!</v>
      </c>
      <c r="AO36" s="3">
        <v>0</v>
      </c>
      <c r="AP36" s="83" t="e">
        <f>+AO36/AL36*100</f>
        <v>#DIV/0!</v>
      </c>
      <c r="AQ36" s="3">
        <v>0</v>
      </c>
      <c r="AR36" s="3">
        <v>0</v>
      </c>
      <c r="AS36" s="48" t="e">
        <f>+AR36/AQ36*100</f>
        <v>#DIV/0!</v>
      </c>
      <c r="AT36" s="3">
        <v>0</v>
      </c>
      <c r="AU36" s="83" t="e">
        <f>+AT36/AQ36*100</f>
        <v>#DIV/0!</v>
      </c>
      <c r="AV36" s="3">
        <v>0</v>
      </c>
      <c r="AW36" s="3">
        <v>0</v>
      </c>
      <c r="AX36" s="48" t="e">
        <f>+AW36/AV36*100</f>
        <v>#DIV/0!</v>
      </c>
      <c r="AY36" s="3">
        <v>0</v>
      </c>
      <c r="AZ36" s="83" t="e">
        <f>+AY36/AV36*100</f>
        <v>#DIV/0!</v>
      </c>
      <c r="BA36" s="3">
        <v>0</v>
      </c>
      <c r="BB36" s="3">
        <v>0</v>
      </c>
      <c r="BC36" s="48" t="e">
        <f>+BB36/BA36*100</f>
        <v>#DIV/0!</v>
      </c>
      <c r="BD36" s="3">
        <v>0</v>
      </c>
      <c r="BE36" s="83" t="e">
        <f>+BD36/BA36*100</f>
        <v>#DIV/0!</v>
      </c>
    </row>
    <row r="37" spans="1:57" x14ac:dyDescent="0.25">
      <c r="A37" s="4" t="s">
        <v>65</v>
      </c>
      <c r="B37" s="4" t="s">
        <v>68</v>
      </c>
      <c r="C37" s="3">
        <v>0</v>
      </c>
      <c r="D37" s="3">
        <v>0</v>
      </c>
      <c r="E37" s="48" t="e">
        <f>+D37/C37*100</f>
        <v>#DIV/0!</v>
      </c>
      <c r="F37" s="3">
        <v>0</v>
      </c>
      <c r="G37" s="83" t="e">
        <f>+F37/C37*100</f>
        <v>#DIV/0!</v>
      </c>
      <c r="H37" s="55">
        <v>0</v>
      </c>
      <c r="I37" s="3">
        <v>0</v>
      </c>
      <c r="J37" s="48" t="e">
        <f>+I37/H37*100</f>
        <v>#DIV/0!</v>
      </c>
      <c r="K37" s="3">
        <v>0</v>
      </c>
      <c r="L37" s="83" t="e">
        <f>+K37/H37*100</f>
        <v>#DIV/0!</v>
      </c>
      <c r="M37" s="3">
        <v>0</v>
      </c>
      <c r="N37" s="3">
        <v>0</v>
      </c>
      <c r="O37" s="48" t="e">
        <f>+N37/M37*100</f>
        <v>#DIV/0!</v>
      </c>
      <c r="P37" s="3">
        <v>0</v>
      </c>
      <c r="Q37" s="83" t="e">
        <f>+P37/M37*100</f>
        <v>#DIV/0!</v>
      </c>
      <c r="R37" s="3">
        <v>0</v>
      </c>
      <c r="S37" s="3">
        <v>0</v>
      </c>
      <c r="T37" s="48" t="e">
        <f>+S37/R37*100</f>
        <v>#DIV/0!</v>
      </c>
      <c r="U37" s="3">
        <v>0</v>
      </c>
      <c r="V37" s="83" t="e">
        <f>+U37/R37*100</f>
        <v>#DIV/0!</v>
      </c>
      <c r="W37" s="3">
        <v>0</v>
      </c>
      <c r="X37" s="3">
        <v>0</v>
      </c>
      <c r="Y37" s="48" t="e">
        <f>+X37/W37*100</f>
        <v>#DIV/0!</v>
      </c>
      <c r="Z37" s="3">
        <v>0</v>
      </c>
      <c r="AA37" s="83" t="e">
        <f>+Z37/W37*100</f>
        <v>#DIV/0!</v>
      </c>
      <c r="AB37" s="3">
        <v>0</v>
      </c>
      <c r="AC37" s="3">
        <v>0</v>
      </c>
      <c r="AD37" s="48" t="e">
        <f>+AC37/AB37*100</f>
        <v>#DIV/0!</v>
      </c>
      <c r="AE37" s="3">
        <v>0</v>
      </c>
      <c r="AF37" s="83" t="e">
        <f>+AE37/AB37*100</f>
        <v>#DIV/0!</v>
      </c>
      <c r="AG37" s="3">
        <v>0</v>
      </c>
      <c r="AH37" s="3">
        <v>0</v>
      </c>
      <c r="AI37" s="48" t="e">
        <f>+AH37/AG37*100</f>
        <v>#DIV/0!</v>
      </c>
      <c r="AJ37" s="3">
        <v>0</v>
      </c>
      <c r="AK37" s="83" t="e">
        <f>+AJ37/AG37*100</f>
        <v>#DIV/0!</v>
      </c>
      <c r="AL37" s="3">
        <v>0</v>
      </c>
      <c r="AM37" s="3">
        <v>0</v>
      </c>
      <c r="AN37" s="48" t="e">
        <f>+AM37/AL37*100</f>
        <v>#DIV/0!</v>
      </c>
      <c r="AO37" s="3">
        <v>0</v>
      </c>
      <c r="AP37" s="83" t="e">
        <f>+AO37/AL37*100</f>
        <v>#DIV/0!</v>
      </c>
      <c r="AQ37" s="3">
        <v>0</v>
      </c>
      <c r="AR37" s="3">
        <v>0</v>
      </c>
      <c r="AS37" s="48" t="e">
        <f>+AR37/AQ37*100</f>
        <v>#DIV/0!</v>
      </c>
      <c r="AT37" s="3">
        <v>0</v>
      </c>
      <c r="AU37" s="83" t="e">
        <f>+AT37/AQ37*100</f>
        <v>#DIV/0!</v>
      </c>
      <c r="AV37" s="3">
        <v>0</v>
      </c>
      <c r="AW37" s="3">
        <v>0</v>
      </c>
      <c r="AX37" s="48" t="e">
        <f>+AW37/AV37*100</f>
        <v>#DIV/0!</v>
      </c>
      <c r="AY37" s="3">
        <v>0</v>
      </c>
      <c r="AZ37" s="83" t="e">
        <f>+AY37/AV37*100</f>
        <v>#DIV/0!</v>
      </c>
      <c r="BA37" s="3">
        <v>0</v>
      </c>
      <c r="BB37" s="3">
        <v>0</v>
      </c>
      <c r="BC37" s="48" t="e">
        <f>+BB37/BA37*100</f>
        <v>#DIV/0!</v>
      </c>
      <c r="BD37" s="3">
        <v>0</v>
      </c>
      <c r="BE37" s="83" t="e">
        <f>+BD37/BA37*100</f>
        <v>#DIV/0!</v>
      </c>
    </row>
    <row r="38" spans="1:57" x14ac:dyDescent="0.25">
      <c r="A38" s="4" t="s">
        <v>67</v>
      </c>
      <c r="B38" s="4" t="s">
        <v>70</v>
      </c>
      <c r="C38" s="3">
        <v>0</v>
      </c>
      <c r="D38" s="3">
        <v>0</v>
      </c>
      <c r="E38" s="48" t="e">
        <f>+D38/C38*100</f>
        <v>#DIV/0!</v>
      </c>
      <c r="F38" s="3">
        <v>0</v>
      </c>
      <c r="G38" s="83" t="e">
        <f>+F38/C38*100</f>
        <v>#DIV/0!</v>
      </c>
      <c r="H38" s="55">
        <v>0</v>
      </c>
      <c r="I38" s="3">
        <v>0</v>
      </c>
      <c r="J38" s="48" t="e">
        <f>+I38/H38*100</f>
        <v>#DIV/0!</v>
      </c>
      <c r="K38" s="3">
        <v>0</v>
      </c>
      <c r="L38" s="83" t="e">
        <f>+K38/H38*100</f>
        <v>#DIV/0!</v>
      </c>
      <c r="M38" s="3">
        <v>0</v>
      </c>
      <c r="N38" s="3">
        <v>0</v>
      </c>
      <c r="O38" s="48" t="e">
        <f>+N38/M38*100</f>
        <v>#DIV/0!</v>
      </c>
      <c r="P38" s="3">
        <v>0</v>
      </c>
      <c r="Q38" s="83" t="e">
        <f>+P38/M38*100</f>
        <v>#DIV/0!</v>
      </c>
      <c r="R38" s="3">
        <v>0</v>
      </c>
      <c r="S38" s="3">
        <v>0</v>
      </c>
      <c r="T38" s="48" t="e">
        <f>+S38/R38*100</f>
        <v>#DIV/0!</v>
      </c>
      <c r="U38" s="3">
        <v>0</v>
      </c>
      <c r="V38" s="83" t="e">
        <f>+U38/R38*100</f>
        <v>#DIV/0!</v>
      </c>
      <c r="W38" s="3">
        <v>0</v>
      </c>
      <c r="X38" s="3">
        <v>0</v>
      </c>
      <c r="Y38" s="48" t="e">
        <f>+X38/W38*100</f>
        <v>#DIV/0!</v>
      </c>
      <c r="Z38" s="3">
        <v>0</v>
      </c>
      <c r="AA38" s="83" t="e">
        <f>+Z38/W38*100</f>
        <v>#DIV/0!</v>
      </c>
      <c r="AB38" s="3">
        <v>0</v>
      </c>
      <c r="AC38" s="3">
        <v>0</v>
      </c>
      <c r="AD38" s="48" t="e">
        <f>+AC38/AB38*100</f>
        <v>#DIV/0!</v>
      </c>
      <c r="AE38" s="3">
        <v>0</v>
      </c>
      <c r="AF38" s="83" t="e">
        <f>+AE38/AB38*100</f>
        <v>#DIV/0!</v>
      </c>
      <c r="AG38" s="3">
        <v>0</v>
      </c>
      <c r="AH38" s="3">
        <v>0</v>
      </c>
      <c r="AI38" s="48" t="e">
        <f>+AH38/AG38*100</f>
        <v>#DIV/0!</v>
      </c>
      <c r="AJ38" s="3">
        <v>0</v>
      </c>
      <c r="AK38" s="83" t="e">
        <f>+AJ38/AG38*100</f>
        <v>#DIV/0!</v>
      </c>
      <c r="AL38" s="3">
        <v>0</v>
      </c>
      <c r="AM38" s="3">
        <v>0</v>
      </c>
      <c r="AN38" s="48" t="e">
        <f>+AM38/AL38*100</f>
        <v>#DIV/0!</v>
      </c>
      <c r="AO38" s="3">
        <v>0</v>
      </c>
      <c r="AP38" s="83" t="e">
        <f>+AO38/AL38*100</f>
        <v>#DIV/0!</v>
      </c>
      <c r="AQ38" s="3">
        <v>0</v>
      </c>
      <c r="AR38" s="3">
        <v>0</v>
      </c>
      <c r="AS38" s="48" t="e">
        <f>+AR38/AQ38*100</f>
        <v>#DIV/0!</v>
      </c>
      <c r="AT38" s="3">
        <v>0</v>
      </c>
      <c r="AU38" s="83" t="e">
        <f>+AT38/AQ38*100</f>
        <v>#DIV/0!</v>
      </c>
      <c r="AV38" s="3">
        <v>0</v>
      </c>
      <c r="AW38" s="3">
        <v>0</v>
      </c>
      <c r="AX38" s="48" t="e">
        <f>+AW38/AV38*100</f>
        <v>#DIV/0!</v>
      </c>
      <c r="AY38" s="3">
        <v>0</v>
      </c>
      <c r="AZ38" s="83" t="e">
        <f>+AY38/AV38*100</f>
        <v>#DIV/0!</v>
      </c>
      <c r="BA38" s="3">
        <v>0</v>
      </c>
      <c r="BB38" s="3">
        <v>0</v>
      </c>
      <c r="BC38" s="48" t="e">
        <f>+BB38/BA38*100</f>
        <v>#DIV/0!</v>
      </c>
      <c r="BD38" s="3">
        <v>0</v>
      </c>
      <c r="BE38" s="83" t="e">
        <f>+BD38/BA38*100</f>
        <v>#DIV/0!</v>
      </c>
    </row>
    <row r="39" spans="1:57" x14ac:dyDescent="0.25">
      <c r="A39" s="4" t="s">
        <v>69</v>
      </c>
      <c r="B39" s="4" t="s">
        <v>72</v>
      </c>
      <c r="C39" s="3">
        <v>137</v>
      </c>
      <c r="D39" s="3">
        <v>91</v>
      </c>
      <c r="E39" s="48">
        <f>+D39/C39*100</f>
        <v>66.423357664233578</v>
      </c>
      <c r="F39" s="3">
        <v>1</v>
      </c>
      <c r="G39" s="83">
        <f>+F39/C39*100</f>
        <v>0.72992700729927007</v>
      </c>
      <c r="H39" s="55">
        <v>14</v>
      </c>
      <c r="I39" s="3">
        <v>0</v>
      </c>
      <c r="J39" s="48">
        <f>+I39/H39*100</f>
        <v>0</v>
      </c>
      <c r="K39" s="3">
        <v>0</v>
      </c>
      <c r="L39" s="83">
        <f>+K39/H39*100</f>
        <v>0</v>
      </c>
      <c r="M39" s="3">
        <v>34</v>
      </c>
      <c r="N39" s="3">
        <v>0</v>
      </c>
      <c r="O39" s="48">
        <f>+N39/M39*100</f>
        <v>0</v>
      </c>
      <c r="P39" s="3">
        <v>0</v>
      </c>
      <c r="Q39" s="83">
        <f>+P39/M39*100</f>
        <v>0</v>
      </c>
      <c r="R39" s="3">
        <v>284</v>
      </c>
      <c r="S39" s="3">
        <v>81</v>
      </c>
      <c r="T39" s="48">
        <f>+S39/R39*100</f>
        <v>28.52112676056338</v>
      </c>
      <c r="U39" s="3">
        <v>71</v>
      </c>
      <c r="V39" s="83">
        <f>+U39/R39*100</f>
        <v>25</v>
      </c>
      <c r="W39" s="3">
        <v>743</v>
      </c>
      <c r="X39" s="3">
        <v>67</v>
      </c>
      <c r="Y39" s="48">
        <f>+X39/W39*100</f>
        <v>9.0174966352624502</v>
      </c>
      <c r="Z39" s="3">
        <v>58</v>
      </c>
      <c r="AA39" s="83">
        <f>+Z39/W39*100</f>
        <v>7.8061911170928671</v>
      </c>
      <c r="AB39" s="3">
        <v>1</v>
      </c>
      <c r="AC39" s="3">
        <v>0</v>
      </c>
      <c r="AD39" s="48">
        <f>+AC39/AB39*100</f>
        <v>0</v>
      </c>
      <c r="AE39" s="3">
        <v>0</v>
      </c>
      <c r="AF39" s="83">
        <f>+AE39/AB39*100</f>
        <v>0</v>
      </c>
      <c r="AG39" s="3">
        <v>0</v>
      </c>
      <c r="AH39" s="3">
        <v>0</v>
      </c>
      <c r="AI39" s="48" t="e">
        <f>+AH39/AG39*100</f>
        <v>#DIV/0!</v>
      </c>
      <c r="AJ39" s="3">
        <v>0</v>
      </c>
      <c r="AK39" s="83" t="e">
        <f>+AJ39/AG39*100</f>
        <v>#DIV/0!</v>
      </c>
      <c r="AL39" s="3">
        <v>0</v>
      </c>
      <c r="AM39" s="3">
        <v>0</v>
      </c>
      <c r="AN39" s="48" t="e">
        <f>+AM39/AL39*100</f>
        <v>#DIV/0!</v>
      </c>
      <c r="AO39" s="3">
        <v>0</v>
      </c>
      <c r="AP39" s="83" t="e">
        <f>+AO39/AL39*100</f>
        <v>#DIV/0!</v>
      </c>
      <c r="AQ39" s="3">
        <v>0</v>
      </c>
      <c r="AR39" s="3">
        <v>0</v>
      </c>
      <c r="AS39" s="48" t="e">
        <f>+AR39/AQ39*100</f>
        <v>#DIV/0!</v>
      </c>
      <c r="AT39" s="3">
        <v>0</v>
      </c>
      <c r="AU39" s="83" t="e">
        <f>+AT39/AQ39*100</f>
        <v>#DIV/0!</v>
      </c>
      <c r="AV39" s="3">
        <v>0</v>
      </c>
      <c r="AW39" s="3">
        <v>0</v>
      </c>
      <c r="AX39" s="48" t="e">
        <f>+AW39/AV39*100</f>
        <v>#DIV/0!</v>
      </c>
      <c r="AY39" s="3">
        <v>0</v>
      </c>
      <c r="AZ39" s="83" t="e">
        <f>+AY39/AV39*100</f>
        <v>#DIV/0!</v>
      </c>
      <c r="BA39" s="3">
        <v>0</v>
      </c>
      <c r="BB39" s="3">
        <v>0</v>
      </c>
      <c r="BC39" s="48" t="e">
        <f>+BB39/BA39*100</f>
        <v>#DIV/0!</v>
      </c>
      <c r="BD39" s="3">
        <v>0</v>
      </c>
      <c r="BE39" s="83" t="e">
        <f>+BD39/BA39*100</f>
        <v>#DIV/0!</v>
      </c>
    </row>
    <row r="40" spans="1:57" x14ac:dyDescent="0.25">
      <c r="A40" s="4" t="s">
        <v>71</v>
      </c>
      <c r="B40" s="4" t="s">
        <v>74</v>
      </c>
      <c r="C40" s="3">
        <v>138</v>
      </c>
      <c r="D40" s="3">
        <v>52</v>
      </c>
      <c r="E40" s="48">
        <f>+D40/C40*100</f>
        <v>37.681159420289859</v>
      </c>
      <c r="F40" s="3">
        <v>2</v>
      </c>
      <c r="G40" s="83">
        <f>+F40/C40*100</f>
        <v>1.4492753623188406</v>
      </c>
      <c r="H40" s="55">
        <v>0</v>
      </c>
      <c r="I40" s="3">
        <v>0</v>
      </c>
      <c r="J40" s="48" t="e">
        <f>+I40/H40*100</f>
        <v>#DIV/0!</v>
      </c>
      <c r="K40" s="3">
        <v>0</v>
      </c>
      <c r="L40" s="83" t="e">
        <f>+K40/H40*100</f>
        <v>#DIV/0!</v>
      </c>
      <c r="M40" s="3">
        <v>0</v>
      </c>
      <c r="N40" s="3">
        <v>0</v>
      </c>
      <c r="O40" s="48" t="e">
        <f>+N40/M40*100</f>
        <v>#DIV/0!</v>
      </c>
      <c r="P40" s="3">
        <v>0</v>
      </c>
      <c r="Q40" s="83" t="e">
        <f>+P40/M40*100</f>
        <v>#DIV/0!</v>
      </c>
      <c r="R40" s="3">
        <v>114</v>
      </c>
      <c r="S40" s="3">
        <v>35</v>
      </c>
      <c r="T40" s="48">
        <f>+S40/R40*100</f>
        <v>30.701754385964914</v>
      </c>
      <c r="U40" s="3">
        <v>0</v>
      </c>
      <c r="V40" s="83">
        <f>+U40/R40*100</f>
        <v>0</v>
      </c>
      <c r="W40" s="3">
        <v>120</v>
      </c>
      <c r="X40" s="3">
        <v>52</v>
      </c>
      <c r="Y40" s="48">
        <f>+X40/W40*100</f>
        <v>43.333333333333336</v>
      </c>
      <c r="Z40" s="3">
        <v>33</v>
      </c>
      <c r="AA40" s="83">
        <f>+Z40/W40*100</f>
        <v>27.500000000000004</v>
      </c>
      <c r="AB40" s="3">
        <v>0</v>
      </c>
      <c r="AC40" s="3">
        <v>0</v>
      </c>
      <c r="AD40" s="48" t="e">
        <f>+AC40/AB40*100</f>
        <v>#DIV/0!</v>
      </c>
      <c r="AE40" s="3">
        <v>0</v>
      </c>
      <c r="AF40" s="83" t="e">
        <f>+AE40/AB40*100</f>
        <v>#DIV/0!</v>
      </c>
      <c r="AG40" s="3">
        <v>0</v>
      </c>
      <c r="AH40" s="3">
        <v>0</v>
      </c>
      <c r="AI40" s="48" t="e">
        <f>+AH40/AG40*100</f>
        <v>#DIV/0!</v>
      </c>
      <c r="AJ40" s="3">
        <v>0</v>
      </c>
      <c r="AK40" s="83" t="e">
        <f>+AJ40/AG40*100</f>
        <v>#DIV/0!</v>
      </c>
      <c r="AL40" s="3">
        <v>0</v>
      </c>
      <c r="AM40" s="3">
        <v>0</v>
      </c>
      <c r="AN40" s="48" t="e">
        <f>+AM40/AL40*100</f>
        <v>#DIV/0!</v>
      </c>
      <c r="AO40" s="3">
        <v>0</v>
      </c>
      <c r="AP40" s="83" t="e">
        <f>+AO40/AL40*100</f>
        <v>#DIV/0!</v>
      </c>
      <c r="AQ40" s="3">
        <v>0</v>
      </c>
      <c r="AR40" s="3">
        <v>0</v>
      </c>
      <c r="AS40" s="48" t="e">
        <f>+AR40/AQ40*100</f>
        <v>#DIV/0!</v>
      </c>
      <c r="AT40" s="3">
        <v>0</v>
      </c>
      <c r="AU40" s="83" t="e">
        <f>+AT40/AQ40*100</f>
        <v>#DIV/0!</v>
      </c>
      <c r="AV40" s="3">
        <v>0</v>
      </c>
      <c r="AW40" s="3">
        <v>0</v>
      </c>
      <c r="AX40" s="48" t="e">
        <f>+AW40/AV40*100</f>
        <v>#DIV/0!</v>
      </c>
      <c r="AY40" s="3">
        <v>0</v>
      </c>
      <c r="AZ40" s="83" t="e">
        <f>+AY40/AV40*100</f>
        <v>#DIV/0!</v>
      </c>
      <c r="BA40" s="3">
        <v>0</v>
      </c>
      <c r="BB40" s="3">
        <v>0</v>
      </c>
      <c r="BC40" s="48" t="e">
        <f>+BB40/BA40*100</f>
        <v>#DIV/0!</v>
      </c>
      <c r="BD40" s="3">
        <v>0</v>
      </c>
      <c r="BE40" s="83" t="e">
        <f>+BD40/BA40*100</f>
        <v>#DIV/0!</v>
      </c>
    </row>
    <row r="41" spans="1:57" x14ac:dyDescent="0.25">
      <c r="A41" s="4" t="s">
        <v>73</v>
      </c>
      <c r="B41" s="4" t="s">
        <v>76</v>
      </c>
      <c r="C41" s="3">
        <v>0</v>
      </c>
      <c r="D41" s="3">
        <v>0</v>
      </c>
      <c r="E41" s="48" t="e">
        <f>+D41/C41*100</f>
        <v>#DIV/0!</v>
      </c>
      <c r="F41" s="3">
        <v>0</v>
      </c>
      <c r="G41" s="83" t="e">
        <f>+F41/C41*100</f>
        <v>#DIV/0!</v>
      </c>
      <c r="H41" s="55">
        <v>0</v>
      </c>
      <c r="I41" s="3">
        <v>0</v>
      </c>
      <c r="J41" s="48" t="e">
        <f>+I41/H41*100</f>
        <v>#DIV/0!</v>
      </c>
      <c r="K41" s="3">
        <v>0</v>
      </c>
      <c r="L41" s="83" t="e">
        <f>+K41/H41*100</f>
        <v>#DIV/0!</v>
      </c>
      <c r="M41" s="3">
        <v>0</v>
      </c>
      <c r="N41" s="3">
        <v>0</v>
      </c>
      <c r="O41" s="48" t="e">
        <f>+N41/M41*100</f>
        <v>#DIV/0!</v>
      </c>
      <c r="P41" s="3">
        <v>0</v>
      </c>
      <c r="Q41" s="83" t="e">
        <f>+P41/M41*100</f>
        <v>#DIV/0!</v>
      </c>
      <c r="R41" s="3">
        <v>0</v>
      </c>
      <c r="S41" s="3">
        <v>0</v>
      </c>
      <c r="T41" s="48" t="e">
        <f>+S41/R41*100</f>
        <v>#DIV/0!</v>
      </c>
      <c r="U41" s="3">
        <v>0</v>
      </c>
      <c r="V41" s="83" t="e">
        <f>+U41/R41*100</f>
        <v>#DIV/0!</v>
      </c>
      <c r="W41" s="3">
        <v>0</v>
      </c>
      <c r="X41" s="3">
        <v>0</v>
      </c>
      <c r="Y41" s="48" t="e">
        <f>+X41/W41*100</f>
        <v>#DIV/0!</v>
      </c>
      <c r="Z41" s="3">
        <v>0</v>
      </c>
      <c r="AA41" s="83" t="e">
        <f>+Z41/W41*100</f>
        <v>#DIV/0!</v>
      </c>
      <c r="AB41" s="3">
        <v>0</v>
      </c>
      <c r="AC41" s="3">
        <v>0</v>
      </c>
      <c r="AD41" s="48" t="e">
        <f>+AC41/AB41*100</f>
        <v>#DIV/0!</v>
      </c>
      <c r="AE41" s="3">
        <v>0</v>
      </c>
      <c r="AF41" s="83" t="e">
        <f>+AE41/AB41*100</f>
        <v>#DIV/0!</v>
      </c>
      <c r="AG41" s="3">
        <v>0</v>
      </c>
      <c r="AH41" s="3">
        <v>0</v>
      </c>
      <c r="AI41" s="48" t="e">
        <f>+AH41/AG41*100</f>
        <v>#DIV/0!</v>
      </c>
      <c r="AJ41" s="3">
        <v>0</v>
      </c>
      <c r="AK41" s="83" t="e">
        <f>+AJ41/AG41*100</f>
        <v>#DIV/0!</v>
      </c>
      <c r="AL41" s="3">
        <v>0</v>
      </c>
      <c r="AM41" s="3">
        <v>0</v>
      </c>
      <c r="AN41" s="48" t="e">
        <f>+AM41/AL41*100</f>
        <v>#DIV/0!</v>
      </c>
      <c r="AO41" s="3">
        <v>0</v>
      </c>
      <c r="AP41" s="83" t="e">
        <f>+AO41/AL41*100</f>
        <v>#DIV/0!</v>
      </c>
      <c r="AQ41" s="3">
        <v>0</v>
      </c>
      <c r="AR41" s="3">
        <v>0</v>
      </c>
      <c r="AS41" s="48" t="e">
        <f>+AR41/AQ41*100</f>
        <v>#DIV/0!</v>
      </c>
      <c r="AT41" s="3">
        <v>0</v>
      </c>
      <c r="AU41" s="83" t="e">
        <f>+AT41/AQ41*100</f>
        <v>#DIV/0!</v>
      </c>
      <c r="AV41" s="3">
        <v>0</v>
      </c>
      <c r="AW41" s="3">
        <v>0</v>
      </c>
      <c r="AX41" s="48" t="e">
        <f>+AW41/AV41*100</f>
        <v>#DIV/0!</v>
      </c>
      <c r="AY41" s="3">
        <v>0</v>
      </c>
      <c r="AZ41" s="83" t="e">
        <f>+AY41/AV41*100</f>
        <v>#DIV/0!</v>
      </c>
      <c r="BA41" s="3">
        <v>0</v>
      </c>
      <c r="BB41" s="3">
        <v>0</v>
      </c>
      <c r="BC41" s="48" t="e">
        <f>+BB41/BA41*100</f>
        <v>#DIV/0!</v>
      </c>
      <c r="BD41" s="3">
        <v>0</v>
      </c>
      <c r="BE41" s="83" t="e">
        <f>+BD41/BA41*100</f>
        <v>#DIV/0!</v>
      </c>
    </row>
    <row r="42" spans="1:57" x14ac:dyDescent="0.25">
      <c r="A42" s="4" t="s">
        <v>75</v>
      </c>
      <c r="B42" s="4" t="s">
        <v>78</v>
      </c>
      <c r="C42" s="3">
        <v>0</v>
      </c>
      <c r="D42" s="3">
        <v>0</v>
      </c>
      <c r="E42" s="48" t="e">
        <f>+D42/C42*100</f>
        <v>#DIV/0!</v>
      </c>
      <c r="F42" s="3">
        <v>0</v>
      </c>
      <c r="G42" s="83" t="e">
        <f>+F42/C42*100</f>
        <v>#DIV/0!</v>
      </c>
      <c r="H42" s="55">
        <v>31</v>
      </c>
      <c r="I42" s="3">
        <v>11</v>
      </c>
      <c r="J42" s="48">
        <f>+I42/H42*100</f>
        <v>35.483870967741936</v>
      </c>
      <c r="K42" s="3">
        <v>0</v>
      </c>
      <c r="L42" s="83">
        <f>+K42/H42*100</f>
        <v>0</v>
      </c>
      <c r="M42" s="3">
        <v>26</v>
      </c>
      <c r="N42" s="3">
        <v>6</v>
      </c>
      <c r="O42" s="48">
        <f>+N42/M42*100</f>
        <v>23.076923076923077</v>
      </c>
      <c r="P42" s="3">
        <v>0</v>
      </c>
      <c r="Q42" s="83">
        <f>+P42/M42*100</f>
        <v>0</v>
      </c>
      <c r="R42" s="3">
        <v>595</v>
      </c>
      <c r="S42" s="3">
        <v>45</v>
      </c>
      <c r="T42" s="48">
        <f>+S42/R42*100</f>
        <v>7.5630252100840334</v>
      </c>
      <c r="U42" s="3">
        <v>0</v>
      </c>
      <c r="V42" s="83">
        <f>+U42/R42*100</f>
        <v>0</v>
      </c>
      <c r="W42" s="3">
        <v>403</v>
      </c>
      <c r="X42" s="3">
        <v>64</v>
      </c>
      <c r="Y42" s="48">
        <f>+X42/W42*100</f>
        <v>15.88089330024814</v>
      </c>
      <c r="Z42" s="3">
        <v>0</v>
      </c>
      <c r="AA42" s="83">
        <f>+Z42/W42*100</f>
        <v>0</v>
      </c>
      <c r="AB42" s="3">
        <v>0</v>
      </c>
      <c r="AC42" s="3">
        <v>0</v>
      </c>
      <c r="AD42" s="48" t="e">
        <f>+AC42/AB42*100</f>
        <v>#DIV/0!</v>
      </c>
      <c r="AE42" s="3">
        <v>0</v>
      </c>
      <c r="AF42" s="83" t="e">
        <f>+AE42/AB42*100</f>
        <v>#DIV/0!</v>
      </c>
      <c r="AG42" s="3">
        <v>0</v>
      </c>
      <c r="AH42" s="3">
        <v>0</v>
      </c>
      <c r="AI42" s="48" t="e">
        <f>+AH42/AG42*100</f>
        <v>#DIV/0!</v>
      </c>
      <c r="AJ42" s="3">
        <v>0</v>
      </c>
      <c r="AK42" s="83" t="e">
        <f>+AJ42/AG42*100</f>
        <v>#DIV/0!</v>
      </c>
      <c r="AL42" s="3">
        <v>16</v>
      </c>
      <c r="AM42" s="3">
        <v>6</v>
      </c>
      <c r="AN42" s="48">
        <f>+AM42/AL42*100</f>
        <v>37.5</v>
      </c>
      <c r="AO42" s="3">
        <v>0</v>
      </c>
      <c r="AP42" s="83">
        <f>+AO42/AL42*100</f>
        <v>0</v>
      </c>
      <c r="AQ42" s="3">
        <v>11</v>
      </c>
      <c r="AR42" s="3">
        <v>11</v>
      </c>
      <c r="AS42" s="48">
        <f>+AR42/AQ42*100</f>
        <v>100</v>
      </c>
      <c r="AT42" s="3">
        <v>0</v>
      </c>
      <c r="AU42" s="83">
        <f>+AT42/AQ42*100</f>
        <v>0</v>
      </c>
      <c r="AV42" s="3">
        <v>0</v>
      </c>
      <c r="AW42" s="3">
        <v>0</v>
      </c>
      <c r="AX42" s="48" t="e">
        <f>+AW42/AV42*100</f>
        <v>#DIV/0!</v>
      </c>
      <c r="AY42" s="3">
        <v>0</v>
      </c>
      <c r="AZ42" s="83" t="e">
        <f>+AY42/AV42*100</f>
        <v>#DIV/0!</v>
      </c>
      <c r="BA42" s="3">
        <v>0</v>
      </c>
      <c r="BB42" s="3">
        <v>0</v>
      </c>
      <c r="BC42" s="48" t="e">
        <f>+BB42/BA42*100</f>
        <v>#DIV/0!</v>
      </c>
      <c r="BD42" s="3">
        <v>0</v>
      </c>
      <c r="BE42" s="83" t="e">
        <f>+BD42/BA42*100</f>
        <v>#DIV/0!</v>
      </c>
    </row>
    <row r="43" spans="1:57" x14ac:dyDescent="0.25">
      <c r="A43" s="4" t="s">
        <v>77</v>
      </c>
      <c r="B43" s="4" t="s">
        <v>80</v>
      </c>
      <c r="C43" s="3">
        <v>177</v>
      </c>
      <c r="D43" s="3">
        <v>61</v>
      </c>
      <c r="E43" s="48">
        <f>+D43/C43*100</f>
        <v>34.463276836158194</v>
      </c>
      <c r="F43" s="3">
        <v>18</v>
      </c>
      <c r="G43" s="83">
        <f>+F43/C43*100</f>
        <v>10.16949152542373</v>
      </c>
      <c r="H43" s="55">
        <v>0</v>
      </c>
      <c r="I43" s="3">
        <v>0</v>
      </c>
      <c r="J43" s="48" t="e">
        <f>+I43/H43*100</f>
        <v>#DIV/0!</v>
      </c>
      <c r="K43" s="3">
        <v>0</v>
      </c>
      <c r="L43" s="83" t="e">
        <f>+K43/H43*100</f>
        <v>#DIV/0!</v>
      </c>
      <c r="M43" s="3">
        <v>0</v>
      </c>
      <c r="N43" s="3">
        <v>0</v>
      </c>
      <c r="O43" s="48" t="e">
        <f>+N43/M43*100</f>
        <v>#DIV/0!</v>
      </c>
      <c r="P43" s="3">
        <v>0</v>
      </c>
      <c r="Q43" s="83" t="e">
        <f>+P43/M43*100</f>
        <v>#DIV/0!</v>
      </c>
      <c r="R43" s="3">
        <v>321</v>
      </c>
      <c r="S43" s="3">
        <v>116</v>
      </c>
      <c r="T43" s="48">
        <f>+S43/R43*100</f>
        <v>36.137071651090338</v>
      </c>
      <c r="U43" s="3">
        <v>59</v>
      </c>
      <c r="V43" s="83">
        <f>+U43/R43*100</f>
        <v>18.380062305295951</v>
      </c>
      <c r="W43" s="3">
        <v>216</v>
      </c>
      <c r="X43" s="3">
        <v>73</v>
      </c>
      <c r="Y43" s="48">
        <f>+X43/W43*100</f>
        <v>33.796296296296298</v>
      </c>
      <c r="Z43" s="3">
        <v>44</v>
      </c>
      <c r="AA43" s="83">
        <f>+Z43/W43*100</f>
        <v>20.37037037037037</v>
      </c>
      <c r="AB43" s="3">
        <v>0</v>
      </c>
      <c r="AC43" s="3">
        <v>0</v>
      </c>
      <c r="AD43" s="48" t="e">
        <f>+AC43/AB43*100</f>
        <v>#DIV/0!</v>
      </c>
      <c r="AE43" s="3">
        <v>0</v>
      </c>
      <c r="AF43" s="83" t="e">
        <f>+AE43/AB43*100</f>
        <v>#DIV/0!</v>
      </c>
      <c r="AG43" s="3">
        <v>0</v>
      </c>
      <c r="AH43" s="3">
        <v>0</v>
      </c>
      <c r="AI43" s="48" t="e">
        <f>+AH43/AG43*100</f>
        <v>#DIV/0!</v>
      </c>
      <c r="AJ43" s="3">
        <v>0</v>
      </c>
      <c r="AK43" s="83" t="e">
        <f>+AJ43/AG43*100</f>
        <v>#DIV/0!</v>
      </c>
      <c r="AL43" s="3">
        <v>0</v>
      </c>
      <c r="AM43" s="3">
        <v>0</v>
      </c>
      <c r="AN43" s="48" t="e">
        <f>+AM43/AL43*100</f>
        <v>#DIV/0!</v>
      </c>
      <c r="AO43" s="3">
        <v>0</v>
      </c>
      <c r="AP43" s="83" t="e">
        <f>+AO43/AL43*100</f>
        <v>#DIV/0!</v>
      </c>
      <c r="AQ43" s="3">
        <v>0</v>
      </c>
      <c r="AR43" s="3">
        <v>0</v>
      </c>
      <c r="AS43" s="48" t="e">
        <f>+AR43/AQ43*100</f>
        <v>#DIV/0!</v>
      </c>
      <c r="AT43" s="3">
        <v>0</v>
      </c>
      <c r="AU43" s="83" t="e">
        <f>+AT43/AQ43*100</f>
        <v>#DIV/0!</v>
      </c>
      <c r="AV43" s="3">
        <v>0</v>
      </c>
      <c r="AW43" s="3">
        <v>0</v>
      </c>
      <c r="AX43" s="48" t="e">
        <f>+AW43/AV43*100</f>
        <v>#DIV/0!</v>
      </c>
      <c r="AY43" s="3">
        <v>0</v>
      </c>
      <c r="AZ43" s="83" t="e">
        <f>+AY43/AV43*100</f>
        <v>#DIV/0!</v>
      </c>
      <c r="BA43" s="3">
        <v>0</v>
      </c>
      <c r="BB43" s="3">
        <v>0</v>
      </c>
      <c r="BC43" s="48" t="e">
        <f>+BB43/BA43*100</f>
        <v>#DIV/0!</v>
      </c>
      <c r="BD43" s="3">
        <v>0</v>
      </c>
      <c r="BE43" s="83" t="e">
        <f>+BD43/BA43*100</f>
        <v>#DIV/0!</v>
      </c>
    </row>
    <row r="44" spans="1:57" x14ac:dyDescent="0.25">
      <c r="A44" s="4" t="s">
        <v>79</v>
      </c>
      <c r="B44" s="4" t="s">
        <v>82</v>
      </c>
      <c r="C44" s="3">
        <v>86</v>
      </c>
      <c r="D44" s="3">
        <v>55</v>
      </c>
      <c r="E44" s="48">
        <f>+D44/C44*100</f>
        <v>63.953488372093027</v>
      </c>
      <c r="F44" s="3">
        <v>55</v>
      </c>
      <c r="G44" s="83">
        <f>+F44/C44*100</f>
        <v>63.953488372093027</v>
      </c>
      <c r="H44" s="55">
        <v>0</v>
      </c>
      <c r="I44" s="3">
        <v>0</v>
      </c>
      <c r="J44" s="48" t="e">
        <f>+I44/H44*100</f>
        <v>#DIV/0!</v>
      </c>
      <c r="K44" s="3">
        <v>0</v>
      </c>
      <c r="L44" s="83" t="e">
        <f>+K44/H44*100</f>
        <v>#DIV/0!</v>
      </c>
      <c r="M44" s="3">
        <v>0</v>
      </c>
      <c r="N44" s="3">
        <v>0</v>
      </c>
      <c r="O44" s="48" t="e">
        <f>+N44/M44*100</f>
        <v>#DIV/0!</v>
      </c>
      <c r="P44" s="3">
        <v>0</v>
      </c>
      <c r="Q44" s="83" t="e">
        <f>+P44/M44*100</f>
        <v>#DIV/0!</v>
      </c>
      <c r="R44" s="3">
        <v>224</v>
      </c>
      <c r="S44" s="3">
        <v>68</v>
      </c>
      <c r="T44" s="48">
        <f>+S44/R44*100</f>
        <v>30.357142857142854</v>
      </c>
      <c r="U44" s="3">
        <v>68</v>
      </c>
      <c r="V44" s="83">
        <f>+U44/R44*100</f>
        <v>30.357142857142854</v>
      </c>
      <c r="W44" s="3">
        <v>224</v>
      </c>
      <c r="X44" s="3">
        <v>68</v>
      </c>
      <c r="Y44" s="48">
        <f>+X44/W44*100</f>
        <v>30.357142857142854</v>
      </c>
      <c r="Z44" s="3">
        <v>68</v>
      </c>
      <c r="AA44" s="83">
        <f>+Z44/W44*100</f>
        <v>30.357142857142854</v>
      </c>
      <c r="AB44" s="3">
        <v>0</v>
      </c>
      <c r="AC44" s="3">
        <v>0</v>
      </c>
      <c r="AD44" s="48" t="e">
        <f>+AC44/AB44*100</f>
        <v>#DIV/0!</v>
      </c>
      <c r="AE44" s="3">
        <v>0</v>
      </c>
      <c r="AF44" s="83" t="e">
        <f>+AE44/AB44*100</f>
        <v>#DIV/0!</v>
      </c>
      <c r="AG44" s="3">
        <v>0</v>
      </c>
      <c r="AH44" s="3">
        <v>0</v>
      </c>
      <c r="AI44" s="48" t="e">
        <f>+AH44/AG44*100</f>
        <v>#DIV/0!</v>
      </c>
      <c r="AJ44" s="3">
        <v>0</v>
      </c>
      <c r="AK44" s="83" t="e">
        <f>+AJ44/AG44*100</f>
        <v>#DIV/0!</v>
      </c>
      <c r="AL44" s="3">
        <v>0</v>
      </c>
      <c r="AM44" s="3">
        <v>0</v>
      </c>
      <c r="AN44" s="48" t="e">
        <f>+AM44/AL44*100</f>
        <v>#DIV/0!</v>
      </c>
      <c r="AO44" s="3">
        <v>0</v>
      </c>
      <c r="AP44" s="83" t="e">
        <f>+AO44/AL44*100</f>
        <v>#DIV/0!</v>
      </c>
      <c r="AQ44" s="3">
        <v>0</v>
      </c>
      <c r="AR44" s="3">
        <v>0</v>
      </c>
      <c r="AS44" s="48" t="e">
        <f>+AR44/AQ44*100</f>
        <v>#DIV/0!</v>
      </c>
      <c r="AT44" s="3">
        <v>0</v>
      </c>
      <c r="AU44" s="83" t="e">
        <f>+AT44/AQ44*100</f>
        <v>#DIV/0!</v>
      </c>
      <c r="AV44" s="3">
        <v>0</v>
      </c>
      <c r="AW44" s="3">
        <v>0</v>
      </c>
      <c r="AX44" s="48" t="e">
        <f>+AW44/AV44*100</f>
        <v>#DIV/0!</v>
      </c>
      <c r="AY44" s="3">
        <v>0</v>
      </c>
      <c r="AZ44" s="83" t="e">
        <f>+AY44/AV44*100</f>
        <v>#DIV/0!</v>
      </c>
      <c r="BA44" s="3">
        <v>0</v>
      </c>
      <c r="BB44" s="3">
        <v>0</v>
      </c>
      <c r="BC44" s="48" t="e">
        <f>+BB44/BA44*100</f>
        <v>#DIV/0!</v>
      </c>
      <c r="BD44" s="3">
        <v>0</v>
      </c>
      <c r="BE44" s="83" t="e">
        <f>+BD44/BA44*100</f>
        <v>#DIV/0!</v>
      </c>
    </row>
    <row r="45" spans="1:57" x14ac:dyDescent="0.25">
      <c r="A45" s="4" t="s">
        <v>81</v>
      </c>
      <c r="B45" s="4" t="s">
        <v>84</v>
      </c>
      <c r="C45" s="3">
        <v>0</v>
      </c>
      <c r="D45" s="3">
        <v>0</v>
      </c>
      <c r="E45" s="48" t="e">
        <f>+D45/C45*100</f>
        <v>#DIV/0!</v>
      </c>
      <c r="F45" s="3">
        <v>0</v>
      </c>
      <c r="G45" s="83" t="e">
        <f>+F45/C45*100</f>
        <v>#DIV/0!</v>
      </c>
      <c r="H45" s="55">
        <v>0</v>
      </c>
      <c r="I45" s="3">
        <v>0</v>
      </c>
      <c r="J45" s="48" t="e">
        <f>+I45/H45*100</f>
        <v>#DIV/0!</v>
      </c>
      <c r="K45" s="3">
        <v>0</v>
      </c>
      <c r="L45" s="83" t="e">
        <f>+K45/H45*100</f>
        <v>#DIV/0!</v>
      </c>
      <c r="M45" s="3">
        <v>0</v>
      </c>
      <c r="N45" s="3">
        <v>0</v>
      </c>
      <c r="O45" s="48" t="e">
        <f>+N45/M45*100</f>
        <v>#DIV/0!</v>
      </c>
      <c r="P45" s="3">
        <v>0</v>
      </c>
      <c r="Q45" s="83" t="e">
        <f>+P45/M45*100</f>
        <v>#DIV/0!</v>
      </c>
      <c r="R45" s="3">
        <v>0</v>
      </c>
      <c r="S45" s="3">
        <v>0</v>
      </c>
      <c r="T45" s="48" t="e">
        <f>+S45/R45*100</f>
        <v>#DIV/0!</v>
      </c>
      <c r="U45" s="3">
        <v>0</v>
      </c>
      <c r="V45" s="83" t="e">
        <f>+U45/R45*100</f>
        <v>#DIV/0!</v>
      </c>
      <c r="W45" s="3">
        <v>0</v>
      </c>
      <c r="X45" s="3">
        <v>0</v>
      </c>
      <c r="Y45" s="48" t="e">
        <f>+X45/W45*100</f>
        <v>#DIV/0!</v>
      </c>
      <c r="Z45" s="3">
        <v>0</v>
      </c>
      <c r="AA45" s="83" t="e">
        <f>+Z45/W45*100</f>
        <v>#DIV/0!</v>
      </c>
      <c r="AB45" s="3">
        <v>0</v>
      </c>
      <c r="AC45" s="3">
        <v>0</v>
      </c>
      <c r="AD45" s="48" t="e">
        <f>+AC45/AB45*100</f>
        <v>#DIV/0!</v>
      </c>
      <c r="AE45" s="3">
        <v>0</v>
      </c>
      <c r="AF45" s="83" t="e">
        <f>+AE45/AB45*100</f>
        <v>#DIV/0!</v>
      </c>
      <c r="AG45" s="3">
        <v>0</v>
      </c>
      <c r="AH45" s="3">
        <v>0</v>
      </c>
      <c r="AI45" s="48" t="e">
        <f>+AH45/AG45*100</f>
        <v>#DIV/0!</v>
      </c>
      <c r="AJ45" s="3">
        <v>0</v>
      </c>
      <c r="AK45" s="83" t="e">
        <f>+AJ45/AG45*100</f>
        <v>#DIV/0!</v>
      </c>
      <c r="AL45" s="3">
        <v>0</v>
      </c>
      <c r="AM45" s="3">
        <v>0</v>
      </c>
      <c r="AN45" s="48" t="e">
        <f>+AM45/AL45*100</f>
        <v>#DIV/0!</v>
      </c>
      <c r="AO45" s="3">
        <v>0</v>
      </c>
      <c r="AP45" s="83" t="e">
        <f>+AO45/AL45*100</f>
        <v>#DIV/0!</v>
      </c>
      <c r="AQ45" s="3">
        <v>0</v>
      </c>
      <c r="AR45" s="3">
        <v>0</v>
      </c>
      <c r="AS45" s="48" t="e">
        <f>+AR45/AQ45*100</f>
        <v>#DIV/0!</v>
      </c>
      <c r="AT45" s="3">
        <v>0</v>
      </c>
      <c r="AU45" s="83" t="e">
        <f>+AT45/AQ45*100</f>
        <v>#DIV/0!</v>
      </c>
      <c r="AV45" s="3">
        <v>0</v>
      </c>
      <c r="AW45" s="3">
        <v>0</v>
      </c>
      <c r="AX45" s="48" t="e">
        <f>+AW45/AV45*100</f>
        <v>#DIV/0!</v>
      </c>
      <c r="AY45" s="3">
        <v>0</v>
      </c>
      <c r="AZ45" s="83" t="e">
        <f>+AY45/AV45*100</f>
        <v>#DIV/0!</v>
      </c>
      <c r="BA45" s="3">
        <v>0</v>
      </c>
      <c r="BB45" s="3">
        <v>0</v>
      </c>
      <c r="BC45" s="48" t="e">
        <f>+BB45/BA45*100</f>
        <v>#DIV/0!</v>
      </c>
      <c r="BD45" s="3">
        <v>0</v>
      </c>
      <c r="BE45" s="83" t="e">
        <f>+BD45/BA45*100</f>
        <v>#DIV/0!</v>
      </c>
    </row>
    <row r="46" spans="1:57" x14ac:dyDescent="0.25">
      <c r="A46" s="4" t="s">
        <v>83</v>
      </c>
      <c r="B46" s="4" t="s">
        <v>86</v>
      </c>
      <c r="C46" s="3">
        <v>71</v>
      </c>
      <c r="D46" s="3">
        <v>23</v>
      </c>
      <c r="E46" s="48">
        <f>+D46/C46*100</f>
        <v>32.394366197183103</v>
      </c>
      <c r="F46" s="3">
        <v>23</v>
      </c>
      <c r="G46" s="83">
        <f>+F46/C46*100</f>
        <v>32.394366197183103</v>
      </c>
      <c r="H46" s="55">
        <v>0</v>
      </c>
      <c r="I46" s="3">
        <v>0</v>
      </c>
      <c r="J46" s="48" t="e">
        <f>+I46/H46*100</f>
        <v>#DIV/0!</v>
      </c>
      <c r="K46" s="3">
        <v>0</v>
      </c>
      <c r="L46" s="83" t="e">
        <f>+K46/H46*100</f>
        <v>#DIV/0!</v>
      </c>
      <c r="M46" s="3">
        <v>0</v>
      </c>
      <c r="N46" s="3">
        <v>0</v>
      </c>
      <c r="O46" s="48" t="e">
        <f>+N46/M46*100</f>
        <v>#DIV/0!</v>
      </c>
      <c r="P46" s="3">
        <v>0</v>
      </c>
      <c r="Q46" s="83" t="e">
        <f>+P46/M46*100</f>
        <v>#DIV/0!</v>
      </c>
      <c r="R46" s="3">
        <v>195</v>
      </c>
      <c r="S46" s="3">
        <v>70</v>
      </c>
      <c r="T46" s="48">
        <f>+S46/R46*100</f>
        <v>35.897435897435898</v>
      </c>
      <c r="U46" s="3">
        <v>70</v>
      </c>
      <c r="V46" s="83">
        <f>+U46/R46*100</f>
        <v>35.897435897435898</v>
      </c>
      <c r="W46" s="3">
        <v>52</v>
      </c>
      <c r="X46" s="3">
        <v>27</v>
      </c>
      <c r="Y46" s="48">
        <f>+X46/W46*100</f>
        <v>51.923076923076927</v>
      </c>
      <c r="Z46" s="3">
        <v>27</v>
      </c>
      <c r="AA46" s="83">
        <f>+Z46/W46*100</f>
        <v>51.923076923076927</v>
      </c>
      <c r="AB46" s="3">
        <v>0</v>
      </c>
      <c r="AC46" s="3">
        <v>0</v>
      </c>
      <c r="AD46" s="48" t="e">
        <f>+AC46/AB46*100</f>
        <v>#DIV/0!</v>
      </c>
      <c r="AE46" s="3">
        <v>0</v>
      </c>
      <c r="AF46" s="83" t="e">
        <f>+AE46/AB46*100</f>
        <v>#DIV/0!</v>
      </c>
      <c r="AG46" s="3">
        <v>0</v>
      </c>
      <c r="AH46" s="3">
        <v>0</v>
      </c>
      <c r="AI46" s="48" t="e">
        <f>+AH46/AG46*100</f>
        <v>#DIV/0!</v>
      </c>
      <c r="AJ46" s="3">
        <v>0</v>
      </c>
      <c r="AK46" s="83" t="e">
        <f>+AJ46/AG46*100</f>
        <v>#DIV/0!</v>
      </c>
      <c r="AL46" s="3">
        <v>0</v>
      </c>
      <c r="AM46" s="3">
        <v>0</v>
      </c>
      <c r="AN46" s="48" t="e">
        <f>+AM46/AL46*100</f>
        <v>#DIV/0!</v>
      </c>
      <c r="AO46" s="3">
        <v>0</v>
      </c>
      <c r="AP46" s="83" t="e">
        <f>+AO46/AL46*100</f>
        <v>#DIV/0!</v>
      </c>
      <c r="AQ46" s="3">
        <v>0</v>
      </c>
      <c r="AR46" s="3">
        <v>0</v>
      </c>
      <c r="AS46" s="48" t="e">
        <f>+AR46/AQ46*100</f>
        <v>#DIV/0!</v>
      </c>
      <c r="AT46" s="3">
        <v>0</v>
      </c>
      <c r="AU46" s="83" t="e">
        <f>+AT46/AQ46*100</f>
        <v>#DIV/0!</v>
      </c>
      <c r="AV46" s="3">
        <v>0</v>
      </c>
      <c r="AW46" s="3">
        <v>0</v>
      </c>
      <c r="AX46" s="48" t="e">
        <f>+AW46/AV46*100</f>
        <v>#DIV/0!</v>
      </c>
      <c r="AY46" s="3">
        <v>0</v>
      </c>
      <c r="AZ46" s="83" t="e">
        <f>+AY46/AV46*100</f>
        <v>#DIV/0!</v>
      </c>
      <c r="BA46" s="3">
        <v>0</v>
      </c>
      <c r="BB46" s="3">
        <v>0</v>
      </c>
      <c r="BC46" s="48" t="e">
        <f>+BB46/BA46*100</f>
        <v>#DIV/0!</v>
      </c>
      <c r="BD46" s="3">
        <v>0</v>
      </c>
      <c r="BE46" s="83" t="e">
        <f>+BD46/BA46*100</f>
        <v>#DIV/0!</v>
      </c>
    </row>
    <row r="47" spans="1:57" x14ac:dyDescent="0.25">
      <c r="A47" s="4" t="s">
        <v>85</v>
      </c>
      <c r="B47" s="4" t="s">
        <v>88</v>
      </c>
      <c r="C47" s="3">
        <v>0</v>
      </c>
      <c r="D47" s="3">
        <v>0</v>
      </c>
      <c r="E47" s="48" t="e">
        <f>+D47/C47*100</f>
        <v>#DIV/0!</v>
      </c>
      <c r="F47" s="3">
        <v>0</v>
      </c>
      <c r="G47" s="83" t="e">
        <f>+F47/C47*100</f>
        <v>#DIV/0!</v>
      </c>
      <c r="H47" s="55">
        <v>0</v>
      </c>
      <c r="I47" s="3">
        <v>0</v>
      </c>
      <c r="J47" s="48" t="e">
        <f>+I47/H47*100</f>
        <v>#DIV/0!</v>
      </c>
      <c r="K47" s="3">
        <v>0</v>
      </c>
      <c r="L47" s="83" t="e">
        <f>+K47/H47*100</f>
        <v>#DIV/0!</v>
      </c>
      <c r="M47" s="3">
        <v>0</v>
      </c>
      <c r="N47" s="3">
        <v>0</v>
      </c>
      <c r="O47" s="48" t="e">
        <f>+N47/M47*100</f>
        <v>#DIV/0!</v>
      </c>
      <c r="P47" s="3">
        <v>0</v>
      </c>
      <c r="Q47" s="83" t="e">
        <f>+P47/M47*100</f>
        <v>#DIV/0!</v>
      </c>
      <c r="R47" s="3">
        <v>0</v>
      </c>
      <c r="S47" s="3">
        <v>0</v>
      </c>
      <c r="T47" s="48" t="e">
        <f>+S47/R47*100</f>
        <v>#DIV/0!</v>
      </c>
      <c r="U47" s="3">
        <v>0</v>
      </c>
      <c r="V47" s="83" t="e">
        <f>+U47/R47*100</f>
        <v>#DIV/0!</v>
      </c>
      <c r="W47" s="3">
        <v>1228</v>
      </c>
      <c r="X47" s="3">
        <v>149</v>
      </c>
      <c r="Y47" s="48">
        <f>+X47/W47*100</f>
        <v>12.133550488599349</v>
      </c>
      <c r="Z47" s="3">
        <v>61</v>
      </c>
      <c r="AA47" s="83">
        <f>+Z47/W47*100</f>
        <v>4.9674267100977199</v>
      </c>
      <c r="AB47" s="3">
        <v>0</v>
      </c>
      <c r="AC47" s="3">
        <v>0</v>
      </c>
      <c r="AD47" s="48" t="e">
        <f>+AC47/AB47*100</f>
        <v>#DIV/0!</v>
      </c>
      <c r="AE47" s="3">
        <v>0</v>
      </c>
      <c r="AF47" s="83" t="e">
        <f>+AE47/AB47*100</f>
        <v>#DIV/0!</v>
      </c>
      <c r="AG47" s="3">
        <v>0</v>
      </c>
      <c r="AH47" s="3">
        <v>0</v>
      </c>
      <c r="AI47" s="48" t="e">
        <f>+AH47/AG47*100</f>
        <v>#DIV/0!</v>
      </c>
      <c r="AJ47" s="3">
        <v>0</v>
      </c>
      <c r="AK47" s="83" t="e">
        <f>+AJ47/AG47*100</f>
        <v>#DIV/0!</v>
      </c>
      <c r="AL47" s="3">
        <v>0</v>
      </c>
      <c r="AM47" s="3">
        <v>0</v>
      </c>
      <c r="AN47" s="48" t="e">
        <f>+AM47/AL47*100</f>
        <v>#DIV/0!</v>
      </c>
      <c r="AO47" s="3">
        <v>0</v>
      </c>
      <c r="AP47" s="83" t="e">
        <f>+AO47/AL47*100</f>
        <v>#DIV/0!</v>
      </c>
      <c r="AQ47" s="3">
        <v>0</v>
      </c>
      <c r="AR47" s="3">
        <v>0</v>
      </c>
      <c r="AS47" s="48" t="e">
        <f>+AR47/AQ47*100</f>
        <v>#DIV/0!</v>
      </c>
      <c r="AT47" s="3">
        <v>0</v>
      </c>
      <c r="AU47" s="83" t="e">
        <f>+AT47/AQ47*100</f>
        <v>#DIV/0!</v>
      </c>
      <c r="AV47" s="3">
        <v>0</v>
      </c>
      <c r="AW47" s="3">
        <v>0</v>
      </c>
      <c r="AX47" s="48" t="e">
        <f>+AW47/AV47*100</f>
        <v>#DIV/0!</v>
      </c>
      <c r="AY47" s="3">
        <v>0</v>
      </c>
      <c r="AZ47" s="83" t="e">
        <f>+AY47/AV47*100</f>
        <v>#DIV/0!</v>
      </c>
      <c r="BA47" s="3">
        <v>0</v>
      </c>
      <c r="BB47" s="3">
        <v>0</v>
      </c>
      <c r="BC47" s="48" t="e">
        <f>+BB47/BA47*100</f>
        <v>#DIV/0!</v>
      </c>
      <c r="BD47" s="3">
        <v>0</v>
      </c>
      <c r="BE47" s="83" t="e">
        <f>+BD47/BA47*100</f>
        <v>#DIV/0!</v>
      </c>
    </row>
    <row r="48" spans="1:57" x14ac:dyDescent="0.25">
      <c r="A48" s="4" t="s">
        <v>87</v>
      </c>
      <c r="B48" s="4" t="s">
        <v>90</v>
      </c>
      <c r="C48" s="3">
        <v>189</v>
      </c>
      <c r="D48" s="3">
        <v>49</v>
      </c>
      <c r="E48" s="48">
        <f>+D48/C48*100</f>
        <v>25.925925925925924</v>
      </c>
      <c r="F48" s="3">
        <v>40</v>
      </c>
      <c r="G48" s="83">
        <f>+F48/C48*100</f>
        <v>21.164021164021165</v>
      </c>
      <c r="H48" s="55">
        <v>0</v>
      </c>
      <c r="I48" s="3">
        <v>0</v>
      </c>
      <c r="J48" s="48" t="e">
        <f>+I48/H48*100</f>
        <v>#DIV/0!</v>
      </c>
      <c r="K48" s="3">
        <v>0</v>
      </c>
      <c r="L48" s="83" t="e">
        <f>+K48/H48*100</f>
        <v>#DIV/0!</v>
      </c>
      <c r="M48" s="3">
        <v>0</v>
      </c>
      <c r="N48" s="3">
        <v>0</v>
      </c>
      <c r="O48" s="48" t="e">
        <f>+N48/M48*100</f>
        <v>#DIV/0!</v>
      </c>
      <c r="P48" s="3">
        <v>0</v>
      </c>
      <c r="Q48" s="83" t="e">
        <f>+P48/M48*100</f>
        <v>#DIV/0!</v>
      </c>
      <c r="R48" s="3">
        <v>268</v>
      </c>
      <c r="S48" s="3">
        <v>77</v>
      </c>
      <c r="T48" s="48">
        <f>+S48/R48*100</f>
        <v>28.731343283582088</v>
      </c>
      <c r="U48" s="3">
        <v>74</v>
      </c>
      <c r="V48" s="83">
        <f>+U48/R48*100</f>
        <v>27.611940298507463</v>
      </c>
      <c r="W48" s="3">
        <v>83</v>
      </c>
      <c r="X48" s="3">
        <v>47</v>
      </c>
      <c r="Y48" s="48">
        <f>+X48/W48*100</f>
        <v>56.626506024096393</v>
      </c>
      <c r="Z48" s="3">
        <v>1</v>
      </c>
      <c r="AA48" s="83">
        <f>+Z48/W48*100</f>
        <v>1.2048192771084338</v>
      </c>
      <c r="AB48" s="3">
        <v>0</v>
      </c>
      <c r="AC48" s="3">
        <v>0</v>
      </c>
      <c r="AD48" s="48" t="e">
        <f>+AC48/AB48*100</f>
        <v>#DIV/0!</v>
      </c>
      <c r="AE48" s="3">
        <v>0</v>
      </c>
      <c r="AF48" s="83" t="e">
        <f>+AE48/AB48*100</f>
        <v>#DIV/0!</v>
      </c>
      <c r="AG48" s="3">
        <v>0</v>
      </c>
      <c r="AH48" s="3">
        <v>0</v>
      </c>
      <c r="AI48" s="48" t="e">
        <f>+AH48/AG48*100</f>
        <v>#DIV/0!</v>
      </c>
      <c r="AJ48" s="3">
        <v>0</v>
      </c>
      <c r="AK48" s="83" t="e">
        <f>+AJ48/AG48*100</f>
        <v>#DIV/0!</v>
      </c>
      <c r="AL48" s="3">
        <v>0</v>
      </c>
      <c r="AM48" s="3">
        <v>0</v>
      </c>
      <c r="AN48" s="48" t="e">
        <f>+AM48/AL48*100</f>
        <v>#DIV/0!</v>
      </c>
      <c r="AO48" s="3">
        <v>0</v>
      </c>
      <c r="AP48" s="83" t="e">
        <f>+AO48/AL48*100</f>
        <v>#DIV/0!</v>
      </c>
      <c r="AQ48" s="3">
        <v>0</v>
      </c>
      <c r="AR48" s="3">
        <v>0</v>
      </c>
      <c r="AS48" s="48" t="e">
        <f>+AR48/AQ48*100</f>
        <v>#DIV/0!</v>
      </c>
      <c r="AT48" s="3">
        <v>0</v>
      </c>
      <c r="AU48" s="83" t="e">
        <f>+AT48/AQ48*100</f>
        <v>#DIV/0!</v>
      </c>
      <c r="AV48" s="3">
        <v>0</v>
      </c>
      <c r="AW48" s="3">
        <v>0</v>
      </c>
      <c r="AX48" s="48" t="e">
        <f>+AW48/AV48*100</f>
        <v>#DIV/0!</v>
      </c>
      <c r="AY48" s="3">
        <v>0</v>
      </c>
      <c r="AZ48" s="83" t="e">
        <f>+AY48/AV48*100</f>
        <v>#DIV/0!</v>
      </c>
      <c r="BA48" s="3">
        <v>0</v>
      </c>
      <c r="BB48" s="3">
        <v>0</v>
      </c>
      <c r="BC48" s="48" t="e">
        <f>+BB48/BA48*100</f>
        <v>#DIV/0!</v>
      </c>
      <c r="BD48" s="3">
        <v>0</v>
      </c>
      <c r="BE48" s="83" t="e">
        <f>+BD48/BA48*100</f>
        <v>#DIV/0!</v>
      </c>
    </row>
    <row r="49" spans="1:57" x14ac:dyDescent="0.25">
      <c r="A49" s="4" t="s">
        <v>89</v>
      </c>
      <c r="B49" s="4" t="s">
        <v>92</v>
      </c>
      <c r="C49" s="3">
        <v>123</v>
      </c>
      <c r="D49" s="3">
        <v>96</v>
      </c>
      <c r="E49" s="48">
        <f>+D49/C49*100</f>
        <v>78.048780487804876</v>
      </c>
      <c r="F49" s="3">
        <v>0</v>
      </c>
      <c r="G49" s="83">
        <f>+F49/C49*100</f>
        <v>0</v>
      </c>
      <c r="H49" s="55">
        <v>18</v>
      </c>
      <c r="I49" s="3">
        <v>10</v>
      </c>
      <c r="J49" s="48">
        <f>+I49/H49*100</f>
        <v>55.555555555555557</v>
      </c>
      <c r="K49" s="3">
        <v>0</v>
      </c>
      <c r="L49" s="83">
        <f>+K49/H49*100</f>
        <v>0</v>
      </c>
      <c r="M49" s="3">
        <v>0</v>
      </c>
      <c r="N49" s="3">
        <v>0</v>
      </c>
      <c r="O49" s="48" t="e">
        <f>+N49/M49*100</f>
        <v>#DIV/0!</v>
      </c>
      <c r="P49" s="3">
        <v>0</v>
      </c>
      <c r="Q49" s="83" t="e">
        <f>+P49/M49*100</f>
        <v>#DIV/0!</v>
      </c>
      <c r="R49" s="3">
        <v>493</v>
      </c>
      <c r="S49" s="3">
        <v>311</v>
      </c>
      <c r="T49" s="48">
        <f>+S49/R49*100</f>
        <v>63.083164300202846</v>
      </c>
      <c r="U49" s="3">
        <v>311</v>
      </c>
      <c r="V49" s="83">
        <f>+U49/R49*100</f>
        <v>63.083164300202846</v>
      </c>
      <c r="W49" s="3">
        <v>366</v>
      </c>
      <c r="X49" s="3">
        <v>233</v>
      </c>
      <c r="Y49" s="48">
        <f>+X49/W49*100</f>
        <v>63.661202185792355</v>
      </c>
      <c r="Z49" s="3">
        <v>233</v>
      </c>
      <c r="AA49" s="83">
        <f>+Z49/W49*100</f>
        <v>63.661202185792355</v>
      </c>
      <c r="AB49" s="3">
        <v>0</v>
      </c>
      <c r="AC49" s="3">
        <v>0</v>
      </c>
      <c r="AD49" s="48" t="e">
        <f>+AC49/AB49*100</f>
        <v>#DIV/0!</v>
      </c>
      <c r="AE49" s="3">
        <v>0</v>
      </c>
      <c r="AF49" s="83" t="e">
        <f>+AE49/AB49*100</f>
        <v>#DIV/0!</v>
      </c>
      <c r="AG49" s="3">
        <v>0</v>
      </c>
      <c r="AH49" s="3">
        <v>0</v>
      </c>
      <c r="AI49" s="48" t="e">
        <f>+AH49/AG49*100</f>
        <v>#DIV/0!</v>
      </c>
      <c r="AJ49" s="3">
        <v>0</v>
      </c>
      <c r="AK49" s="83" t="e">
        <f>+AJ49/AG49*100</f>
        <v>#DIV/0!</v>
      </c>
      <c r="AL49" s="3">
        <v>0</v>
      </c>
      <c r="AM49" s="3">
        <v>0</v>
      </c>
      <c r="AN49" s="48" t="e">
        <f>+AM49/AL49*100</f>
        <v>#DIV/0!</v>
      </c>
      <c r="AO49" s="3">
        <v>0</v>
      </c>
      <c r="AP49" s="83" t="e">
        <f>+AO49/AL49*100</f>
        <v>#DIV/0!</v>
      </c>
      <c r="AQ49" s="3">
        <v>0</v>
      </c>
      <c r="AR49" s="3">
        <v>0</v>
      </c>
      <c r="AS49" s="48" t="e">
        <f>+AR49/AQ49*100</f>
        <v>#DIV/0!</v>
      </c>
      <c r="AT49" s="3">
        <v>0</v>
      </c>
      <c r="AU49" s="83" t="e">
        <f>+AT49/AQ49*100</f>
        <v>#DIV/0!</v>
      </c>
      <c r="AV49" s="3">
        <v>0</v>
      </c>
      <c r="AW49" s="3">
        <v>0</v>
      </c>
      <c r="AX49" s="48" t="e">
        <f>+AW49/AV49*100</f>
        <v>#DIV/0!</v>
      </c>
      <c r="AY49" s="3">
        <v>0</v>
      </c>
      <c r="AZ49" s="83" t="e">
        <f>+AY49/AV49*100</f>
        <v>#DIV/0!</v>
      </c>
      <c r="BA49" s="3">
        <v>0</v>
      </c>
      <c r="BB49" s="3">
        <v>0</v>
      </c>
      <c r="BC49" s="48" t="e">
        <f>+BB49/BA49*100</f>
        <v>#DIV/0!</v>
      </c>
      <c r="BD49" s="3">
        <v>0</v>
      </c>
      <c r="BE49" s="83" t="e">
        <f>+BD49/BA49*100</f>
        <v>#DIV/0!</v>
      </c>
    </row>
    <row r="50" spans="1:57" x14ac:dyDescent="0.25">
      <c r="A50" s="4" t="s">
        <v>91</v>
      </c>
      <c r="B50" s="4" t="s">
        <v>94</v>
      </c>
      <c r="C50" s="3">
        <v>43</v>
      </c>
      <c r="D50" s="3">
        <v>28</v>
      </c>
      <c r="E50" s="48">
        <f>+D50/C50*100</f>
        <v>65.116279069767444</v>
      </c>
      <c r="F50" s="3">
        <v>0</v>
      </c>
      <c r="G50" s="83">
        <f>+F50/C50*100</f>
        <v>0</v>
      </c>
      <c r="H50" s="55">
        <v>0</v>
      </c>
      <c r="I50" s="3">
        <v>0</v>
      </c>
      <c r="J50" s="48" t="e">
        <f>+I50/H50*100</f>
        <v>#DIV/0!</v>
      </c>
      <c r="K50" s="3">
        <v>0</v>
      </c>
      <c r="L50" s="83" t="e">
        <f>+K50/H50*100</f>
        <v>#DIV/0!</v>
      </c>
      <c r="M50" s="3">
        <v>0</v>
      </c>
      <c r="N50" s="3">
        <v>0</v>
      </c>
      <c r="O50" s="48" t="e">
        <f>+N50/M50*100</f>
        <v>#DIV/0!</v>
      </c>
      <c r="P50" s="3">
        <v>0</v>
      </c>
      <c r="Q50" s="83" t="e">
        <f>+P50/M50*100</f>
        <v>#DIV/0!</v>
      </c>
      <c r="R50" s="3">
        <v>34</v>
      </c>
      <c r="S50" s="3">
        <v>20</v>
      </c>
      <c r="T50" s="48">
        <f>+S50/R50*100</f>
        <v>58.82352941176471</v>
      </c>
      <c r="U50" s="3">
        <v>20</v>
      </c>
      <c r="V50" s="83">
        <f>+U50/R50*100</f>
        <v>58.82352941176471</v>
      </c>
      <c r="W50" s="3">
        <v>63</v>
      </c>
      <c r="X50" s="3">
        <v>16</v>
      </c>
      <c r="Y50" s="48">
        <f>+X50/W50*100</f>
        <v>25.396825396825395</v>
      </c>
      <c r="Z50" s="3">
        <v>16</v>
      </c>
      <c r="AA50" s="83">
        <f>+Z50/W50*100</f>
        <v>25.396825396825395</v>
      </c>
      <c r="AB50" s="3">
        <v>0</v>
      </c>
      <c r="AC50" s="3">
        <v>0</v>
      </c>
      <c r="AD50" s="48" t="e">
        <f>+AC50/AB50*100</f>
        <v>#DIV/0!</v>
      </c>
      <c r="AE50" s="3">
        <v>0</v>
      </c>
      <c r="AF50" s="83" t="e">
        <f>+AE50/AB50*100</f>
        <v>#DIV/0!</v>
      </c>
      <c r="AG50" s="3">
        <v>0</v>
      </c>
      <c r="AH50" s="3">
        <v>0</v>
      </c>
      <c r="AI50" s="48" t="e">
        <f>+AH50/AG50*100</f>
        <v>#DIV/0!</v>
      </c>
      <c r="AJ50" s="3">
        <v>0</v>
      </c>
      <c r="AK50" s="83" t="e">
        <f>+AJ50/AG50*100</f>
        <v>#DIV/0!</v>
      </c>
      <c r="AL50" s="3">
        <v>0</v>
      </c>
      <c r="AM50" s="3">
        <v>0</v>
      </c>
      <c r="AN50" s="48" t="e">
        <f>+AM50/AL50*100</f>
        <v>#DIV/0!</v>
      </c>
      <c r="AO50" s="3">
        <v>0</v>
      </c>
      <c r="AP50" s="83" t="e">
        <f>+AO50/AL50*100</f>
        <v>#DIV/0!</v>
      </c>
      <c r="AQ50" s="3">
        <v>0</v>
      </c>
      <c r="AR50" s="3">
        <v>0</v>
      </c>
      <c r="AS50" s="48" t="e">
        <f>+AR50/AQ50*100</f>
        <v>#DIV/0!</v>
      </c>
      <c r="AT50" s="3">
        <v>0</v>
      </c>
      <c r="AU50" s="83" t="e">
        <f>+AT50/AQ50*100</f>
        <v>#DIV/0!</v>
      </c>
      <c r="AV50" s="3">
        <v>0</v>
      </c>
      <c r="AW50" s="3">
        <v>0</v>
      </c>
      <c r="AX50" s="48" t="e">
        <f>+AW50/AV50*100</f>
        <v>#DIV/0!</v>
      </c>
      <c r="AY50" s="3">
        <v>0</v>
      </c>
      <c r="AZ50" s="83" t="e">
        <f>+AY50/AV50*100</f>
        <v>#DIV/0!</v>
      </c>
      <c r="BA50" s="3">
        <v>0</v>
      </c>
      <c r="BB50" s="3">
        <v>0</v>
      </c>
      <c r="BC50" s="48" t="e">
        <f>+BB50/BA50*100</f>
        <v>#DIV/0!</v>
      </c>
      <c r="BD50" s="3">
        <v>0</v>
      </c>
      <c r="BE50" s="83" t="e">
        <f>+BD50/BA50*100</f>
        <v>#DIV/0!</v>
      </c>
    </row>
    <row r="51" spans="1:57" x14ac:dyDescent="0.25">
      <c r="A51" s="4" t="s">
        <v>93</v>
      </c>
      <c r="B51" s="4" t="s">
        <v>96</v>
      </c>
      <c r="C51" s="3">
        <v>0</v>
      </c>
      <c r="D51" s="3">
        <v>0</v>
      </c>
      <c r="E51" s="48" t="e">
        <f>+D51/C51*100</f>
        <v>#DIV/0!</v>
      </c>
      <c r="F51" s="3">
        <v>0</v>
      </c>
      <c r="G51" s="83" t="e">
        <f>+F51/C51*100</f>
        <v>#DIV/0!</v>
      </c>
      <c r="H51" s="55">
        <v>0</v>
      </c>
      <c r="I51" s="3">
        <v>0</v>
      </c>
      <c r="J51" s="48" t="e">
        <f>+I51/H51*100</f>
        <v>#DIV/0!</v>
      </c>
      <c r="K51" s="3">
        <v>0</v>
      </c>
      <c r="L51" s="83" t="e">
        <f>+K51/H51*100</f>
        <v>#DIV/0!</v>
      </c>
      <c r="M51" s="3">
        <v>0</v>
      </c>
      <c r="N51" s="3">
        <v>0</v>
      </c>
      <c r="O51" s="48" t="e">
        <f>+N51/M51*100</f>
        <v>#DIV/0!</v>
      </c>
      <c r="P51" s="3">
        <v>0</v>
      </c>
      <c r="Q51" s="83" t="e">
        <f>+P51/M51*100</f>
        <v>#DIV/0!</v>
      </c>
      <c r="R51" s="3">
        <v>0</v>
      </c>
      <c r="S51" s="3">
        <v>0</v>
      </c>
      <c r="T51" s="48" t="e">
        <f>+S51/R51*100</f>
        <v>#DIV/0!</v>
      </c>
      <c r="U51" s="3">
        <v>0</v>
      </c>
      <c r="V51" s="83" t="e">
        <f>+U51/R51*100</f>
        <v>#DIV/0!</v>
      </c>
      <c r="W51" s="3">
        <v>77</v>
      </c>
      <c r="X51" s="3">
        <v>43</v>
      </c>
      <c r="Y51" s="48">
        <f>+X51/W51*100</f>
        <v>55.844155844155843</v>
      </c>
      <c r="Z51" s="3">
        <v>43</v>
      </c>
      <c r="AA51" s="83">
        <f>+Z51/W51*100</f>
        <v>55.844155844155843</v>
      </c>
      <c r="AB51" s="3">
        <v>0</v>
      </c>
      <c r="AC51" s="3">
        <v>0</v>
      </c>
      <c r="AD51" s="48" t="e">
        <f>+AC51/AB51*100</f>
        <v>#DIV/0!</v>
      </c>
      <c r="AE51" s="3">
        <v>0</v>
      </c>
      <c r="AF51" s="83" t="e">
        <f>+AE51/AB51*100</f>
        <v>#DIV/0!</v>
      </c>
      <c r="AG51" s="3">
        <v>0</v>
      </c>
      <c r="AH51" s="3">
        <v>0</v>
      </c>
      <c r="AI51" s="48" t="e">
        <f>+AH51/AG51*100</f>
        <v>#DIV/0!</v>
      </c>
      <c r="AJ51" s="3">
        <v>0</v>
      </c>
      <c r="AK51" s="83" t="e">
        <f>+AJ51/AG51*100</f>
        <v>#DIV/0!</v>
      </c>
      <c r="AL51" s="3">
        <v>0</v>
      </c>
      <c r="AM51" s="3">
        <v>0</v>
      </c>
      <c r="AN51" s="48" t="e">
        <f>+AM51/AL51*100</f>
        <v>#DIV/0!</v>
      </c>
      <c r="AO51" s="3">
        <v>0</v>
      </c>
      <c r="AP51" s="83" t="e">
        <f>+AO51/AL51*100</f>
        <v>#DIV/0!</v>
      </c>
      <c r="AQ51" s="3">
        <v>0</v>
      </c>
      <c r="AR51" s="3">
        <v>0</v>
      </c>
      <c r="AS51" s="48" t="e">
        <f>+AR51/AQ51*100</f>
        <v>#DIV/0!</v>
      </c>
      <c r="AT51" s="3">
        <v>0</v>
      </c>
      <c r="AU51" s="83" t="e">
        <f>+AT51/AQ51*100</f>
        <v>#DIV/0!</v>
      </c>
      <c r="AV51" s="3">
        <v>0</v>
      </c>
      <c r="AW51" s="3">
        <v>0</v>
      </c>
      <c r="AX51" s="48" t="e">
        <f>+AW51/AV51*100</f>
        <v>#DIV/0!</v>
      </c>
      <c r="AY51" s="3">
        <v>0</v>
      </c>
      <c r="AZ51" s="83" t="e">
        <f>+AY51/AV51*100</f>
        <v>#DIV/0!</v>
      </c>
      <c r="BA51" s="3">
        <v>0</v>
      </c>
      <c r="BB51" s="3">
        <v>0</v>
      </c>
      <c r="BC51" s="48" t="e">
        <f>+BB51/BA51*100</f>
        <v>#DIV/0!</v>
      </c>
      <c r="BD51" s="3">
        <v>0</v>
      </c>
      <c r="BE51" s="83" t="e">
        <f>+BD51/BA51*100</f>
        <v>#DIV/0!</v>
      </c>
    </row>
    <row r="52" spans="1:57" x14ac:dyDescent="0.25">
      <c r="A52" s="4" t="s">
        <v>95</v>
      </c>
      <c r="B52" s="4" t="s">
        <v>98</v>
      </c>
      <c r="C52" s="3">
        <v>134</v>
      </c>
      <c r="D52" s="3">
        <v>69</v>
      </c>
      <c r="E52" s="48">
        <f>+D52/C52*100</f>
        <v>51.492537313432841</v>
      </c>
      <c r="F52" s="3">
        <v>60</v>
      </c>
      <c r="G52" s="83">
        <f>+F52/C52*100</f>
        <v>44.776119402985074</v>
      </c>
      <c r="H52" s="55">
        <v>0</v>
      </c>
      <c r="I52" s="3">
        <v>0</v>
      </c>
      <c r="J52" s="48" t="e">
        <f>+I52/H52*100</f>
        <v>#DIV/0!</v>
      </c>
      <c r="K52" s="3">
        <v>0</v>
      </c>
      <c r="L52" s="83" t="e">
        <f>+K52/H52*100</f>
        <v>#DIV/0!</v>
      </c>
      <c r="M52" s="3">
        <v>0</v>
      </c>
      <c r="N52" s="3">
        <v>0</v>
      </c>
      <c r="O52" s="48" t="e">
        <f>+N52/M52*100</f>
        <v>#DIV/0!</v>
      </c>
      <c r="P52" s="3">
        <v>0</v>
      </c>
      <c r="Q52" s="83" t="e">
        <f>+P52/M52*100</f>
        <v>#DIV/0!</v>
      </c>
      <c r="R52" s="3">
        <v>367</v>
      </c>
      <c r="S52" s="3">
        <v>102</v>
      </c>
      <c r="T52" s="48">
        <f>+S52/R52*100</f>
        <v>27.792915531335151</v>
      </c>
      <c r="U52" s="3">
        <v>91</v>
      </c>
      <c r="V52" s="83">
        <f>+U52/R52*100</f>
        <v>24.795640326975477</v>
      </c>
      <c r="W52" s="3">
        <v>332</v>
      </c>
      <c r="X52" s="3">
        <v>190</v>
      </c>
      <c r="Y52" s="48">
        <f>+X52/W52*100</f>
        <v>57.228915662650607</v>
      </c>
      <c r="Z52" s="3">
        <v>190</v>
      </c>
      <c r="AA52" s="83">
        <f>+Z52/W52*100</f>
        <v>57.228915662650607</v>
      </c>
      <c r="AB52" s="3">
        <v>0</v>
      </c>
      <c r="AC52" s="3">
        <v>0</v>
      </c>
      <c r="AD52" s="48" t="e">
        <f>+AC52/AB52*100</f>
        <v>#DIV/0!</v>
      </c>
      <c r="AE52" s="3">
        <v>0</v>
      </c>
      <c r="AF52" s="83" t="e">
        <f>+AE52/AB52*100</f>
        <v>#DIV/0!</v>
      </c>
      <c r="AG52" s="3">
        <v>0</v>
      </c>
      <c r="AH52" s="3">
        <v>0</v>
      </c>
      <c r="AI52" s="48" t="e">
        <f>+AH52/AG52*100</f>
        <v>#DIV/0!</v>
      </c>
      <c r="AJ52" s="3">
        <v>0</v>
      </c>
      <c r="AK52" s="83" t="e">
        <f>+AJ52/AG52*100</f>
        <v>#DIV/0!</v>
      </c>
      <c r="AL52" s="3">
        <v>0</v>
      </c>
      <c r="AM52" s="3">
        <v>0</v>
      </c>
      <c r="AN52" s="48" t="e">
        <f>+AM52/AL52*100</f>
        <v>#DIV/0!</v>
      </c>
      <c r="AO52" s="3">
        <v>0</v>
      </c>
      <c r="AP52" s="83" t="e">
        <f>+AO52/AL52*100</f>
        <v>#DIV/0!</v>
      </c>
      <c r="AQ52" s="3">
        <v>0</v>
      </c>
      <c r="AR52" s="3">
        <v>0</v>
      </c>
      <c r="AS52" s="48" t="e">
        <f>+AR52/AQ52*100</f>
        <v>#DIV/0!</v>
      </c>
      <c r="AT52" s="3">
        <v>0</v>
      </c>
      <c r="AU52" s="83" t="e">
        <f>+AT52/AQ52*100</f>
        <v>#DIV/0!</v>
      </c>
      <c r="AV52" s="3">
        <v>0</v>
      </c>
      <c r="AW52" s="3">
        <v>0</v>
      </c>
      <c r="AX52" s="48" t="e">
        <f>+AW52/AV52*100</f>
        <v>#DIV/0!</v>
      </c>
      <c r="AY52" s="3">
        <v>0</v>
      </c>
      <c r="AZ52" s="83" t="e">
        <f>+AY52/AV52*100</f>
        <v>#DIV/0!</v>
      </c>
      <c r="BA52" s="3">
        <v>0</v>
      </c>
      <c r="BB52" s="3">
        <v>0</v>
      </c>
      <c r="BC52" s="48" t="e">
        <f>+BB52/BA52*100</f>
        <v>#DIV/0!</v>
      </c>
      <c r="BD52" s="3">
        <v>0</v>
      </c>
      <c r="BE52" s="83" t="e">
        <f>+BD52/BA52*100</f>
        <v>#DIV/0!</v>
      </c>
    </row>
    <row r="53" spans="1:57" x14ac:dyDescent="0.25">
      <c r="A53" s="4" t="s">
        <v>97</v>
      </c>
      <c r="B53" s="4" t="s">
        <v>100</v>
      </c>
      <c r="C53" s="3">
        <v>148</v>
      </c>
      <c r="D53" s="3">
        <v>25</v>
      </c>
      <c r="E53" s="48">
        <f>+D53/C53*100</f>
        <v>16.891891891891891</v>
      </c>
      <c r="F53" s="3">
        <v>25</v>
      </c>
      <c r="G53" s="83">
        <f>+F53/C53*100</f>
        <v>16.891891891891891</v>
      </c>
      <c r="H53" s="55">
        <v>0</v>
      </c>
      <c r="I53" s="3">
        <v>0</v>
      </c>
      <c r="J53" s="48" t="e">
        <f>+I53/H53*100</f>
        <v>#DIV/0!</v>
      </c>
      <c r="K53" s="3">
        <v>0</v>
      </c>
      <c r="L53" s="83" t="e">
        <f>+K53/H53*100</f>
        <v>#DIV/0!</v>
      </c>
      <c r="M53" s="3">
        <v>0</v>
      </c>
      <c r="N53" s="3">
        <v>0</v>
      </c>
      <c r="O53" s="48" t="e">
        <f>+N53/M53*100</f>
        <v>#DIV/0!</v>
      </c>
      <c r="P53" s="3">
        <v>0</v>
      </c>
      <c r="Q53" s="83" t="e">
        <f>+P53/M53*100</f>
        <v>#DIV/0!</v>
      </c>
      <c r="R53" s="3">
        <v>237</v>
      </c>
      <c r="S53" s="3">
        <v>16</v>
      </c>
      <c r="T53" s="48">
        <f>+S53/R53*100</f>
        <v>6.7510548523206744</v>
      </c>
      <c r="U53" s="3">
        <v>13</v>
      </c>
      <c r="V53" s="83">
        <f>+U53/R53*100</f>
        <v>5.485232067510549</v>
      </c>
      <c r="W53" s="3">
        <v>129</v>
      </c>
      <c r="X53" s="3">
        <v>2</v>
      </c>
      <c r="Y53" s="48">
        <f>+X53/W53*100</f>
        <v>1.5503875968992249</v>
      </c>
      <c r="Z53" s="3">
        <v>0</v>
      </c>
      <c r="AA53" s="83">
        <f>+Z53/W53*100</f>
        <v>0</v>
      </c>
      <c r="AB53" s="3">
        <v>0</v>
      </c>
      <c r="AC53" s="3">
        <v>0</v>
      </c>
      <c r="AD53" s="48" t="e">
        <f>+AC53/AB53*100</f>
        <v>#DIV/0!</v>
      </c>
      <c r="AE53" s="3">
        <v>0</v>
      </c>
      <c r="AF53" s="83" t="e">
        <f>+AE53/AB53*100</f>
        <v>#DIV/0!</v>
      </c>
      <c r="AG53" s="3">
        <v>0</v>
      </c>
      <c r="AH53" s="3">
        <v>0</v>
      </c>
      <c r="AI53" s="48" t="e">
        <f>+AH53/AG53*100</f>
        <v>#DIV/0!</v>
      </c>
      <c r="AJ53" s="3">
        <v>0</v>
      </c>
      <c r="AK53" s="83" t="e">
        <f>+AJ53/AG53*100</f>
        <v>#DIV/0!</v>
      </c>
      <c r="AL53" s="3">
        <v>0</v>
      </c>
      <c r="AM53" s="3">
        <v>0</v>
      </c>
      <c r="AN53" s="48" t="e">
        <f>+AM53/AL53*100</f>
        <v>#DIV/0!</v>
      </c>
      <c r="AO53" s="3">
        <v>0</v>
      </c>
      <c r="AP53" s="83" t="e">
        <f>+AO53/AL53*100</f>
        <v>#DIV/0!</v>
      </c>
      <c r="AQ53" s="3">
        <v>0</v>
      </c>
      <c r="AR53" s="3">
        <v>0</v>
      </c>
      <c r="AS53" s="48" t="e">
        <f>+AR53/AQ53*100</f>
        <v>#DIV/0!</v>
      </c>
      <c r="AT53" s="3">
        <v>0</v>
      </c>
      <c r="AU53" s="83" t="e">
        <f>+AT53/AQ53*100</f>
        <v>#DIV/0!</v>
      </c>
      <c r="AV53" s="3">
        <v>0</v>
      </c>
      <c r="AW53" s="3">
        <v>0</v>
      </c>
      <c r="AX53" s="48" t="e">
        <f>+AW53/AV53*100</f>
        <v>#DIV/0!</v>
      </c>
      <c r="AY53" s="3">
        <v>0</v>
      </c>
      <c r="AZ53" s="83" t="e">
        <f>+AY53/AV53*100</f>
        <v>#DIV/0!</v>
      </c>
      <c r="BA53" s="3">
        <v>0</v>
      </c>
      <c r="BB53" s="3">
        <v>0</v>
      </c>
      <c r="BC53" s="48" t="e">
        <f>+BB53/BA53*100</f>
        <v>#DIV/0!</v>
      </c>
      <c r="BD53" s="3">
        <v>0</v>
      </c>
      <c r="BE53" s="83" t="e">
        <f>+BD53/BA53*100</f>
        <v>#DIV/0!</v>
      </c>
    </row>
    <row r="54" spans="1:57" x14ac:dyDescent="0.25">
      <c r="A54" s="4" t="s">
        <v>99</v>
      </c>
      <c r="B54" s="4" t="s">
        <v>102</v>
      </c>
      <c r="C54" s="3">
        <v>0</v>
      </c>
      <c r="D54" s="3">
        <v>0</v>
      </c>
      <c r="E54" s="48" t="e">
        <f>+D54/C54*100</f>
        <v>#DIV/0!</v>
      </c>
      <c r="F54" s="3">
        <v>0</v>
      </c>
      <c r="G54" s="83" t="e">
        <f>+F54/C54*100</f>
        <v>#DIV/0!</v>
      </c>
      <c r="H54" s="55">
        <v>22</v>
      </c>
      <c r="I54" s="3">
        <v>13</v>
      </c>
      <c r="J54" s="48">
        <f>+I54/H54*100</f>
        <v>59.090909090909093</v>
      </c>
      <c r="K54" s="3">
        <v>0</v>
      </c>
      <c r="L54" s="83">
        <f>+K54/H54*100</f>
        <v>0</v>
      </c>
      <c r="M54" s="3">
        <v>15</v>
      </c>
      <c r="N54" s="3">
        <v>14</v>
      </c>
      <c r="O54" s="48">
        <f>+N54/M54*100</f>
        <v>93.333333333333329</v>
      </c>
      <c r="P54" s="3">
        <v>6</v>
      </c>
      <c r="Q54" s="83">
        <f>+P54/M54*100</f>
        <v>40</v>
      </c>
      <c r="R54" s="3">
        <v>1097</v>
      </c>
      <c r="S54" s="3">
        <v>378</v>
      </c>
      <c r="T54" s="48">
        <f>+S54/R54*100</f>
        <v>34.457611668185962</v>
      </c>
      <c r="U54" s="3">
        <v>337</v>
      </c>
      <c r="V54" s="83">
        <f>+U54/R54*100</f>
        <v>30.720145852324521</v>
      </c>
      <c r="W54" s="3">
        <v>988</v>
      </c>
      <c r="X54" s="3">
        <v>609</v>
      </c>
      <c r="Y54" s="48">
        <f>+X54/W54*100</f>
        <v>61.639676113360323</v>
      </c>
      <c r="Z54" s="3">
        <v>468</v>
      </c>
      <c r="AA54" s="83">
        <f>+Z54/W54*100</f>
        <v>47.368421052631575</v>
      </c>
      <c r="AB54" s="3">
        <v>0</v>
      </c>
      <c r="AC54" s="3">
        <v>0</v>
      </c>
      <c r="AD54" s="48" t="e">
        <f>+AC54/AB54*100</f>
        <v>#DIV/0!</v>
      </c>
      <c r="AE54" s="3">
        <v>0</v>
      </c>
      <c r="AF54" s="83" t="e">
        <f>+AE54/AB54*100</f>
        <v>#DIV/0!</v>
      </c>
      <c r="AG54" s="3">
        <v>0</v>
      </c>
      <c r="AH54" s="3">
        <v>0</v>
      </c>
      <c r="AI54" s="48" t="e">
        <f>+AH54/AG54*100</f>
        <v>#DIV/0!</v>
      </c>
      <c r="AJ54" s="3">
        <v>0</v>
      </c>
      <c r="AK54" s="83" t="e">
        <f>+AJ54/AG54*100</f>
        <v>#DIV/0!</v>
      </c>
      <c r="AL54" s="3">
        <v>0</v>
      </c>
      <c r="AM54" s="3">
        <v>0</v>
      </c>
      <c r="AN54" s="48" t="e">
        <f>+AM54/AL54*100</f>
        <v>#DIV/0!</v>
      </c>
      <c r="AO54" s="3">
        <v>0</v>
      </c>
      <c r="AP54" s="83" t="e">
        <f>+AO54/AL54*100</f>
        <v>#DIV/0!</v>
      </c>
      <c r="AQ54" s="3">
        <v>0</v>
      </c>
      <c r="AR54" s="3">
        <v>0</v>
      </c>
      <c r="AS54" s="48" t="e">
        <f>+AR54/AQ54*100</f>
        <v>#DIV/0!</v>
      </c>
      <c r="AT54" s="3">
        <v>0</v>
      </c>
      <c r="AU54" s="83" t="e">
        <f>+AT54/AQ54*100</f>
        <v>#DIV/0!</v>
      </c>
      <c r="AV54" s="3">
        <v>0</v>
      </c>
      <c r="AW54" s="3">
        <v>0</v>
      </c>
      <c r="AX54" s="48" t="e">
        <f>+AW54/AV54*100</f>
        <v>#DIV/0!</v>
      </c>
      <c r="AY54" s="3">
        <v>0</v>
      </c>
      <c r="AZ54" s="83" t="e">
        <f>+AY54/AV54*100</f>
        <v>#DIV/0!</v>
      </c>
      <c r="BA54" s="3">
        <v>0</v>
      </c>
      <c r="BB54" s="3">
        <v>0</v>
      </c>
      <c r="BC54" s="48" t="e">
        <f>+BB54/BA54*100</f>
        <v>#DIV/0!</v>
      </c>
      <c r="BD54" s="3">
        <v>0</v>
      </c>
      <c r="BE54" s="83" t="e">
        <f>+BD54/BA54*100</f>
        <v>#DIV/0!</v>
      </c>
    </row>
    <row r="55" spans="1:57" x14ac:dyDescent="0.25">
      <c r="A55" s="4" t="s">
        <v>101</v>
      </c>
      <c r="B55" s="4" t="s">
        <v>104</v>
      </c>
      <c r="C55" s="3">
        <v>0</v>
      </c>
      <c r="D55" s="3">
        <v>0</v>
      </c>
      <c r="E55" s="48" t="e">
        <f>+D55/C55*100</f>
        <v>#DIV/0!</v>
      </c>
      <c r="F55" s="3">
        <v>0</v>
      </c>
      <c r="G55" s="83" t="e">
        <f>+F55/C55*100</f>
        <v>#DIV/0!</v>
      </c>
      <c r="H55" s="55">
        <v>0</v>
      </c>
      <c r="I55" s="3">
        <v>0</v>
      </c>
      <c r="J55" s="48" t="e">
        <f>+I55/H55*100</f>
        <v>#DIV/0!</v>
      </c>
      <c r="K55" s="3">
        <v>0</v>
      </c>
      <c r="L55" s="83" t="e">
        <f>+K55/H55*100</f>
        <v>#DIV/0!</v>
      </c>
      <c r="M55" s="3">
        <v>0</v>
      </c>
      <c r="N55" s="3">
        <v>0</v>
      </c>
      <c r="O55" s="48" t="e">
        <f>+N55/M55*100</f>
        <v>#DIV/0!</v>
      </c>
      <c r="P55" s="3">
        <v>0</v>
      </c>
      <c r="Q55" s="83" t="e">
        <f>+P55/M55*100</f>
        <v>#DIV/0!</v>
      </c>
      <c r="R55" s="3">
        <v>113</v>
      </c>
      <c r="S55" s="3">
        <v>63</v>
      </c>
      <c r="T55" s="48">
        <f>+S55/R55*100</f>
        <v>55.752212389380531</v>
      </c>
      <c r="U55" s="3">
        <v>48</v>
      </c>
      <c r="V55" s="83">
        <f>+U55/R55*100</f>
        <v>42.477876106194692</v>
      </c>
      <c r="W55" s="3">
        <v>0</v>
      </c>
      <c r="X55" s="3">
        <v>0</v>
      </c>
      <c r="Y55" s="48" t="e">
        <f>+X55/W55*100</f>
        <v>#DIV/0!</v>
      </c>
      <c r="Z55" s="3">
        <v>0</v>
      </c>
      <c r="AA55" s="83" t="e">
        <f>+Z55/W55*100</f>
        <v>#DIV/0!</v>
      </c>
      <c r="AB55" s="3">
        <v>0</v>
      </c>
      <c r="AC55" s="3">
        <v>0</v>
      </c>
      <c r="AD55" s="48" t="e">
        <f>+AC55/AB55*100</f>
        <v>#DIV/0!</v>
      </c>
      <c r="AE55" s="3">
        <v>0</v>
      </c>
      <c r="AF55" s="83" t="e">
        <f>+AE55/AB55*100</f>
        <v>#DIV/0!</v>
      </c>
      <c r="AG55" s="3">
        <v>0</v>
      </c>
      <c r="AH55" s="3">
        <v>0</v>
      </c>
      <c r="AI55" s="48" t="e">
        <f>+AH55/AG55*100</f>
        <v>#DIV/0!</v>
      </c>
      <c r="AJ55" s="3">
        <v>0</v>
      </c>
      <c r="AK55" s="83" t="e">
        <f>+AJ55/AG55*100</f>
        <v>#DIV/0!</v>
      </c>
      <c r="AL55" s="3">
        <v>0</v>
      </c>
      <c r="AM55" s="3">
        <v>0</v>
      </c>
      <c r="AN55" s="48" t="e">
        <f>+AM55/AL55*100</f>
        <v>#DIV/0!</v>
      </c>
      <c r="AO55" s="3">
        <v>0</v>
      </c>
      <c r="AP55" s="83" t="e">
        <f>+AO55/AL55*100</f>
        <v>#DIV/0!</v>
      </c>
      <c r="AQ55" s="3">
        <v>0</v>
      </c>
      <c r="AR55" s="3">
        <v>0</v>
      </c>
      <c r="AS55" s="48" t="e">
        <f>+AR55/AQ55*100</f>
        <v>#DIV/0!</v>
      </c>
      <c r="AT55" s="3">
        <v>0</v>
      </c>
      <c r="AU55" s="83" t="e">
        <f>+AT55/AQ55*100</f>
        <v>#DIV/0!</v>
      </c>
      <c r="AV55" s="3">
        <v>0</v>
      </c>
      <c r="AW55" s="3">
        <v>0</v>
      </c>
      <c r="AX55" s="48" t="e">
        <f>+AW55/AV55*100</f>
        <v>#DIV/0!</v>
      </c>
      <c r="AY55" s="3">
        <v>0</v>
      </c>
      <c r="AZ55" s="83" t="e">
        <f>+AY55/AV55*100</f>
        <v>#DIV/0!</v>
      </c>
      <c r="BA55" s="3">
        <v>0</v>
      </c>
      <c r="BB55" s="3">
        <v>0</v>
      </c>
      <c r="BC55" s="48" t="e">
        <f>+BB55/BA55*100</f>
        <v>#DIV/0!</v>
      </c>
      <c r="BD55" s="3">
        <v>0</v>
      </c>
      <c r="BE55" s="83" t="e">
        <f>+BD55/BA55*100</f>
        <v>#DIV/0!</v>
      </c>
    </row>
    <row r="56" spans="1:57" x14ac:dyDescent="0.25">
      <c r="A56" s="4" t="s">
        <v>103</v>
      </c>
      <c r="B56" s="4" t="s">
        <v>106</v>
      </c>
      <c r="C56" s="3">
        <v>92</v>
      </c>
      <c r="D56" s="3">
        <v>39</v>
      </c>
      <c r="E56" s="48">
        <f>+D56/C56*100</f>
        <v>42.391304347826086</v>
      </c>
      <c r="F56" s="3">
        <v>25</v>
      </c>
      <c r="G56" s="83">
        <f>+F56/C56*100</f>
        <v>27.173913043478258</v>
      </c>
      <c r="H56" s="55">
        <v>47</v>
      </c>
      <c r="I56" s="3">
        <v>24</v>
      </c>
      <c r="J56" s="48">
        <f>+I56/H56*100</f>
        <v>51.063829787234042</v>
      </c>
      <c r="K56" s="3">
        <v>8</v>
      </c>
      <c r="L56" s="83">
        <f>+K56/H56*100</f>
        <v>17.021276595744681</v>
      </c>
      <c r="M56" s="3">
        <v>30</v>
      </c>
      <c r="N56" s="3">
        <v>20</v>
      </c>
      <c r="O56" s="48">
        <f>+N56/M56*100</f>
        <v>66.666666666666657</v>
      </c>
      <c r="P56" s="3">
        <v>7</v>
      </c>
      <c r="Q56" s="83">
        <f>+P56/M56*100</f>
        <v>23.333333333333332</v>
      </c>
      <c r="R56" s="3">
        <v>43</v>
      </c>
      <c r="S56" s="3">
        <v>15</v>
      </c>
      <c r="T56" s="48">
        <f>+S56/R56*100</f>
        <v>34.883720930232556</v>
      </c>
      <c r="U56" s="3">
        <v>4</v>
      </c>
      <c r="V56" s="83">
        <f>+U56/R56*100</f>
        <v>9.3023255813953494</v>
      </c>
      <c r="W56" s="3">
        <v>332</v>
      </c>
      <c r="X56" s="3">
        <v>126</v>
      </c>
      <c r="Y56" s="48">
        <f>+X56/W56*100</f>
        <v>37.951807228915662</v>
      </c>
      <c r="Z56" s="3">
        <v>82</v>
      </c>
      <c r="AA56" s="83">
        <f>+Z56/W56*100</f>
        <v>24.69879518072289</v>
      </c>
      <c r="AB56" s="3">
        <v>0</v>
      </c>
      <c r="AC56" s="3">
        <v>0</v>
      </c>
      <c r="AD56" s="48" t="e">
        <f>+AC56/AB56*100</f>
        <v>#DIV/0!</v>
      </c>
      <c r="AE56" s="3">
        <v>0</v>
      </c>
      <c r="AF56" s="83" t="e">
        <f>+AE56/AB56*100</f>
        <v>#DIV/0!</v>
      </c>
      <c r="AG56" s="3">
        <v>0</v>
      </c>
      <c r="AH56" s="3">
        <v>0</v>
      </c>
      <c r="AI56" s="48" t="e">
        <f>+AH56/AG56*100</f>
        <v>#DIV/0!</v>
      </c>
      <c r="AJ56" s="3">
        <v>0</v>
      </c>
      <c r="AK56" s="83" t="e">
        <f>+AJ56/AG56*100</f>
        <v>#DIV/0!</v>
      </c>
      <c r="AL56" s="3">
        <v>0</v>
      </c>
      <c r="AM56" s="3">
        <v>0</v>
      </c>
      <c r="AN56" s="48" t="e">
        <f>+AM56/AL56*100</f>
        <v>#DIV/0!</v>
      </c>
      <c r="AO56" s="3">
        <v>0</v>
      </c>
      <c r="AP56" s="83" t="e">
        <f>+AO56/AL56*100</f>
        <v>#DIV/0!</v>
      </c>
      <c r="AQ56" s="3">
        <v>1</v>
      </c>
      <c r="AR56" s="3">
        <v>1</v>
      </c>
      <c r="AS56" s="48">
        <f>+AR56/AQ56*100</f>
        <v>100</v>
      </c>
      <c r="AT56" s="3">
        <v>0</v>
      </c>
      <c r="AU56" s="83">
        <f>+AT56/AQ56*100</f>
        <v>0</v>
      </c>
      <c r="AV56" s="3">
        <v>0</v>
      </c>
      <c r="AW56" s="3">
        <v>0</v>
      </c>
      <c r="AX56" s="48" t="e">
        <f>+AW56/AV56*100</f>
        <v>#DIV/0!</v>
      </c>
      <c r="AY56" s="3">
        <v>0</v>
      </c>
      <c r="AZ56" s="83" t="e">
        <f>+AY56/AV56*100</f>
        <v>#DIV/0!</v>
      </c>
      <c r="BA56" s="3">
        <v>0</v>
      </c>
      <c r="BB56" s="3">
        <v>0</v>
      </c>
      <c r="BC56" s="48" t="e">
        <f>+BB56/BA56*100</f>
        <v>#DIV/0!</v>
      </c>
      <c r="BD56" s="3">
        <v>0</v>
      </c>
      <c r="BE56" s="83" t="e">
        <f>+BD56/BA56*100</f>
        <v>#DIV/0!</v>
      </c>
    </row>
    <row r="57" spans="1:57" x14ac:dyDescent="0.25">
      <c r="A57" s="4" t="s">
        <v>105</v>
      </c>
      <c r="B57" s="4" t="s">
        <v>108</v>
      </c>
      <c r="C57" s="3">
        <v>0</v>
      </c>
      <c r="D57" s="3">
        <v>0</v>
      </c>
      <c r="E57" s="48" t="e">
        <f>+D57/C57*100</f>
        <v>#DIV/0!</v>
      </c>
      <c r="F57" s="3">
        <v>0</v>
      </c>
      <c r="G57" s="83" t="e">
        <f>+F57/C57*100</f>
        <v>#DIV/0!</v>
      </c>
      <c r="H57" s="55">
        <v>0</v>
      </c>
      <c r="I57" s="3">
        <v>0</v>
      </c>
      <c r="J57" s="48" t="e">
        <f>+I57/H57*100</f>
        <v>#DIV/0!</v>
      </c>
      <c r="K57" s="3">
        <v>0</v>
      </c>
      <c r="L57" s="83" t="e">
        <f>+K57/H57*100</f>
        <v>#DIV/0!</v>
      </c>
      <c r="M57" s="3">
        <v>0</v>
      </c>
      <c r="N57" s="3">
        <v>0</v>
      </c>
      <c r="O57" s="48" t="e">
        <f>+N57/M57*100</f>
        <v>#DIV/0!</v>
      </c>
      <c r="P57" s="3">
        <v>0</v>
      </c>
      <c r="Q57" s="83" t="e">
        <f>+P57/M57*100</f>
        <v>#DIV/0!</v>
      </c>
      <c r="R57" s="3">
        <v>0</v>
      </c>
      <c r="S57" s="3">
        <v>0</v>
      </c>
      <c r="T57" s="48" t="e">
        <f>+S57/R57*100</f>
        <v>#DIV/0!</v>
      </c>
      <c r="U57" s="3">
        <v>0</v>
      </c>
      <c r="V57" s="83" t="e">
        <f>+U57/R57*100</f>
        <v>#DIV/0!</v>
      </c>
      <c r="W57" s="3">
        <v>0</v>
      </c>
      <c r="X57" s="3">
        <v>0</v>
      </c>
      <c r="Y57" s="48" t="e">
        <f>+X57/W57*100</f>
        <v>#DIV/0!</v>
      </c>
      <c r="Z57" s="3">
        <v>0</v>
      </c>
      <c r="AA57" s="83" t="e">
        <f>+Z57/W57*100</f>
        <v>#DIV/0!</v>
      </c>
      <c r="AB57" s="3">
        <v>0</v>
      </c>
      <c r="AC57" s="3">
        <v>0</v>
      </c>
      <c r="AD57" s="48" t="e">
        <f>+AC57/AB57*100</f>
        <v>#DIV/0!</v>
      </c>
      <c r="AE57" s="3">
        <v>0</v>
      </c>
      <c r="AF57" s="83" t="e">
        <f>+AE57/AB57*100</f>
        <v>#DIV/0!</v>
      </c>
      <c r="AG57" s="3">
        <v>0</v>
      </c>
      <c r="AH57" s="3">
        <v>0</v>
      </c>
      <c r="AI57" s="48" t="e">
        <f>+AH57/AG57*100</f>
        <v>#DIV/0!</v>
      </c>
      <c r="AJ57" s="3">
        <v>0</v>
      </c>
      <c r="AK57" s="83" t="e">
        <f>+AJ57/AG57*100</f>
        <v>#DIV/0!</v>
      </c>
      <c r="AL57" s="3">
        <v>0</v>
      </c>
      <c r="AM57" s="3">
        <v>0</v>
      </c>
      <c r="AN57" s="48" t="e">
        <f>+AM57/AL57*100</f>
        <v>#DIV/0!</v>
      </c>
      <c r="AO57" s="3">
        <v>0</v>
      </c>
      <c r="AP57" s="83" t="e">
        <f>+AO57/AL57*100</f>
        <v>#DIV/0!</v>
      </c>
      <c r="AQ57" s="3">
        <v>0</v>
      </c>
      <c r="AR57" s="3">
        <v>0</v>
      </c>
      <c r="AS57" s="48" t="e">
        <f>+AR57/AQ57*100</f>
        <v>#DIV/0!</v>
      </c>
      <c r="AT57" s="3">
        <v>0</v>
      </c>
      <c r="AU57" s="83" t="e">
        <f>+AT57/AQ57*100</f>
        <v>#DIV/0!</v>
      </c>
      <c r="AV57" s="3">
        <v>0</v>
      </c>
      <c r="AW57" s="3">
        <v>0</v>
      </c>
      <c r="AX57" s="48" t="e">
        <f>+AW57/AV57*100</f>
        <v>#DIV/0!</v>
      </c>
      <c r="AY57" s="3">
        <v>0</v>
      </c>
      <c r="AZ57" s="83" t="e">
        <f>+AY57/AV57*100</f>
        <v>#DIV/0!</v>
      </c>
      <c r="BA57" s="3">
        <v>0</v>
      </c>
      <c r="BB57" s="3">
        <v>0</v>
      </c>
      <c r="BC57" s="48" t="e">
        <f>+BB57/BA57*100</f>
        <v>#DIV/0!</v>
      </c>
      <c r="BD57" s="3">
        <v>0</v>
      </c>
      <c r="BE57" s="83" t="e">
        <f>+BD57/BA57*100</f>
        <v>#DIV/0!</v>
      </c>
    </row>
    <row r="58" spans="1:57" x14ac:dyDescent="0.25">
      <c r="A58" s="4" t="s">
        <v>107</v>
      </c>
      <c r="B58" s="4" t="s">
        <v>110</v>
      </c>
      <c r="C58" s="3">
        <v>40</v>
      </c>
      <c r="D58" s="3">
        <v>36</v>
      </c>
      <c r="E58" s="48">
        <f>+D58/C58*100</f>
        <v>90</v>
      </c>
      <c r="F58" s="3">
        <v>34</v>
      </c>
      <c r="G58" s="83">
        <f>+F58/C58*100</f>
        <v>85</v>
      </c>
      <c r="H58" s="55">
        <v>0</v>
      </c>
      <c r="I58" s="3">
        <v>0</v>
      </c>
      <c r="J58" s="48" t="e">
        <f>+I58/H58*100</f>
        <v>#DIV/0!</v>
      </c>
      <c r="K58" s="3">
        <v>0</v>
      </c>
      <c r="L58" s="83" t="e">
        <f>+K58/H58*100</f>
        <v>#DIV/0!</v>
      </c>
      <c r="M58" s="3">
        <v>0</v>
      </c>
      <c r="N58" s="3">
        <v>0</v>
      </c>
      <c r="O58" s="48" t="e">
        <f>+N58/M58*100</f>
        <v>#DIV/0!</v>
      </c>
      <c r="P58" s="3">
        <v>0</v>
      </c>
      <c r="Q58" s="83" t="e">
        <f>+P58/M58*100</f>
        <v>#DIV/0!</v>
      </c>
      <c r="R58" s="3">
        <v>69</v>
      </c>
      <c r="S58" s="3">
        <v>39</v>
      </c>
      <c r="T58" s="48">
        <f>+S58/R58*100</f>
        <v>56.521739130434781</v>
      </c>
      <c r="U58" s="3">
        <v>35</v>
      </c>
      <c r="V58" s="83">
        <f>+U58/R58*100</f>
        <v>50.724637681159422</v>
      </c>
      <c r="W58" s="3">
        <v>0</v>
      </c>
      <c r="X58" s="3">
        <v>0</v>
      </c>
      <c r="Y58" s="48" t="e">
        <f>+X58/W58*100</f>
        <v>#DIV/0!</v>
      </c>
      <c r="Z58" s="3">
        <v>0</v>
      </c>
      <c r="AA58" s="83" t="e">
        <f>+Z58/W58*100</f>
        <v>#DIV/0!</v>
      </c>
      <c r="AB58" s="3">
        <v>0</v>
      </c>
      <c r="AC58" s="3">
        <v>0</v>
      </c>
      <c r="AD58" s="48" t="e">
        <f>+AC58/AB58*100</f>
        <v>#DIV/0!</v>
      </c>
      <c r="AE58" s="3">
        <v>0</v>
      </c>
      <c r="AF58" s="83" t="e">
        <f>+AE58/AB58*100</f>
        <v>#DIV/0!</v>
      </c>
      <c r="AG58" s="3">
        <v>0</v>
      </c>
      <c r="AH58" s="3">
        <v>0</v>
      </c>
      <c r="AI58" s="48" t="e">
        <f>+AH58/AG58*100</f>
        <v>#DIV/0!</v>
      </c>
      <c r="AJ58" s="3">
        <v>0</v>
      </c>
      <c r="AK58" s="83" t="e">
        <f>+AJ58/AG58*100</f>
        <v>#DIV/0!</v>
      </c>
      <c r="AL58" s="3">
        <v>0</v>
      </c>
      <c r="AM58" s="3">
        <v>0</v>
      </c>
      <c r="AN58" s="48" t="e">
        <f>+AM58/AL58*100</f>
        <v>#DIV/0!</v>
      </c>
      <c r="AO58" s="3">
        <v>0</v>
      </c>
      <c r="AP58" s="83" t="e">
        <f>+AO58/AL58*100</f>
        <v>#DIV/0!</v>
      </c>
      <c r="AQ58" s="3">
        <v>0</v>
      </c>
      <c r="AR58" s="3">
        <v>0</v>
      </c>
      <c r="AS58" s="48" t="e">
        <f>+AR58/AQ58*100</f>
        <v>#DIV/0!</v>
      </c>
      <c r="AT58" s="3">
        <v>0</v>
      </c>
      <c r="AU58" s="83" t="e">
        <f>+AT58/AQ58*100</f>
        <v>#DIV/0!</v>
      </c>
      <c r="AV58" s="3">
        <v>0</v>
      </c>
      <c r="AW58" s="3">
        <v>0</v>
      </c>
      <c r="AX58" s="48" t="e">
        <f>+AW58/AV58*100</f>
        <v>#DIV/0!</v>
      </c>
      <c r="AY58" s="3">
        <v>0</v>
      </c>
      <c r="AZ58" s="83" t="e">
        <f>+AY58/AV58*100</f>
        <v>#DIV/0!</v>
      </c>
      <c r="BA58" s="3">
        <v>0</v>
      </c>
      <c r="BB58" s="3">
        <v>0</v>
      </c>
      <c r="BC58" s="48" t="e">
        <f>+BB58/BA58*100</f>
        <v>#DIV/0!</v>
      </c>
      <c r="BD58" s="3">
        <v>0</v>
      </c>
      <c r="BE58" s="83" t="e">
        <f>+BD58/BA58*100</f>
        <v>#DIV/0!</v>
      </c>
    </row>
    <row r="59" spans="1:57" x14ac:dyDescent="0.25">
      <c r="A59" s="4" t="s">
        <v>109</v>
      </c>
      <c r="B59" s="4" t="s">
        <v>112</v>
      </c>
      <c r="C59" s="3">
        <v>422</v>
      </c>
      <c r="D59" s="3">
        <v>406</v>
      </c>
      <c r="E59" s="48">
        <f>+D59/C59*100</f>
        <v>96.208530805687204</v>
      </c>
      <c r="F59" s="3">
        <v>386</v>
      </c>
      <c r="G59" s="83">
        <f>+F59/C59*100</f>
        <v>91.469194312796205</v>
      </c>
      <c r="H59" s="55">
        <v>34</v>
      </c>
      <c r="I59" s="3">
        <v>34</v>
      </c>
      <c r="J59" s="48">
        <f>+I59/H59*100</f>
        <v>100</v>
      </c>
      <c r="K59" s="3">
        <v>34</v>
      </c>
      <c r="L59" s="83">
        <f>+K59/H59*100</f>
        <v>100</v>
      </c>
      <c r="M59" s="3">
        <v>72</v>
      </c>
      <c r="N59" s="3">
        <v>72</v>
      </c>
      <c r="O59" s="48">
        <f>+N59/M59*100</f>
        <v>100</v>
      </c>
      <c r="P59" s="3">
        <v>72</v>
      </c>
      <c r="Q59" s="83">
        <f>+P59/M59*100</f>
        <v>100</v>
      </c>
      <c r="R59" s="3">
        <v>263</v>
      </c>
      <c r="S59" s="3">
        <v>179</v>
      </c>
      <c r="T59" s="48">
        <f>+S59/R59*100</f>
        <v>68.06083650190115</v>
      </c>
      <c r="U59" s="3">
        <v>179</v>
      </c>
      <c r="V59" s="83">
        <f>+U59/R59*100</f>
        <v>68.06083650190115</v>
      </c>
      <c r="W59" s="3">
        <v>358</v>
      </c>
      <c r="X59" s="3">
        <v>208</v>
      </c>
      <c r="Y59" s="48">
        <f>+X59/W59*100</f>
        <v>58.100558659217882</v>
      </c>
      <c r="Z59" s="3">
        <v>182</v>
      </c>
      <c r="AA59" s="83">
        <f>+Z59/W59*100</f>
        <v>50.837988826815639</v>
      </c>
      <c r="AB59" s="3">
        <v>0</v>
      </c>
      <c r="AC59" s="3">
        <v>0</v>
      </c>
      <c r="AD59" s="48" t="e">
        <f>+AC59/AB59*100</f>
        <v>#DIV/0!</v>
      </c>
      <c r="AE59" s="3">
        <v>0</v>
      </c>
      <c r="AF59" s="83" t="e">
        <f>+AE59/AB59*100</f>
        <v>#DIV/0!</v>
      </c>
      <c r="AG59" s="3">
        <v>0</v>
      </c>
      <c r="AH59" s="3">
        <v>0</v>
      </c>
      <c r="AI59" s="48" t="e">
        <f>+AH59/AG59*100</f>
        <v>#DIV/0!</v>
      </c>
      <c r="AJ59" s="3">
        <v>0</v>
      </c>
      <c r="AK59" s="83" t="e">
        <f>+AJ59/AG59*100</f>
        <v>#DIV/0!</v>
      </c>
      <c r="AL59" s="3">
        <v>25</v>
      </c>
      <c r="AM59" s="3">
        <v>25</v>
      </c>
      <c r="AN59" s="48">
        <f>+AM59/AL59*100</f>
        <v>100</v>
      </c>
      <c r="AO59" s="3">
        <v>25</v>
      </c>
      <c r="AP59" s="83">
        <f>+AO59/AL59*100</f>
        <v>100</v>
      </c>
      <c r="AQ59" s="3">
        <v>62</v>
      </c>
      <c r="AR59" s="3">
        <v>62</v>
      </c>
      <c r="AS59" s="48">
        <f>+AR59/AQ59*100</f>
        <v>100</v>
      </c>
      <c r="AT59" s="3">
        <v>62</v>
      </c>
      <c r="AU59" s="83">
        <f>+AT59/AQ59*100</f>
        <v>100</v>
      </c>
      <c r="AV59" s="3">
        <v>0</v>
      </c>
      <c r="AW59" s="3">
        <v>0</v>
      </c>
      <c r="AX59" s="48" t="e">
        <f>+AW59/AV59*100</f>
        <v>#DIV/0!</v>
      </c>
      <c r="AY59" s="3">
        <v>0</v>
      </c>
      <c r="AZ59" s="83" t="e">
        <f>+AY59/AV59*100</f>
        <v>#DIV/0!</v>
      </c>
      <c r="BA59" s="3">
        <v>0</v>
      </c>
      <c r="BB59" s="3">
        <v>0</v>
      </c>
      <c r="BC59" s="48" t="e">
        <f>+BB59/BA59*100</f>
        <v>#DIV/0!</v>
      </c>
      <c r="BD59" s="3">
        <v>0</v>
      </c>
      <c r="BE59" s="83" t="e">
        <f>+BD59/BA59*100</f>
        <v>#DIV/0!</v>
      </c>
    </row>
    <row r="60" spans="1:57" x14ac:dyDescent="0.25">
      <c r="A60" s="4" t="s">
        <v>111</v>
      </c>
      <c r="B60" s="4" t="s">
        <v>114</v>
      </c>
      <c r="C60" s="3">
        <v>639</v>
      </c>
      <c r="D60" s="3">
        <v>76</v>
      </c>
      <c r="E60" s="48">
        <f>+D60/C60*100</f>
        <v>11.893583724569639</v>
      </c>
      <c r="F60" s="3">
        <v>26</v>
      </c>
      <c r="G60" s="83">
        <f>+F60/C60*100</f>
        <v>4.0688575899843507</v>
      </c>
      <c r="H60" s="55">
        <v>31</v>
      </c>
      <c r="I60" s="3">
        <v>0</v>
      </c>
      <c r="J60" s="48">
        <f>+I60/H60*100</f>
        <v>0</v>
      </c>
      <c r="K60" s="3">
        <v>0</v>
      </c>
      <c r="L60" s="83">
        <f>+K60/H60*100</f>
        <v>0</v>
      </c>
      <c r="M60" s="3">
        <v>14</v>
      </c>
      <c r="N60" s="3">
        <v>0</v>
      </c>
      <c r="O60" s="48">
        <f>+N60/M60*100</f>
        <v>0</v>
      </c>
      <c r="P60" s="3">
        <v>0</v>
      </c>
      <c r="Q60" s="83">
        <f>+P60/M60*100</f>
        <v>0</v>
      </c>
      <c r="R60" s="3">
        <v>3450</v>
      </c>
      <c r="S60" s="3">
        <v>324</v>
      </c>
      <c r="T60" s="48">
        <f>+S60/R60*100</f>
        <v>9.391304347826086</v>
      </c>
      <c r="U60" s="3">
        <v>64</v>
      </c>
      <c r="V60" s="83">
        <f>+U60/R60*100</f>
        <v>1.855072463768116</v>
      </c>
      <c r="W60" s="3">
        <v>3141</v>
      </c>
      <c r="X60" s="3">
        <v>249</v>
      </c>
      <c r="Y60" s="48">
        <f>+X60/W60*100</f>
        <v>7.9274116523400187</v>
      </c>
      <c r="Z60" s="3">
        <v>244</v>
      </c>
      <c r="AA60" s="83">
        <f>+Z60/W60*100</f>
        <v>7.7682266794014643</v>
      </c>
      <c r="AB60" s="3">
        <v>0</v>
      </c>
      <c r="AC60" s="3">
        <v>0</v>
      </c>
      <c r="AD60" s="48" t="e">
        <f>+AC60/AB60*100</f>
        <v>#DIV/0!</v>
      </c>
      <c r="AE60" s="3">
        <v>0</v>
      </c>
      <c r="AF60" s="83" t="e">
        <f>+AE60/AB60*100</f>
        <v>#DIV/0!</v>
      </c>
      <c r="AG60" s="3">
        <v>0</v>
      </c>
      <c r="AH60" s="3">
        <v>0</v>
      </c>
      <c r="AI60" s="48" t="e">
        <f>+AH60/AG60*100</f>
        <v>#DIV/0!</v>
      </c>
      <c r="AJ60" s="3">
        <v>0</v>
      </c>
      <c r="AK60" s="83" t="e">
        <f>+AJ60/AG60*100</f>
        <v>#DIV/0!</v>
      </c>
      <c r="AL60" s="3">
        <v>0</v>
      </c>
      <c r="AM60" s="3">
        <v>0</v>
      </c>
      <c r="AN60" s="48" t="e">
        <f>+AM60/AL60*100</f>
        <v>#DIV/0!</v>
      </c>
      <c r="AO60" s="3">
        <v>0</v>
      </c>
      <c r="AP60" s="83" t="e">
        <f>+AO60/AL60*100</f>
        <v>#DIV/0!</v>
      </c>
      <c r="AQ60" s="3">
        <v>0</v>
      </c>
      <c r="AR60" s="3">
        <v>0</v>
      </c>
      <c r="AS60" s="48" t="e">
        <f>+AR60/AQ60*100</f>
        <v>#DIV/0!</v>
      </c>
      <c r="AT60" s="3">
        <v>0</v>
      </c>
      <c r="AU60" s="83" t="e">
        <f>+AT60/AQ60*100</f>
        <v>#DIV/0!</v>
      </c>
      <c r="AV60" s="3">
        <v>0</v>
      </c>
      <c r="AW60" s="3">
        <v>0</v>
      </c>
      <c r="AX60" s="48" t="e">
        <f>+AW60/AV60*100</f>
        <v>#DIV/0!</v>
      </c>
      <c r="AY60" s="3">
        <v>0</v>
      </c>
      <c r="AZ60" s="83" t="e">
        <f>+AY60/AV60*100</f>
        <v>#DIV/0!</v>
      </c>
      <c r="BA60" s="3">
        <v>0</v>
      </c>
      <c r="BB60" s="3">
        <v>0</v>
      </c>
      <c r="BC60" s="48" t="e">
        <f>+BB60/BA60*100</f>
        <v>#DIV/0!</v>
      </c>
      <c r="BD60" s="3">
        <v>0</v>
      </c>
      <c r="BE60" s="83" t="e">
        <f>+BD60/BA60*100</f>
        <v>#DIV/0!</v>
      </c>
    </row>
    <row r="61" spans="1:57" x14ac:dyDescent="0.25">
      <c r="A61" s="4" t="s">
        <v>113</v>
      </c>
      <c r="B61" s="4" t="s">
        <v>116</v>
      </c>
      <c r="C61" s="3">
        <v>157</v>
      </c>
      <c r="D61" s="3">
        <v>9</v>
      </c>
      <c r="E61" s="48">
        <f>+D61/C61*100</f>
        <v>5.7324840764331215</v>
      </c>
      <c r="F61" s="3">
        <v>9</v>
      </c>
      <c r="G61" s="83">
        <f>+F61/C61*100</f>
        <v>5.7324840764331215</v>
      </c>
      <c r="H61" s="55">
        <v>75</v>
      </c>
      <c r="I61" s="3">
        <v>57</v>
      </c>
      <c r="J61" s="48">
        <f>+I61/H61*100</f>
        <v>76</v>
      </c>
      <c r="K61" s="3">
        <v>35</v>
      </c>
      <c r="L61" s="83">
        <f>+K61/H61*100</f>
        <v>46.666666666666664</v>
      </c>
      <c r="M61" s="3">
        <v>69</v>
      </c>
      <c r="N61" s="3">
        <v>53</v>
      </c>
      <c r="O61" s="48">
        <f>+N61/M61*100</f>
        <v>76.811594202898547</v>
      </c>
      <c r="P61" s="3">
        <v>47</v>
      </c>
      <c r="Q61" s="83">
        <f>+P61/M61*100</f>
        <v>68.115942028985515</v>
      </c>
      <c r="R61" s="3">
        <v>1781</v>
      </c>
      <c r="S61" s="3">
        <v>451</v>
      </c>
      <c r="T61" s="48">
        <f>+S61/R61*100</f>
        <v>25.322852330151601</v>
      </c>
      <c r="U61" s="3">
        <v>430</v>
      </c>
      <c r="V61" s="83">
        <f>+U61/R61*100</f>
        <v>24.143739472206626</v>
      </c>
      <c r="W61" s="3">
        <v>1470</v>
      </c>
      <c r="X61" s="3">
        <v>467</v>
      </c>
      <c r="Y61" s="48">
        <f>+X61/W61*100</f>
        <v>31.768707482993197</v>
      </c>
      <c r="Z61" s="3">
        <v>439</v>
      </c>
      <c r="AA61" s="83">
        <f>+Z61/W61*100</f>
        <v>29.863945578231295</v>
      </c>
      <c r="AB61" s="3">
        <v>0</v>
      </c>
      <c r="AC61" s="3">
        <v>0</v>
      </c>
      <c r="AD61" s="48" t="e">
        <f>+AC61/AB61*100</f>
        <v>#DIV/0!</v>
      </c>
      <c r="AE61" s="3">
        <v>0</v>
      </c>
      <c r="AF61" s="83" t="e">
        <f>+AE61/AB61*100</f>
        <v>#DIV/0!</v>
      </c>
      <c r="AG61" s="3">
        <v>0</v>
      </c>
      <c r="AH61" s="3">
        <v>0</v>
      </c>
      <c r="AI61" s="48" t="e">
        <f>+AH61/AG61*100</f>
        <v>#DIV/0!</v>
      </c>
      <c r="AJ61" s="3">
        <v>0</v>
      </c>
      <c r="AK61" s="83" t="e">
        <f>+AJ61/AG61*100</f>
        <v>#DIV/0!</v>
      </c>
      <c r="AL61" s="3">
        <v>0</v>
      </c>
      <c r="AM61" s="3">
        <v>0</v>
      </c>
      <c r="AN61" s="48" t="e">
        <f>+AM61/AL61*100</f>
        <v>#DIV/0!</v>
      </c>
      <c r="AO61" s="3">
        <v>0</v>
      </c>
      <c r="AP61" s="83" t="e">
        <f>+AO61/AL61*100</f>
        <v>#DIV/0!</v>
      </c>
      <c r="AQ61" s="3">
        <v>0</v>
      </c>
      <c r="AR61" s="3">
        <v>0</v>
      </c>
      <c r="AS61" s="48" t="e">
        <f>+AR61/AQ61*100</f>
        <v>#DIV/0!</v>
      </c>
      <c r="AT61" s="3">
        <v>0</v>
      </c>
      <c r="AU61" s="83" t="e">
        <f>+AT61/AQ61*100</f>
        <v>#DIV/0!</v>
      </c>
      <c r="AV61" s="3">
        <v>0</v>
      </c>
      <c r="AW61" s="3">
        <v>0</v>
      </c>
      <c r="AX61" s="48" t="e">
        <f>+AW61/AV61*100</f>
        <v>#DIV/0!</v>
      </c>
      <c r="AY61" s="3">
        <v>0</v>
      </c>
      <c r="AZ61" s="83" t="e">
        <f>+AY61/AV61*100</f>
        <v>#DIV/0!</v>
      </c>
      <c r="BA61" s="3">
        <v>0</v>
      </c>
      <c r="BB61" s="3">
        <v>0</v>
      </c>
      <c r="BC61" s="48" t="e">
        <f>+BB61/BA61*100</f>
        <v>#DIV/0!</v>
      </c>
      <c r="BD61" s="3">
        <v>0</v>
      </c>
      <c r="BE61" s="83" t="e">
        <f>+BD61/BA61*100</f>
        <v>#DIV/0!</v>
      </c>
    </row>
    <row r="62" spans="1:57" x14ac:dyDescent="0.25">
      <c r="A62" s="4" t="s">
        <v>115</v>
      </c>
      <c r="B62" s="4" t="s">
        <v>118</v>
      </c>
      <c r="C62" s="3">
        <v>155</v>
      </c>
      <c r="D62" s="3">
        <v>76</v>
      </c>
      <c r="E62" s="48">
        <f>+D62/C62*100</f>
        <v>49.032258064516128</v>
      </c>
      <c r="F62" s="3">
        <v>71</v>
      </c>
      <c r="G62" s="83">
        <f>+F62/C62*100</f>
        <v>45.806451612903224</v>
      </c>
      <c r="H62" s="55">
        <v>0</v>
      </c>
      <c r="I62" s="3">
        <v>0</v>
      </c>
      <c r="J62" s="48" t="e">
        <f>+I62/H62*100</f>
        <v>#DIV/0!</v>
      </c>
      <c r="K62" s="3">
        <v>0</v>
      </c>
      <c r="L62" s="83" t="e">
        <f>+K62/H62*100</f>
        <v>#DIV/0!</v>
      </c>
      <c r="M62" s="3">
        <v>0</v>
      </c>
      <c r="N62" s="3">
        <v>0</v>
      </c>
      <c r="O62" s="48" t="e">
        <f>+N62/M62*100</f>
        <v>#DIV/0!</v>
      </c>
      <c r="P62" s="3">
        <v>0</v>
      </c>
      <c r="Q62" s="83" t="e">
        <f>+P62/M62*100</f>
        <v>#DIV/0!</v>
      </c>
      <c r="R62" s="3">
        <v>383</v>
      </c>
      <c r="S62" s="3">
        <v>153</v>
      </c>
      <c r="T62" s="48">
        <f>+S62/R62*100</f>
        <v>39.947780678851174</v>
      </c>
      <c r="U62" s="3">
        <v>136</v>
      </c>
      <c r="V62" s="83">
        <f>+U62/R62*100</f>
        <v>35.509138381201041</v>
      </c>
      <c r="W62" s="3">
        <v>359</v>
      </c>
      <c r="X62" s="3">
        <v>152</v>
      </c>
      <c r="Y62" s="48">
        <f>+X62/W62*100</f>
        <v>42.33983286908078</v>
      </c>
      <c r="Z62" s="3">
        <v>140</v>
      </c>
      <c r="AA62" s="83">
        <f>+Z62/W62*100</f>
        <v>38.997214484679667</v>
      </c>
      <c r="AB62" s="3">
        <v>0</v>
      </c>
      <c r="AC62" s="3">
        <v>0</v>
      </c>
      <c r="AD62" s="48" t="e">
        <f>+AC62/AB62*100</f>
        <v>#DIV/0!</v>
      </c>
      <c r="AE62" s="3">
        <v>0</v>
      </c>
      <c r="AF62" s="83" t="e">
        <f>+AE62/AB62*100</f>
        <v>#DIV/0!</v>
      </c>
      <c r="AG62" s="3">
        <v>0</v>
      </c>
      <c r="AH62" s="3">
        <v>0</v>
      </c>
      <c r="AI62" s="48" t="e">
        <f>+AH62/AG62*100</f>
        <v>#DIV/0!</v>
      </c>
      <c r="AJ62" s="3">
        <v>0</v>
      </c>
      <c r="AK62" s="83" t="e">
        <f>+AJ62/AG62*100</f>
        <v>#DIV/0!</v>
      </c>
      <c r="AL62" s="3">
        <v>0</v>
      </c>
      <c r="AM62" s="3">
        <v>0</v>
      </c>
      <c r="AN62" s="48" t="e">
        <f>+AM62/AL62*100</f>
        <v>#DIV/0!</v>
      </c>
      <c r="AO62" s="3">
        <v>0</v>
      </c>
      <c r="AP62" s="83" t="e">
        <f>+AO62/AL62*100</f>
        <v>#DIV/0!</v>
      </c>
      <c r="AQ62" s="3">
        <v>0</v>
      </c>
      <c r="AR62" s="3">
        <v>0</v>
      </c>
      <c r="AS62" s="48" t="e">
        <f>+AR62/AQ62*100</f>
        <v>#DIV/0!</v>
      </c>
      <c r="AT62" s="3">
        <v>0</v>
      </c>
      <c r="AU62" s="83" t="e">
        <f>+AT62/AQ62*100</f>
        <v>#DIV/0!</v>
      </c>
      <c r="AV62" s="3">
        <v>0</v>
      </c>
      <c r="AW62" s="3">
        <v>0</v>
      </c>
      <c r="AX62" s="48" t="e">
        <f>+AW62/AV62*100</f>
        <v>#DIV/0!</v>
      </c>
      <c r="AY62" s="3">
        <v>0</v>
      </c>
      <c r="AZ62" s="83" t="e">
        <f>+AY62/AV62*100</f>
        <v>#DIV/0!</v>
      </c>
      <c r="BA62" s="3">
        <v>0</v>
      </c>
      <c r="BB62" s="3">
        <v>0</v>
      </c>
      <c r="BC62" s="48" t="e">
        <f>+BB62/BA62*100</f>
        <v>#DIV/0!</v>
      </c>
      <c r="BD62" s="3">
        <v>0</v>
      </c>
      <c r="BE62" s="83" t="e">
        <f>+BD62/BA62*100</f>
        <v>#DIV/0!</v>
      </c>
    </row>
    <row r="63" spans="1:57" ht="15.75" thickBot="1" x14ac:dyDescent="0.3">
      <c r="A63" s="4" t="s">
        <v>117</v>
      </c>
      <c r="B63" s="4" t="s">
        <v>119</v>
      </c>
      <c r="C63" s="3">
        <v>158</v>
      </c>
      <c r="D63" s="3">
        <v>77</v>
      </c>
      <c r="E63" s="70">
        <f>+D63/C63*100</f>
        <v>48.734177215189874</v>
      </c>
      <c r="F63" s="3">
        <v>74</v>
      </c>
      <c r="G63" s="84">
        <f>+F63/C63*100</f>
        <v>46.835443037974684</v>
      </c>
      <c r="H63" s="55">
        <v>0</v>
      </c>
      <c r="I63" s="3">
        <v>0</v>
      </c>
      <c r="J63" s="70" t="e">
        <f>+I63/H63*100</f>
        <v>#DIV/0!</v>
      </c>
      <c r="K63" s="3">
        <v>0</v>
      </c>
      <c r="L63" s="84" t="e">
        <f>+K63/H63*100</f>
        <v>#DIV/0!</v>
      </c>
      <c r="M63" s="3">
        <v>0</v>
      </c>
      <c r="N63" s="3">
        <v>0</v>
      </c>
      <c r="O63" s="70" t="e">
        <f>+N63/M63*100</f>
        <v>#DIV/0!</v>
      </c>
      <c r="P63" s="3">
        <v>0</v>
      </c>
      <c r="Q63" s="84" t="e">
        <f>+P63/M63*100</f>
        <v>#DIV/0!</v>
      </c>
      <c r="R63" s="3">
        <v>258</v>
      </c>
      <c r="S63" s="3">
        <v>82</v>
      </c>
      <c r="T63" s="70">
        <f>+S63/R63*100</f>
        <v>31.782945736434108</v>
      </c>
      <c r="U63" s="3">
        <v>74</v>
      </c>
      <c r="V63" s="84">
        <f>+U63/R63*100</f>
        <v>28.68217054263566</v>
      </c>
      <c r="W63" s="3">
        <v>205</v>
      </c>
      <c r="X63" s="3">
        <v>74</v>
      </c>
      <c r="Y63" s="70">
        <f>+X63/W63*100</f>
        <v>36.097560975609753</v>
      </c>
      <c r="Z63" s="3">
        <v>72</v>
      </c>
      <c r="AA63" s="84">
        <f>+Z63/W63*100</f>
        <v>35.121951219512191</v>
      </c>
      <c r="AB63" s="3">
        <v>0</v>
      </c>
      <c r="AC63" s="3">
        <v>0</v>
      </c>
      <c r="AD63" s="70" t="e">
        <f>+AC63/AB63*100</f>
        <v>#DIV/0!</v>
      </c>
      <c r="AE63" s="3">
        <v>0</v>
      </c>
      <c r="AF63" s="84" t="e">
        <f>+AE63/AB63*100</f>
        <v>#DIV/0!</v>
      </c>
      <c r="AG63" s="3">
        <v>0</v>
      </c>
      <c r="AH63" s="3">
        <v>0</v>
      </c>
      <c r="AI63" s="70" t="e">
        <f>+AH63/AG63*100</f>
        <v>#DIV/0!</v>
      </c>
      <c r="AJ63" s="3">
        <v>0</v>
      </c>
      <c r="AK63" s="84" t="e">
        <f>+AJ63/AG63*100</f>
        <v>#DIV/0!</v>
      </c>
      <c r="AL63" s="3">
        <v>0</v>
      </c>
      <c r="AM63" s="3">
        <v>0</v>
      </c>
      <c r="AN63" s="70" t="e">
        <f>+AM63/AL63*100</f>
        <v>#DIV/0!</v>
      </c>
      <c r="AO63" s="3">
        <v>0</v>
      </c>
      <c r="AP63" s="84" t="e">
        <f>+AO63/AL63*100</f>
        <v>#DIV/0!</v>
      </c>
      <c r="AQ63" s="3">
        <v>0</v>
      </c>
      <c r="AR63" s="3">
        <v>0</v>
      </c>
      <c r="AS63" s="70" t="e">
        <f>+AR63/AQ63*100</f>
        <v>#DIV/0!</v>
      </c>
      <c r="AT63" s="3">
        <v>0</v>
      </c>
      <c r="AU63" s="84" t="e">
        <f>+AT63/AQ63*100</f>
        <v>#DIV/0!</v>
      </c>
      <c r="AV63" s="3">
        <v>0</v>
      </c>
      <c r="AW63" s="3">
        <v>0</v>
      </c>
      <c r="AX63" s="70" t="e">
        <f>+AW63/AV63*100</f>
        <v>#DIV/0!</v>
      </c>
      <c r="AY63" s="3">
        <v>0</v>
      </c>
      <c r="AZ63" s="84" t="e">
        <f>+AY63/AV63*100</f>
        <v>#DIV/0!</v>
      </c>
      <c r="BA63" s="3">
        <v>0</v>
      </c>
      <c r="BB63" s="3">
        <v>0</v>
      </c>
      <c r="BC63" s="70" t="e">
        <f>+BB63/BA63*100</f>
        <v>#DIV/0!</v>
      </c>
      <c r="BD63" s="3">
        <v>0</v>
      </c>
      <c r="BE63" s="84" t="e">
        <f>+BD63/BA63*100</f>
        <v>#DIV/0!</v>
      </c>
    </row>
    <row r="64" spans="1:57" ht="16.5" thickTop="1" thickBot="1" x14ac:dyDescent="0.3">
      <c r="A64" s="288"/>
      <c r="B64" s="234" t="s">
        <v>120</v>
      </c>
      <c r="C64" s="19">
        <f>SUM(C5:C63)</f>
        <v>5026</v>
      </c>
      <c r="D64" s="19">
        <f>SUM(D5:D63)</f>
        <v>2260</v>
      </c>
      <c r="E64" s="81">
        <f>+D64/C64*100</f>
        <v>44.966175885395941</v>
      </c>
      <c r="F64" s="19">
        <f>SUM(F5:F63)</f>
        <v>1573</v>
      </c>
      <c r="G64" s="81">
        <f>+F64/C64*100</f>
        <v>31.29725427775567</v>
      </c>
      <c r="H64" s="66">
        <f>SUM(H5:H63)</f>
        <v>408</v>
      </c>
      <c r="I64" s="19">
        <f>SUM(I5:I63)</f>
        <v>206</v>
      </c>
      <c r="J64" s="81">
        <f>+I64/H64*100</f>
        <v>50.490196078431367</v>
      </c>
      <c r="K64" s="19">
        <f>SUM(K5:K63)</f>
        <v>121</v>
      </c>
      <c r="L64" s="81">
        <f>+K64/H64*100</f>
        <v>29.656862745098039</v>
      </c>
      <c r="M64" s="19">
        <f>SUM(M5:M63)</f>
        <v>378</v>
      </c>
      <c r="N64" s="19">
        <f>SUM(N5:N63)</f>
        <v>202</v>
      </c>
      <c r="O64" s="81">
        <f>+N64/M64*100</f>
        <v>53.439153439153444</v>
      </c>
      <c r="P64" s="19">
        <f>SUM(P5:P63)</f>
        <v>151</v>
      </c>
      <c r="Q64" s="81">
        <f>+P64/M64*100</f>
        <v>39.94708994708995</v>
      </c>
      <c r="R64" s="19">
        <f>SUM(R5:R63)</f>
        <v>18393</v>
      </c>
      <c r="S64" s="19">
        <f>SUM(S5:S63)</f>
        <v>5411</v>
      </c>
      <c r="T64" s="81">
        <f>+S64/R64*100</f>
        <v>29.418800630674713</v>
      </c>
      <c r="U64" s="19">
        <f>SUM(U5:U63)</f>
        <v>4264</v>
      </c>
      <c r="V64" s="81">
        <f>+U64/R64*100</f>
        <v>23.182732561300494</v>
      </c>
      <c r="W64" s="19">
        <f>SUM(W5:W63)</f>
        <v>16415</v>
      </c>
      <c r="X64" s="19">
        <f>SUM(X5:X63)</f>
        <v>4899</v>
      </c>
      <c r="Y64" s="81">
        <f>+X64/W64*100</f>
        <v>29.844654279622297</v>
      </c>
      <c r="Z64" s="19">
        <f>SUM(Z5:Z63)</f>
        <v>4053</v>
      </c>
      <c r="AA64" s="81">
        <f>+Z64/W64*100</f>
        <v>24.690831556503198</v>
      </c>
      <c r="AB64" s="19">
        <f>SUM(AB5:AB63)</f>
        <v>1</v>
      </c>
      <c r="AC64" s="19">
        <f>SUM(AC5:AC63)</f>
        <v>0</v>
      </c>
      <c r="AD64" s="81">
        <f>+AC64/AB64*100</f>
        <v>0</v>
      </c>
      <c r="AE64" s="19">
        <f>SUM(AE5:AE63)</f>
        <v>0</v>
      </c>
      <c r="AF64" s="81">
        <f>+AE64/AB64*100</f>
        <v>0</v>
      </c>
      <c r="AG64" s="19">
        <f>SUM(AG5:AG63)</f>
        <v>0</v>
      </c>
      <c r="AH64" s="19">
        <f>SUM(AH5:AH63)</f>
        <v>0</v>
      </c>
      <c r="AI64" s="81" t="e">
        <f>+AH64/AG64*100</f>
        <v>#DIV/0!</v>
      </c>
      <c r="AJ64" s="19">
        <f>SUM(AJ5:AJ63)</f>
        <v>0</v>
      </c>
      <c r="AK64" s="81" t="e">
        <f>+AJ64/AG64*100</f>
        <v>#DIV/0!</v>
      </c>
      <c r="AL64" s="19">
        <f>SUM(AL5:AL63)</f>
        <v>41</v>
      </c>
      <c r="AM64" s="19">
        <f>SUM(AM5:AM63)</f>
        <v>31</v>
      </c>
      <c r="AN64" s="81">
        <f>+AM64/AL64*100</f>
        <v>75.609756097560975</v>
      </c>
      <c r="AO64" s="19">
        <f>SUM(AO5:AO63)</f>
        <v>25</v>
      </c>
      <c r="AP64" s="81">
        <f>+AO64/AL64*100</f>
        <v>60.975609756097562</v>
      </c>
      <c r="AQ64" s="19">
        <f>SUM(AQ5:AQ63)</f>
        <v>74</v>
      </c>
      <c r="AR64" s="19">
        <f>SUM(AR5:AR63)</f>
        <v>74</v>
      </c>
      <c r="AS64" s="81">
        <f>+AR64/AQ64*100</f>
        <v>100</v>
      </c>
      <c r="AT64" s="19">
        <f>SUM(AT5:AT63)</f>
        <v>62</v>
      </c>
      <c r="AU64" s="81">
        <f>+AT64/AQ64*100</f>
        <v>83.78378378378379</v>
      </c>
      <c r="AV64" s="19">
        <f>SUM(AV5:AV63)</f>
        <v>0</v>
      </c>
      <c r="AW64" s="19">
        <f>SUM(AW5:AW63)</f>
        <v>0</v>
      </c>
      <c r="AX64" s="81" t="e">
        <f>+AW64/AV64*100</f>
        <v>#DIV/0!</v>
      </c>
      <c r="AY64" s="19">
        <f>SUM(AY5:AY63)</f>
        <v>0</v>
      </c>
      <c r="AZ64" s="81" t="e">
        <f>+AY64/AV64*100</f>
        <v>#DIV/0!</v>
      </c>
      <c r="BA64" s="19">
        <f>SUM(BA5:BA63)</f>
        <v>0</v>
      </c>
      <c r="BB64" s="19">
        <f>SUM(BB5:BB63)</f>
        <v>0</v>
      </c>
      <c r="BC64" s="81" t="e">
        <f>+BB64/BA64*100</f>
        <v>#DIV/0!</v>
      </c>
      <c r="BD64" s="19">
        <f>SUM(BD5:BD63)</f>
        <v>0</v>
      </c>
      <c r="BE64" s="81" t="e">
        <f>+BD64/BA64*100</f>
        <v>#DIV/0!</v>
      </c>
    </row>
    <row r="65" ht="15.75" thickTop="1" x14ac:dyDescent="0.25"/>
  </sheetData>
  <mergeCells count="22">
    <mergeCell ref="C2:G2"/>
    <mergeCell ref="C3:G3"/>
    <mergeCell ref="H3:L3"/>
    <mergeCell ref="H2:L2"/>
    <mergeCell ref="M2:Q2"/>
    <mergeCell ref="M3:Q3"/>
    <mergeCell ref="R2:V2"/>
    <mergeCell ref="R3:V3"/>
    <mergeCell ref="W2:AA2"/>
    <mergeCell ref="W3:AA3"/>
    <mergeCell ref="AB2:AF2"/>
    <mergeCell ref="AB3:AF3"/>
    <mergeCell ref="AG2:AK2"/>
    <mergeCell ref="AG3:AK3"/>
    <mergeCell ref="AL2:AP2"/>
    <mergeCell ref="AL3:AP3"/>
    <mergeCell ref="AQ2:AU2"/>
    <mergeCell ref="AQ3:AU3"/>
    <mergeCell ref="AV2:AZ2"/>
    <mergeCell ref="AV3:AZ3"/>
    <mergeCell ref="BA2:BE2"/>
    <mergeCell ref="BA3:B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G74"/>
  <sheetViews>
    <sheetView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B66" sqref="B66"/>
    </sheetView>
  </sheetViews>
  <sheetFormatPr baseColWidth="10" defaultColWidth="9.140625" defaultRowHeight="15" x14ac:dyDescent="0.25"/>
  <cols>
    <col min="2" max="2" width="68.42578125" customWidth="1"/>
    <col min="3" max="144" width="16.5703125" customWidth="1"/>
  </cols>
  <sheetData>
    <row r="1" spans="1:137" ht="15.75" thickBot="1" x14ac:dyDescent="0.3"/>
    <row r="2" spans="1:137" ht="30" customHeight="1" thickTop="1" thickBot="1" x14ac:dyDescent="0.3">
      <c r="A2" s="250" t="s">
        <v>0</v>
      </c>
      <c r="B2" s="250" t="s">
        <v>1</v>
      </c>
      <c r="C2" s="250" t="s">
        <v>302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106"/>
      <c r="Y2" s="250" t="s">
        <v>303</v>
      </c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F2" s="250" t="s">
        <v>304</v>
      </c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</row>
    <row r="3" spans="1:137" ht="39.950000000000003" customHeight="1" thickTop="1" thickBot="1" x14ac:dyDescent="0.3">
      <c r="A3" s="250" t="s">
        <v>0</v>
      </c>
      <c r="B3" s="250" t="s">
        <v>1</v>
      </c>
      <c r="C3" s="250" t="s">
        <v>308</v>
      </c>
      <c r="D3" s="250"/>
      <c r="E3" s="250"/>
      <c r="F3" s="250"/>
      <c r="G3" s="250"/>
      <c r="H3" s="250" t="s">
        <v>311</v>
      </c>
      <c r="I3" s="250"/>
      <c r="J3" s="250"/>
      <c r="K3" s="250"/>
      <c r="L3" s="250"/>
      <c r="M3" s="250" t="s">
        <v>312</v>
      </c>
      <c r="N3" s="250" t="s">
        <v>312</v>
      </c>
      <c r="O3" s="250"/>
      <c r="P3" s="250" t="s">
        <v>312</v>
      </c>
      <c r="Q3" s="89"/>
      <c r="R3" s="250" t="s">
        <v>313</v>
      </c>
      <c r="S3" s="250"/>
      <c r="T3" s="250"/>
      <c r="U3" s="250"/>
      <c r="V3" s="250"/>
      <c r="W3" s="102"/>
      <c r="Y3" s="250" t="s">
        <v>314</v>
      </c>
      <c r="Z3" s="250"/>
      <c r="AA3" s="250"/>
      <c r="AB3" s="250"/>
      <c r="AC3" s="250" t="s">
        <v>318</v>
      </c>
      <c r="AD3" s="250" t="s">
        <v>318</v>
      </c>
      <c r="AE3" s="250" t="s">
        <v>318</v>
      </c>
      <c r="AF3" s="89"/>
      <c r="AG3" s="250" t="s">
        <v>319</v>
      </c>
      <c r="AH3" s="250"/>
      <c r="AI3" s="250"/>
      <c r="AJ3" s="250"/>
      <c r="AK3" s="250" t="s">
        <v>320</v>
      </c>
      <c r="AL3" s="250"/>
      <c r="AM3" s="250"/>
      <c r="AN3" s="250"/>
      <c r="AO3" s="250" t="s">
        <v>321</v>
      </c>
      <c r="AP3" s="250"/>
      <c r="AQ3" s="250"/>
      <c r="AR3" s="250"/>
      <c r="AS3" s="250" t="s">
        <v>322</v>
      </c>
      <c r="AT3" s="250"/>
      <c r="AU3" s="250"/>
      <c r="AV3" s="250"/>
      <c r="AW3" s="250" t="s">
        <v>323</v>
      </c>
      <c r="AX3" s="250"/>
      <c r="AY3" s="250"/>
      <c r="AZ3" s="250"/>
      <c r="BA3" s="250" t="s">
        <v>324</v>
      </c>
      <c r="BB3" s="250"/>
      <c r="BC3" s="250"/>
      <c r="BD3" s="250"/>
      <c r="BF3" s="250" t="s">
        <v>314</v>
      </c>
      <c r="BG3" s="250"/>
      <c r="BH3" s="250"/>
      <c r="BI3" s="250"/>
      <c r="BJ3" s="250"/>
      <c r="BK3" s="250"/>
      <c r="BL3" s="250"/>
      <c r="BM3" s="250"/>
      <c r="BN3" s="250"/>
      <c r="BO3" s="250"/>
      <c r="BP3" s="250" t="s">
        <v>318</v>
      </c>
      <c r="BQ3" s="250" t="s">
        <v>318</v>
      </c>
      <c r="BR3" s="250" t="s">
        <v>318</v>
      </c>
      <c r="BS3" s="250" t="s">
        <v>318</v>
      </c>
      <c r="BT3" s="250" t="s">
        <v>318</v>
      </c>
      <c r="BU3" s="250" t="s">
        <v>318</v>
      </c>
      <c r="BV3" s="250" t="s">
        <v>318</v>
      </c>
      <c r="BW3" s="250" t="s">
        <v>318</v>
      </c>
      <c r="BX3" s="250" t="s">
        <v>318</v>
      </c>
      <c r="BY3" s="89"/>
      <c r="BZ3" s="250" t="s">
        <v>319</v>
      </c>
      <c r="CA3" s="250" t="s">
        <v>319</v>
      </c>
      <c r="CB3" s="250" t="s">
        <v>319</v>
      </c>
      <c r="CC3" s="250" t="s">
        <v>319</v>
      </c>
      <c r="CD3" s="250" t="s">
        <v>319</v>
      </c>
      <c r="CE3" s="250" t="s">
        <v>319</v>
      </c>
      <c r="CF3" s="250" t="s">
        <v>319</v>
      </c>
      <c r="CG3" s="250" t="s">
        <v>319</v>
      </c>
      <c r="CH3" s="250" t="s">
        <v>319</v>
      </c>
      <c r="CI3" s="89"/>
      <c r="CJ3" s="250" t="s">
        <v>320</v>
      </c>
      <c r="CK3" s="250" t="s">
        <v>320</v>
      </c>
      <c r="CL3" s="250" t="s">
        <v>320</v>
      </c>
      <c r="CM3" s="250" t="s">
        <v>320</v>
      </c>
      <c r="CN3" s="250" t="s">
        <v>320</v>
      </c>
      <c r="CO3" s="250" t="s">
        <v>320</v>
      </c>
      <c r="CP3" s="250" t="s">
        <v>320</v>
      </c>
      <c r="CQ3" s="250" t="s">
        <v>320</v>
      </c>
      <c r="CR3" s="250" t="s">
        <v>320</v>
      </c>
      <c r="CS3" s="89"/>
      <c r="CT3" s="250" t="s">
        <v>321</v>
      </c>
      <c r="CU3" s="250" t="s">
        <v>321</v>
      </c>
      <c r="CV3" s="250" t="s">
        <v>321</v>
      </c>
      <c r="CW3" s="250" t="s">
        <v>321</v>
      </c>
      <c r="CX3" s="250" t="s">
        <v>321</v>
      </c>
      <c r="CY3" s="250" t="s">
        <v>321</v>
      </c>
      <c r="CZ3" s="250" t="s">
        <v>321</v>
      </c>
      <c r="DA3" s="250" t="s">
        <v>321</v>
      </c>
      <c r="DB3" s="250" t="s">
        <v>321</v>
      </c>
      <c r="DC3" s="89"/>
      <c r="DD3" s="250" t="s">
        <v>322</v>
      </c>
      <c r="DE3" s="250" t="s">
        <v>322</v>
      </c>
      <c r="DF3" s="250" t="s">
        <v>322</v>
      </c>
      <c r="DG3" s="250" t="s">
        <v>322</v>
      </c>
      <c r="DH3" s="250" t="s">
        <v>322</v>
      </c>
      <c r="DI3" s="250" t="s">
        <v>322</v>
      </c>
      <c r="DJ3" s="250" t="s">
        <v>322</v>
      </c>
      <c r="DK3" s="250" t="s">
        <v>322</v>
      </c>
      <c r="DL3" s="250" t="s">
        <v>322</v>
      </c>
      <c r="DM3" s="89"/>
      <c r="DN3" s="250" t="s">
        <v>323</v>
      </c>
      <c r="DO3" s="250" t="s">
        <v>323</v>
      </c>
      <c r="DP3" s="250" t="s">
        <v>323</v>
      </c>
      <c r="DQ3" s="250" t="s">
        <v>323</v>
      </c>
      <c r="DR3" s="250" t="s">
        <v>323</v>
      </c>
      <c r="DS3" s="250" t="s">
        <v>323</v>
      </c>
      <c r="DT3" s="250" t="s">
        <v>323</v>
      </c>
      <c r="DU3" s="250" t="s">
        <v>323</v>
      </c>
      <c r="DV3" s="250" t="s">
        <v>323</v>
      </c>
      <c r="DW3" s="89"/>
      <c r="DX3" s="250" t="s">
        <v>324</v>
      </c>
      <c r="DY3" s="250"/>
      <c r="DZ3" s="250"/>
      <c r="EA3" s="250"/>
      <c r="EB3" s="250"/>
      <c r="EC3" s="250"/>
      <c r="ED3" s="250"/>
      <c r="EE3" s="250"/>
      <c r="EF3" s="250"/>
      <c r="EG3" s="250"/>
    </row>
    <row r="4" spans="1:137" ht="57" customHeight="1" thickTop="1" thickBot="1" x14ac:dyDescent="0.3">
      <c r="A4" s="250" t="s">
        <v>0</v>
      </c>
      <c r="B4" s="250" t="s">
        <v>1</v>
      </c>
      <c r="C4" s="306" t="s">
        <v>714</v>
      </c>
      <c r="D4" s="294" t="s">
        <v>309</v>
      </c>
      <c r="E4" s="304" t="s">
        <v>707</v>
      </c>
      <c r="F4" s="306" t="s">
        <v>310</v>
      </c>
      <c r="G4" s="22" t="s">
        <v>707</v>
      </c>
      <c r="H4" s="90" t="s">
        <v>305</v>
      </c>
      <c r="I4" s="90" t="s">
        <v>306</v>
      </c>
      <c r="J4" s="22" t="s">
        <v>707</v>
      </c>
      <c r="K4" s="90" t="s">
        <v>307</v>
      </c>
      <c r="L4" s="22" t="s">
        <v>707</v>
      </c>
      <c r="M4" s="306" t="s">
        <v>305</v>
      </c>
      <c r="N4" s="294" t="s">
        <v>306</v>
      </c>
      <c r="O4" s="304" t="s">
        <v>707</v>
      </c>
      <c r="P4" s="306" t="s">
        <v>307</v>
      </c>
      <c r="Q4" s="22" t="s">
        <v>707</v>
      </c>
      <c r="R4" s="90" t="s">
        <v>305</v>
      </c>
      <c r="S4" s="90" t="s">
        <v>306</v>
      </c>
      <c r="T4" s="22" t="s">
        <v>707</v>
      </c>
      <c r="U4" s="90" t="s">
        <v>307</v>
      </c>
      <c r="V4" s="22" t="s">
        <v>707</v>
      </c>
      <c r="W4" s="103"/>
      <c r="Y4" s="90" t="s">
        <v>315</v>
      </c>
      <c r="Z4" s="90" t="s">
        <v>316</v>
      </c>
      <c r="AA4" s="90" t="s">
        <v>317</v>
      </c>
      <c r="AB4" s="90" t="s">
        <v>120</v>
      </c>
      <c r="AC4" s="90" t="s">
        <v>315</v>
      </c>
      <c r="AD4" s="90" t="s">
        <v>316</v>
      </c>
      <c r="AE4" s="90" t="s">
        <v>317</v>
      </c>
      <c r="AF4" s="90" t="s">
        <v>120</v>
      </c>
      <c r="AG4" s="90" t="s">
        <v>315</v>
      </c>
      <c r="AH4" s="90" t="s">
        <v>316</v>
      </c>
      <c r="AI4" s="90" t="s">
        <v>317</v>
      </c>
      <c r="AJ4" s="22" t="s">
        <v>120</v>
      </c>
      <c r="AK4" s="90" t="s">
        <v>315</v>
      </c>
      <c r="AL4" s="90" t="s">
        <v>316</v>
      </c>
      <c r="AM4" s="90" t="s">
        <v>317</v>
      </c>
      <c r="AN4" s="22" t="s">
        <v>120</v>
      </c>
      <c r="AO4" s="90" t="s">
        <v>315</v>
      </c>
      <c r="AP4" s="90" t="s">
        <v>316</v>
      </c>
      <c r="AQ4" s="90" t="s">
        <v>317</v>
      </c>
      <c r="AR4" s="22" t="s">
        <v>120</v>
      </c>
      <c r="AS4" s="90" t="s">
        <v>315</v>
      </c>
      <c r="AT4" s="90" t="s">
        <v>316</v>
      </c>
      <c r="AU4" s="90" t="s">
        <v>317</v>
      </c>
      <c r="AV4" s="22" t="s">
        <v>120</v>
      </c>
      <c r="AW4" s="90" t="s">
        <v>315</v>
      </c>
      <c r="AX4" s="90" t="s">
        <v>316</v>
      </c>
      <c r="AY4" s="90" t="s">
        <v>317</v>
      </c>
      <c r="AZ4" s="22" t="s">
        <v>120</v>
      </c>
      <c r="BA4" s="90" t="s">
        <v>315</v>
      </c>
      <c r="BB4" s="90" t="s">
        <v>316</v>
      </c>
      <c r="BC4" s="90" t="s">
        <v>317</v>
      </c>
      <c r="BD4" s="22" t="s">
        <v>120</v>
      </c>
      <c r="BF4" s="90" t="s">
        <v>325</v>
      </c>
      <c r="BG4" s="90" t="s">
        <v>326</v>
      </c>
      <c r="BH4" s="90" t="s">
        <v>327</v>
      </c>
      <c r="BI4" s="90" t="s">
        <v>328</v>
      </c>
      <c r="BJ4" s="90" t="s">
        <v>329</v>
      </c>
      <c r="BK4" s="90" t="s">
        <v>330</v>
      </c>
      <c r="BL4" s="90" t="s">
        <v>331</v>
      </c>
      <c r="BM4" s="90" t="s">
        <v>332</v>
      </c>
      <c r="BN4" s="90" t="s">
        <v>333</v>
      </c>
      <c r="BO4" s="22" t="s">
        <v>120</v>
      </c>
      <c r="BP4" s="90" t="s">
        <v>325</v>
      </c>
      <c r="BQ4" s="90" t="s">
        <v>326</v>
      </c>
      <c r="BR4" s="90" t="s">
        <v>327</v>
      </c>
      <c r="BS4" s="90" t="s">
        <v>328</v>
      </c>
      <c r="BT4" s="90" t="s">
        <v>329</v>
      </c>
      <c r="BU4" s="90" t="s">
        <v>330</v>
      </c>
      <c r="BV4" s="90" t="s">
        <v>331</v>
      </c>
      <c r="BW4" s="90" t="s">
        <v>332</v>
      </c>
      <c r="BX4" s="90" t="s">
        <v>333</v>
      </c>
      <c r="BY4" s="22" t="s">
        <v>120</v>
      </c>
      <c r="BZ4" s="90" t="s">
        <v>325</v>
      </c>
      <c r="CA4" s="90" t="s">
        <v>326</v>
      </c>
      <c r="CB4" s="90" t="s">
        <v>327</v>
      </c>
      <c r="CC4" s="90" t="s">
        <v>328</v>
      </c>
      <c r="CD4" s="90" t="s">
        <v>329</v>
      </c>
      <c r="CE4" s="90" t="s">
        <v>330</v>
      </c>
      <c r="CF4" s="90" t="s">
        <v>331</v>
      </c>
      <c r="CG4" s="90" t="s">
        <v>332</v>
      </c>
      <c r="CH4" s="90" t="s">
        <v>333</v>
      </c>
      <c r="CI4" s="22" t="s">
        <v>120</v>
      </c>
      <c r="CJ4" s="90" t="s">
        <v>325</v>
      </c>
      <c r="CK4" s="90" t="s">
        <v>326</v>
      </c>
      <c r="CL4" s="90" t="s">
        <v>327</v>
      </c>
      <c r="CM4" s="90" t="s">
        <v>328</v>
      </c>
      <c r="CN4" s="90" t="s">
        <v>329</v>
      </c>
      <c r="CO4" s="90" t="s">
        <v>330</v>
      </c>
      <c r="CP4" s="90" t="s">
        <v>331</v>
      </c>
      <c r="CQ4" s="90" t="s">
        <v>332</v>
      </c>
      <c r="CR4" s="90" t="s">
        <v>333</v>
      </c>
      <c r="CS4" s="22" t="s">
        <v>120</v>
      </c>
      <c r="CT4" s="90" t="s">
        <v>325</v>
      </c>
      <c r="CU4" s="90" t="s">
        <v>326</v>
      </c>
      <c r="CV4" s="90" t="s">
        <v>327</v>
      </c>
      <c r="CW4" s="90" t="s">
        <v>328</v>
      </c>
      <c r="CX4" s="90" t="s">
        <v>329</v>
      </c>
      <c r="CY4" s="90" t="s">
        <v>330</v>
      </c>
      <c r="CZ4" s="90" t="s">
        <v>331</v>
      </c>
      <c r="DA4" s="90" t="s">
        <v>332</v>
      </c>
      <c r="DB4" s="90" t="s">
        <v>333</v>
      </c>
      <c r="DC4" s="22" t="s">
        <v>120</v>
      </c>
      <c r="DD4" s="90" t="s">
        <v>325</v>
      </c>
      <c r="DE4" s="90" t="s">
        <v>326</v>
      </c>
      <c r="DF4" s="90" t="s">
        <v>327</v>
      </c>
      <c r="DG4" s="90" t="s">
        <v>328</v>
      </c>
      <c r="DH4" s="90" t="s">
        <v>329</v>
      </c>
      <c r="DI4" s="90" t="s">
        <v>330</v>
      </c>
      <c r="DJ4" s="90" t="s">
        <v>331</v>
      </c>
      <c r="DK4" s="90" t="s">
        <v>332</v>
      </c>
      <c r="DL4" s="90" t="s">
        <v>333</v>
      </c>
      <c r="DM4" s="22" t="s">
        <v>120</v>
      </c>
      <c r="DN4" s="90" t="s">
        <v>325</v>
      </c>
      <c r="DO4" s="90" t="s">
        <v>326</v>
      </c>
      <c r="DP4" s="90" t="s">
        <v>327</v>
      </c>
      <c r="DQ4" s="90" t="s">
        <v>328</v>
      </c>
      <c r="DR4" s="90" t="s">
        <v>329</v>
      </c>
      <c r="DS4" s="90" t="s">
        <v>330</v>
      </c>
      <c r="DT4" s="90" t="s">
        <v>331</v>
      </c>
      <c r="DU4" s="90" t="s">
        <v>332</v>
      </c>
      <c r="DV4" s="90" t="s">
        <v>333</v>
      </c>
      <c r="DW4" s="22" t="s">
        <v>120</v>
      </c>
      <c r="DX4" s="90" t="s">
        <v>325</v>
      </c>
      <c r="DY4" s="90" t="s">
        <v>326</v>
      </c>
      <c r="DZ4" s="90" t="s">
        <v>327</v>
      </c>
      <c r="EA4" s="90" t="s">
        <v>328</v>
      </c>
      <c r="EB4" s="90" t="s">
        <v>329</v>
      </c>
      <c r="EC4" s="90" t="s">
        <v>330</v>
      </c>
      <c r="ED4" s="90" t="s">
        <v>331</v>
      </c>
      <c r="EE4" s="90" t="s">
        <v>332</v>
      </c>
      <c r="EF4" s="90" t="s">
        <v>333</v>
      </c>
      <c r="EG4" s="22" t="s">
        <v>120</v>
      </c>
    </row>
    <row r="5" spans="1:137" ht="15.75" thickTop="1" x14ac:dyDescent="0.25">
      <c r="A5" s="4" t="s">
        <v>2</v>
      </c>
      <c r="B5" s="85" t="s">
        <v>3</v>
      </c>
      <c r="C5" s="296">
        <v>504</v>
      </c>
      <c r="D5" s="296">
        <v>580</v>
      </c>
      <c r="E5" s="297">
        <f>+C5/D5*100</f>
        <v>86.896551724137922</v>
      </c>
      <c r="F5" s="307">
        <v>476</v>
      </c>
      <c r="G5" s="87">
        <f t="shared" ref="G5:G46" si="0">+F5/C5*100</f>
        <v>94.444444444444443</v>
      </c>
      <c r="H5" s="32">
        <v>17</v>
      </c>
      <c r="I5" s="3">
        <v>6</v>
      </c>
      <c r="J5" s="86">
        <f>+H5/I5*100</f>
        <v>283.33333333333337</v>
      </c>
      <c r="K5" s="33">
        <v>17</v>
      </c>
      <c r="L5" s="87">
        <f t="shared" ref="L5:L46" si="1">+K5/H5*100</f>
        <v>100</v>
      </c>
      <c r="M5" s="305">
        <v>146</v>
      </c>
      <c r="N5" s="292">
        <v>225</v>
      </c>
      <c r="O5" s="297">
        <f>+M5/N5*100</f>
        <v>64.888888888888886</v>
      </c>
      <c r="P5" s="311">
        <v>139</v>
      </c>
      <c r="Q5" s="87">
        <f t="shared" ref="Q5:Q46" si="2">+P5/M5*100</f>
        <v>95.205479452054803</v>
      </c>
      <c r="R5" s="32">
        <v>0</v>
      </c>
      <c r="S5" s="3">
        <v>0</v>
      </c>
      <c r="T5" s="86" t="e">
        <f>+R5/S5*100</f>
        <v>#DIV/0!</v>
      </c>
      <c r="U5" s="33">
        <v>0</v>
      </c>
      <c r="V5" s="87" t="e">
        <f t="shared" ref="V5:V46" si="3">+U5/R5*100</f>
        <v>#DIV/0!</v>
      </c>
      <c r="W5" s="104"/>
      <c r="Y5" s="3">
        <v>0</v>
      </c>
      <c r="Z5" s="3">
        <v>0</v>
      </c>
      <c r="AA5" s="3">
        <v>0</v>
      </c>
      <c r="AB5" s="18">
        <f>SUM(Y5:AA5)</f>
        <v>0</v>
      </c>
      <c r="AC5" s="3">
        <v>0</v>
      </c>
      <c r="AD5" s="3">
        <v>0</v>
      </c>
      <c r="AE5" s="3">
        <v>0</v>
      </c>
      <c r="AF5" s="18">
        <f>SUM(AC5:AE5)</f>
        <v>0</v>
      </c>
      <c r="AG5" s="3">
        <v>478</v>
      </c>
      <c r="AH5" s="3">
        <v>13</v>
      </c>
      <c r="AI5" s="3">
        <v>4</v>
      </c>
      <c r="AJ5" s="18">
        <f>SUM(AG5:AI5)</f>
        <v>495</v>
      </c>
      <c r="AK5" s="3">
        <v>17</v>
      </c>
      <c r="AL5" s="3">
        <v>0</v>
      </c>
      <c r="AM5" s="3">
        <v>0</v>
      </c>
      <c r="AN5" s="18">
        <f>SUM(AK5:AM5)</f>
        <v>17</v>
      </c>
      <c r="AO5" s="3">
        <v>1173</v>
      </c>
      <c r="AP5" s="3">
        <v>14</v>
      </c>
      <c r="AQ5" s="3">
        <v>7</v>
      </c>
      <c r="AR5" s="18">
        <f>SUM(AO5:AQ5)</f>
        <v>1194</v>
      </c>
      <c r="AS5" s="3">
        <v>0</v>
      </c>
      <c r="AT5" s="3">
        <v>0</v>
      </c>
      <c r="AU5" s="3">
        <v>0</v>
      </c>
      <c r="AV5" s="18">
        <f>SUM(AS5:AU5)</f>
        <v>0</v>
      </c>
      <c r="AW5" s="3">
        <v>0</v>
      </c>
      <c r="AX5" s="3">
        <v>0</v>
      </c>
      <c r="AY5" s="3">
        <v>0</v>
      </c>
      <c r="AZ5" s="18">
        <f>SUM(AW5:AY5)</f>
        <v>0</v>
      </c>
      <c r="BA5" s="3">
        <v>0</v>
      </c>
      <c r="BB5" s="3">
        <v>0</v>
      </c>
      <c r="BC5" s="3">
        <v>0</v>
      </c>
      <c r="BD5" s="18">
        <f>SUM(BA5:BC5)</f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18">
        <f>SUM(BF5:BN5)</f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18">
        <f>SUM(BP5:BX5)</f>
        <v>0</v>
      </c>
      <c r="BZ5" s="3">
        <v>17</v>
      </c>
      <c r="CA5" s="3">
        <v>0</v>
      </c>
      <c r="CB5" s="3">
        <v>0</v>
      </c>
      <c r="CC5" s="3">
        <v>4</v>
      </c>
      <c r="CD5" s="3">
        <v>136</v>
      </c>
      <c r="CE5" s="3">
        <v>180</v>
      </c>
      <c r="CF5" s="3">
        <v>0</v>
      </c>
      <c r="CG5" s="3">
        <v>96</v>
      </c>
      <c r="CH5" s="3">
        <v>71</v>
      </c>
      <c r="CI5" s="18">
        <f>SUM(BZ5:CH5)</f>
        <v>504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15</v>
      </c>
      <c r="CP5" s="3">
        <v>0</v>
      </c>
      <c r="CQ5" s="3">
        <v>1</v>
      </c>
      <c r="CR5" s="3">
        <v>1</v>
      </c>
      <c r="CS5" s="18">
        <f>SUM(CJ5:CR5)</f>
        <v>17</v>
      </c>
      <c r="CT5" s="3">
        <v>32</v>
      </c>
      <c r="CU5" s="3">
        <v>3</v>
      </c>
      <c r="CV5" s="3">
        <v>101</v>
      </c>
      <c r="CW5" s="3">
        <v>19</v>
      </c>
      <c r="CX5" s="3">
        <v>5</v>
      </c>
      <c r="CY5" s="3">
        <v>951</v>
      </c>
      <c r="CZ5" s="3">
        <v>4</v>
      </c>
      <c r="DA5" s="3">
        <v>6</v>
      </c>
      <c r="DB5" s="3">
        <v>73</v>
      </c>
      <c r="DC5" s="18">
        <f>SUM(CT5:DB5)</f>
        <v>1194</v>
      </c>
      <c r="DD5" s="3">
        <v>0</v>
      </c>
      <c r="DE5" s="3">
        <v>0</v>
      </c>
      <c r="DF5" s="3">
        <v>0</v>
      </c>
      <c r="DG5" s="3">
        <v>0</v>
      </c>
      <c r="DH5" s="3">
        <v>0</v>
      </c>
      <c r="DI5" s="3">
        <v>0</v>
      </c>
      <c r="DJ5" s="3">
        <v>0</v>
      </c>
      <c r="DK5" s="3">
        <v>0</v>
      </c>
      <c r="DL5" s="3">
        <v>0</v>
      </c>
      <c r="DM5" s="18">
        <f>SUM(DD5:DL5)</f>
        <v>0</v>
      </c>
      <c r="DN5" s="3">
        <v>0</v>
      </c>
      <c r="DO5" s="3">
        <v>0</v>
      </c>
      <c r="DP5" s="3">
        <v>0</v>
      </c>
      <c r="DQ5" s="3">
        <v>0</v>
      </c>
      <c r="DR5" s="3">
        <v>0</v>
      </c>
      <c r="DS5" s="3">
        <v>0</v>
      </c>
      <c r="DT5" s="3">
        <v>0</v>
      </c>
      <c r="DU5" s="3">
        <v>0</v>
      </c>
      <c r="DV5" s="3">
        <v>0</v>
      </c>
      <c r="DW5" s="18">
        <f>SUM(DN5:DV5)</f>
        <v>0</v>
      </c>
      <c r="DX5" s="3">
        <v>0</v>
      </c>
      <c r="DY5" s="3">
        <v>0</v>
      </c>
      <c r="DZ5" s="3">
        <v>0</v>
      </c>
      <c r="EA5" s="3">
        <v>0</v>
      </c>
      <c r="EB5" s="3">
        <v>0</v>
      </c>
      <c r="EC5" s="3">
        <v>0</v>
      </c>
      <c r="ED5" s="3">
        <v>0</v>
      </c>
      <c r="EE5" s="3">
        <v>0</v>
      </c>
      <c r="EF5" s="3">
        <v>0</v>
      </c>
      <c r="EG5" s="18">
        <f>SUM(DX5:EF5)</f>
        <v>0</v>
      </c>
    </row>
    <row r="6" spans="1:137" x14ac:dyDescent="0.25">
      <c r="A6" s="4" t="s">
        <v>4</v>
      </c>
      <c r="B6" s="85" t="s">
        <v>5</v>
      </c>
      <c r="C6" s="298">
        <v>0</v>
      </c>
      <c r="D6" s="298">
        <v>0</v>
      </c>
      <c r="E6" s="299" t="e">
        <f t="shared" ref="E6:E64" si="4">+C6/D6*100</f>
        <v>#DIV/0!</v>
      </c>
      <c r="F6" s="308">
        <v>0</v>
      </c>
      <c r="G6" s="87" t="e">
        <f t="shared" si="0"/>
        <v>#DIV/0!</v>
      </c>
      <c r="H6" s="32">
        <v>0</v>
      </c>
      <c r="I6" s="3">
        <v>0</v>
      </c>
      <c r="J6" s="87" t="e">
        <f t="shared" ref="J6:J64" si="5">+H6/I6*100</f>
        <v>#DIV/0!</v>
      </c>
      <c r="K6" s="33">
        <v>0</v>
      </c>
      <c r="L6" s="87" t="e">
        <f t="shared" si="1"/>
        <v>#DIV/0!</v>
      </c>
      <c r="M6" s="305">
        <v>0</v>
      </c>
      <c r="N6" s="292">
        <v>118</v>
      </c>
      <c r="O6" s="299">
        <f t="shared" ref="O6:O64" si="6">+M6/N6*100</f>
        <v>0</v>
      </c>
      <c r="P6" s="311">
        <v>0</v>
      </c>
      <c r="Q6" s="87" t="e">
        <f t="shared" si="2"/>
        <v>#DIV/0!</v>
      </c>
      <c r="R6" s="32">
        <v>0</v>
      </c>
      <c r="S6" s="3">
        <v>0</v>
      </c>
      <c r="T6" s="87" t="e">
        <f t="shared" ref="T6:T64" si="7">+R6/S6*100</f>
        <v>#DIV/0!</v>
      </c>
      <c r="U6" s="33">
        <v>0</v>
      </c>
      <c r="V6" s="87" t="e">
        <f t="shared" si="3"/>
        <v>#DIV/0!</v>
      </c>
      <c r="W6" s="104"/>
      <c r="Y6" s="3">
        <v>0</v>
      </c>
      <c r="Z6" s="3">
        <v>0</v>
      </c>
      <c r="AA6" s="3">
        <v>0</v>
      </c>
      <c r="AB6" s="18">
        <f>SUM(Y6:AA6)</f>
        <v>0</v>
      </c>
      <c r="AC6" s="3">
        <v>0</v>
      </c>
      <c r="AD6" s="3">
        <v>0</v>
      </c>
      <c r="AE6" s="3">
        <v>0</v>
      </c>
      <c r="AF6" s="18">
        <f>SUM(AC6:AE6)</f>
        <v>0</v>
      </c>
      <c r="AG6" s="3">
        <v>0</v>
      </c>
      <c r="AH6" s="3">
        <v>0</v>
      </c>
      <c r="AI6" s="3">
        <v>0</v>
      </c>
      <c r="AJ6" s="18">
        <f>SUM(AG6:AI6)</f>
        <v>0</v>
      </c>
      <c r="AK6" s="3">
        <v>0</v>
      </c>
      <c r="AL6" s="3">
        <v>0</v>
      </c>
      <c r="AM6" s="3">
        <v>0</v>
      </c>
      <c r="AN6" s="18">
        <f>SUM(AK6:AM6)</f>
        <v>0</v>
      </c>
      <c r="AO6" s="3">
        <v>0</v>
      </c>
      <c r="AP6" s="3">
        <v>0</v>
      </c>
      <c r="AQ6" s="3">
        <v>0</v>
      </c>
      <c r="AR6" s="18">
        <f>SUM(AO6:AQ6)</f>
        <v>0</v>
      </c>
      <c r="AS6" s="3">
        <v>0</v>
      </c>
      <c r="AT6" s="3">
        <v>0</v>
      </c>
      <c r="AU6" s="3">
        <v>0</v>
      </c>
      <c r="AV6" s="18">
        <f>SUM(AS6:AU6)</f>
        <v>0</v>
      </c>
      <c r="AW6" s="3">
        <v>0</v>
      </c>
      <c r="AX6" s="3">
        <v>0</v>
      </c>
      <c r="AY6" s="3">
        <v>0</v>
      </c>
      <c r="AZ6" s="18">
        <f>SUM(AW6:AY6)</f>
        <v>0</v>
      </c>
      <c r="BA6" s="3">
        <v>0</v>
      </c>
      <c r="BB6" s="3">
        <v>0</v>
      </c>
      <c r="BC6" s="3">
        <v>0</v>
      </c>
      <c r="BD6" s="18">
        <f>SUM(BA6:BC6)</f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18">
        <f t="shared" ref="BO6:BO64" si="8">SUM(BF6:BN6)</f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18">
        <f t="shared" ref="BY6:BY64" si="9">SUM(BP6:BX6)</f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18">
        <f t="shared" ref="CI6:CI64" si="10">SUM(BZ6:CH6)</f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18">
        <f t="shared" ref="CS6:CS64" si="11">SUM(CJ6:CR6)</f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18">
        <f t="shared" ref="DC6:DC64" si="12">SUM(CT6:DB6)</f>
        <v>0</v>
      </c>
      <c r="DD6" s="3">
        <v>0</v>
      </c>
      <c r="DE6" s="3">
        <v>0</v>
      </c>
      <c r="DF6" s="3">
        <v>0</v>
      </c>
      <c r="DG6" s="3">
        <v>0</v>
      </c>
      <c r="DH6" s="3">
        <v>0</v>
      </c>
      <c r="DI6" s="3">
        <v>0</v>
      </c>
      <c r="DJ6" s="3">
        <v>0</v>
      </c>
      <c r="DK6" s="3">
        <v>0</v>
      </c>
      <c r="DL6" s="3">
        <v>0</v>
      </c>
      <c r="DM6" s="18">
        <f t="shared" ref="DM6:DM64" si="13">SUM(DD6:DL6)</f>
        <v>0</v>
      </c>
      <c r="DN6" s="3">
        <v>0</v>
      </c>
      <c r="DO6" s="3">
        <v>0</v>
      </c>
      <c r="DP6" s="3">
        <v>0</v>
      </c>
      <c r="DQ6" s="3">
        <v>0</v>
      </c>
      <c r="DR6" s="3">
        <v>0</v>
      </c>
      <c r="DS6" s="3">
        <v>0</v>
      </c>
      <c r="DT6" s="3">
        <v>0</v>
      </c>
      <c r="DU6" s="3">
        <v>0</v>
      </c>
      <c r="DV6" s="3">
        <v>0</v>
      </c>
      <c r="DW6" s="18">
        <f t="shared" ref="DW6:DW64" si="14">SUM(DN6:DV6)</f>
        <v>0</v>
      </c>
      <c r="DX6" s="3">
        <v>0</v>
      </c>
      <c r="DY6" s="3">
        <v>0</v>
      </c>
      <c r="DZ6" s="3">
        <v>0</v>
      </c>
      <c r="EA6" s="3">
        <v>0</v>
      </c>
      <c r="EB6" s="3">
        <v>0</v>
      </c>
      <c r="EC6" s="3">
        <v>0</v>
      </c>
      <c r="ED6" s="3">
        <v>0</v>
      </c>
      <c r="EE6" s="3">
        <v>0</v>
      </c>
      <c r="EF6" s="3">
        <v>0</v>
      </c>
      <c r="EG6" s="18">
        <f t="shared" ref="EG6:EG64" si="15">SUM(DX6:EF6)</f>
        <v>0</v>
      </c>
    </row>
    <row r="7" spans="1:137" x14ac:dyDescent="0.25">
      <c r="A7" s="4" t="s">
        <v>6</v>
      </c>
      <c r="B7" s="85" t="s">
        <v>7</v>
      </c>
      <c r="C7" s="298">
        <v>0</v>
      </c>
      <c r="D7" s="298">
        <v>0</v>
      </c>
      <c r="E7" s="299" t="e">
        <f t="shared" si="4"/>
        <v>#DIV/0!</v>
      </c>
      <c r="F7" s="308">
        <v>0</v>
      </c>
      <c r="G7" s="87" t="e">
        <f t="shared" si="0"/>
        <v>#DIV/0!</v>
      </c>
      <c r="H7" s="32">
        <v>0</v>
      </c>
      <c r="I7" s="3">
        <v>0</v>
      </c>
      <c r="J7" s="87" t="e">
        <f t="shared" si="5"/>
        <v>#DIV/0!</v>
      </c>
      <c r="K7" s="33">
        <v>0</v>
      </c>
      <c r="L7" s="87" t="e">
        <f t="shared" si="1"/>
        <v>#DIV/0!</v>
      </c>
      <c r="M7" s="305">
        <v>29</v>
      </c>
      <c r="N7" s="292">
        <v>46</v>
      </c>
      <c r="O7" s="299">
        <f t="shared" si="6"/>
        <v>63.04347826086957</v>
      </c>
      <c r="P7" s="311">
        <v>14</v>
      </c>
      <c r="Q7" s="87">
        <f t="shared" si="2"/>
        <v>48.275862068965516</v>
      </c>
      <c r="R7" s="32">
        <v>0</v>
      </c>
      <c r="S7" s="3">
        <v>0</v>
      </c>
      <c r="T7" s="87" t="e">
        <f t="shared" si="7"/>
        <v>#DIV/0!</v>
      </c>
      <c r="U7" s="33">
        <v>0</v>
      </c>
      <c r="V7" s="87" t="e">
        <f t="shared" si="3"/>
        <v>#DIV/0!</v>
      </c>
      <c r="W7" s="104"/>
      <c r="Y7" s="3">
        <v>0</v>
      </c>
      <c r="Z7" s="3">
        <v>0</v>
      </c>
      <c r="AA7" s="3">
        <v>0</v>
      </c>
      <c r="AB7" s="18">
        <f t="shared" ref="AB7:AB64" si="16">SUM(Y7:AA7)</f>
        <v>0</v>
      </c>
      <c r="AC7" s="3">
        <v>0</v>
      </c>
      <c r="AD7" s="3">
        <v>0</v>
      </c>
      <c r="AE7" s="3">
        <v>0</v>
      </c>
      <c r="AF7" s="18">
        <f t="shared" ref="AF7:AF64" si="17">SUM(AC7:AE7)</f>
        <v>0</v>
      </c>
      <c r="AG7" s="3">
        <v>0</v>
      </c>
      <c r="AH7" s="3">
        <v>0</v>
      </c>
      <c r="AI7" s="3">
        <v>0</v>
      </c>
      <c r="AJ7" s="18">
        <f t="shared" ref="AJ7:AJ64" si="18">SUM(AG7:AI7)</f>
        <v>0</v>
      </c>
      <c r="AK7" s="3">
        <v>0</v>
      </c>
      <c r="AL7" s="3">
        <v>0</v>
      </c>
      <c r="AM7" s="3">
        <v>0</v>
      </c>
      <c r="AN7" s="18">
        <f t="shared" ref="AN7:AN64" si="19">SUM(AK7:AM7)</f>
        <v>0</v>
      </c>
      <c r="AO7" s="3">
        <v>0</v>
      </c>
      <c r="AP7" s="3">
        <v>0</v>
      </c>
      <c r="AQ7" s="3">
        <v>44</v>
      </c>
      <c r="AR7" s="18">
        <f t="shared" ref="AR7:AR64" si="20">SUM(AO7:AQ7)</f>
        <v>44</v>
      </c>
      <c r="AS7" s="3">
        <v>0</v>
      </c>
      <c r="AT7" s="3">
        <v>0</v>
      </c>
      <c r="AU7" s="3">
        <v>0</v>
      </c>
      <c r="AV7" s="18">
        <f t="shared" ref="AV7:AV64" si="21">SUM(AS7:AU7)</f>
        <v>0</v>
      </c>
      <c r="AW7" s="3">
        <v>0</v>
      </c>
      <c r="AX7" s="3">
        <v>0</v>
      </c>
      <c r="AY7" s="3">
        <v>0</v>
      </c>
      <c r="AZ7" s="18">
        <f t="shared" ref="AZ7:AZ64" si="22">SUM(AW7:AY7)</f>
        <v>0</v>
      </c>
      <c r="BA7" s="3">
        <v>0</v>
      </c>
      <c r="BB7" s="3">
        <v>0</v>
      </c>
      <c r="BC7" s="3">
        <v>0</v>
      </c>
      <c r="BD7" s="18">
        <f t="shared" ref="BD7:BD64" si="23">SUM(BA7:BC7)</f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18">
        <f t="shared" si="8"/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18">
        <f t="shared" si="9"/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18">
        <f t="shared" si="10"/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18">
        <f t="shared" si="11"/>
        <v>0</v>
      </c>
      <c r="CT7" s="3">
        <v>15</v>
      </c>
      <c r="CU7" s="3">
        <v>0</v>
      </c>
      <c r="CV7" s="3">
        <v>0</v>
      </c>
      <c r="CW7" s="3">
        <v>0</v>
      </c>
      <c r="CX7" s="3">
        <v>0</v>
      </c>
      <c r="CY7" s="3">
        <v>9</v>
      </c>
      <c r="CZ7" s="3">
        <v>0</v>
      </c>
      <c r="DA7" s="3">
        <v>20</v>
      </c>
      <c r="DB7" s="3">
        <v>0</v>
      </c>
      <c r="DC7" s="18">
        <f t="shared" si="12"/>
        <v>44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18">
        <f t="shared" si="13"/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18">
        <f t="shared" si="14"/>
        <v>0</v>
      </c>
      <c r="DX7" s="3">
        <v>0</v>
      </c>
      <c r="DY7" s="3">
        <v>0</v>
      </c>
      <c r="DZ7" s="3">
        <v>0</v>
      </c>
      <c r="EA7" s="3">
        <v>0</v>
      </c>
      <c r="EB7" s="3">
        <v>0</v>
      </c>
      <c r="EC7" s="3">
        <v>0</v>
      </c>
      <c r="ED7" s="3">
        <v>0</v>
      </c>
      <c r="EE7" s="3">
        <v>0</v>
      </c>
      <c r="EF7" s="3">
        <v>0</v>
      </c>
      <c r="EG7" s="18">
        <f t="shared" si="15"/>
        <v>0</v>
      </c>
    </row>
    <row r="8" spans="1:137" x14ac:dyDescent="0.25">
      <c r="A8" s="4" t="s">
        <v>8</v>
      </c>
      <c r="B8" s="85" t="s">
        <v>9</v>
      </c>
      <c r="C8" s="298">
        <v>0</v>
      </c>
      <c r="D8" s="298">
        <v>0</v>
      </c>
      <c r="E8" s="299" t="e">
        <f t="shared" si="4"/>
        <v>#DIV/0!</v>
      </c>
      <c r="F8" s="308">
        <v>0</v>
      </c>
      <c r="G8" s="87" t="e">
        <f t="shared" si="0"/>
        <v>#DIV/0!</v>
      </c>
      <c r="H8" s="32">
        <v>0</v>
      </c>
      <c r="I8" s="3">
        <v>0</v>
      </c>
      <c r="J8" s="87" t="e">
        <f t="shared" si="5"/>
        <v>#DIV/0!</v>
      </c>
      <c r="K8" s="33">
        <v>0</v>
      </c>
      <c r="L8" s="87" t="e">
        <f t="shared" si="1"/>
        <v>#DIV/0!</v>
      </c>
      <c r="M8" s="305">
        <v>25</v>
      </c>
      <c r="N8" s="292">
        <v>36</v>
      </c>
      <c r="O8" s="299">
        <f t="shared" si="6"/>
        <v>69.444444444444443</v>
      </c>
      <c r="P8" s="311">
        <v>17</v>
      </c>
      <c r="Q8" s="87">
        <f t="shared" si="2"/>
        <v>68</v>
      </c>
      <c r="R8" s="32">
        <v>0</v>
      </c>
      <c r="S8" s="3">
        <v>0</v>
      </c>
      <c r="T8" s="87" t="e">
        <f t="shared" si="7"/>
        <v>#DIV/0!</v>
      </c>
      <c r="U8" s="33">
        <v>0</v>
      </c>
      <c r="V8" s="87" t="e">
        <f t="shared" si="3"/>
        <v>#DIV/0!</v>
      </c>
      <c r="W8" s="104"/>
      <c r="Y8" s="3">
        <v>0</v>
      </c>
      <c r="Z8" s="3">
        <v>0</v>
      </c>
      <c r="AA8" s="3">
        <v>0</v>
      </c>
      <c r="AB8" s="18">
        <f t="shared" si="16"/>
        <v>0</v>
      </c>
      <c r="AC8" s="3">
        <v>0</v>
      </c>
      <c r="AD8" s="3">
        <v>0</v>
      </c>
      <c r="AE8" s="3">
        <v>0</v>
      </c>
      <c r="AF8" s="18">
        <f t="shared" si="17"/>
        <v>0</v>
      </c>
      <c r="AG8" s="3">
        <v>0</v>
      </c>
      <c r="AH8" s="3">
        <v>0</v>
      </c>
      <c r="AI8" s="3">
        <v>0</v>
      </c>
      <c r="AJ8" s="18">
        <f t="shared" si="18"/>
        <v>0</v>
      </c>
      <c r="AK8" s="3">
        <v>0</v>
      </c>
      <c r="AL8" s="3">
        <v>0</v>
      </c>
      <c r="AM8" s="3">
        <v>0</v>
      </c>
      <c r="AN8" s="18">
        <f t="shared" si="19"/>
        <v>0</v>
      </c>
      <c r="AO8" s="3">
        <v>14</v>
      </c>
      <c r="AP8" s="3">
        <v>7</v>
      </c>
      <c r="AQ8" s="3">
        <v>4</v>
      </c>
      <c r="AR8" s="18">
        <f t="shared" si="20"/>
        <v>25</v>
      </c>
      <c r="AS8" s="3">
        <v>0</v>
      </c>
      <c r="AT8" s="3">
        <v>0</v>
      </c>
      <c r="AU8" s="3">
        <v>0</v>
      </c>
      <c r="AV8" s="18">
        <f t="shared" si="21"/>
        <v>0</v>
      </c>
      <c r="AW8" s="3">
        <v>0</v>
      </c>
      <c r="AX8" s="3">
        <v>0</v>
      </c>
      <c r="AY8" s="3">
        <v>0</v>
      </c>
      <c r="AZ8" s="18">
        <f t="shared" si="22"/>
        <v>0</v>
      </c>
      <c r="BA8" s="3">
        <v>0</v>
      </c>
      <c r="BB8" s="3">
        <v>0</v>
      </c>
      <c r="BC8" s="3">
        <v>0</v>
      </c>
      <c r="BD8" s="18">
        <f t="shared" si="23"/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18">
        <f t="shared" si="8"/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18">
        <f t="shared" si="9"/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18">
        <f t="shared" si="10"/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18">
        <f t="shared" si="11"/>
        <v>0</v>
      </c>
      <c r="CT8" s="3">
        <v>3</v>
      </c>
      <c r="CU8" s="3">
        <v>0</v>
      </c>
      <c r="CV8" s="3">
        <v>3</v>
      </c>
      <c r="CW8" s="3">
        <v>0</v>
      </c>
      <c r="CX8" s="3">
        <v>4</v>
      </c>
      <c r="CY8" s="3">
        <v>10</v>
      </c>
      <c r="CZ8" s="3">
        <v>0</v>
      </c>
      <c r="DA8" s="3">
        <v>0</v>
      </c>
      <c r="DB8" s="3">
        <v>5</v>
      </c>
      <c r="DC8" s="18">
        <f t="shared" si="12"/>
        <v>25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18">
        <f t="shared" si="13"/>
        <v>0</v>
      </c>
      <c r="DN8" s="3">
        <v>0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18">
        <f t="shared" si="14"/>
        <v>0</v>
      </c>
      <c r="DX8" s="3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3">
        <v>0</v>
      </c>
      <c r="EE8" s="3">
        <v>0</v>
      </c>
      <c r="EF8" s="3">
        <v>0</v>
      </c>
      <c r="EG8" s="18">
        <f t="shared" si="15"/>
        <v>0</v>
      </c>
    </row>
    <row r="9" spans="1:137" x14ac:dyDescent="0.25">
      <c r="A9" s="4" t="s">
        <v>10</v>
      </c>
      <c r="B9" s="85" t="s">
        <v>11</v>
      </c>
      <c r="C9" s="298">
        <v>0</v>
      </c>
      <c r="D9" s="298">
        <v>0</v>
      </c>
      <c r="E9" s="299" t="e">
        <f t="shared" si="4"/>
        <v>#DIV/0!</v>
      </c>
      <c r="F9" s="308">
        <v>0</v>
      </c>
      <c r="G9" s="87" t="e">
        <f t="shared" si="0"/>
        <v>#DIV/0!</v>
      </c>
      <c r="H9" s="32">
        <v>0</v>
      </c>
      <c r="I9" s="3">
        <v>0</v>
      </c>
      <c r="J9" s="87" t="e">
        <f t="shared" si="5"/>
        <v>#DIV/0!</v>
      </c>
      <c r="K9" s="33">
        <v>0</v>
      </c>
      <c r="L9" s="87" t="e">
        <f t="shared" si="1"/>
        <v>#DIV/0!</v>
      </c>
      <c r="M9" s="305">
        <v>0</v>
      </c>
      <c r="N9" s="292">
        <v>0</v>
      </c>
      <c r="O9" s="299" t="e">
        <f t="shared" si="6"/>
        <v>#DIV/0!</v>
      </c>
      <c r="P9" s="311">
        <v>0</v>
      </c>
      <c r="Q9" s="87" t="e">
        <f t="shared" si="2"/>
        <v>#DIV/0!</v>
      </c>
      <c r="R9" s="32">
        <v>0</v>
      </c>
      <c r="S9" s="3">
        <v>0</v>
      </c>
      <c r="T9" s="87" t="e">
        <f t="shared" si="7"/>
        <v>#DIV/0!</v>
      </c>
      <c r="U9" s="33">
        <v>0</v>
      </c>
      <c r="V9" s="87" t="e">
        <f t="shared" si="3"/>
        <v>#DIV/0!</v>
      </c>
      <c r="W9" s="104"/>
      <c r="Y9" s="3">
        <v>0</v>
      </c>
      <c r="Z9" s="3">
        <v>0</v>
      </c>
      <c r="AA9" s="3">
        <v>0</v>
      </c>
      <c r="AB9" s="18">
        <f t="shared" si="16"/>
        <v>0</v>
      </c>
      <c r="AC9" s="3">
        <v>0</v>
      </c>
      <c r="AD9" s="3">
        <v>0</v>
      </c>
      <c r="AE9" s="3">
        <v>0</v>
      </c>
      <c r="AF9" s="18">
        <f t="shared" si="17"/>
        <v>0</v>
      </c>
      <c r="AG9" s="3">
        <v>0</v>
      </c>
      <c r="AH9" s="3">
        <v>0</v>
      </c>
      <c r="AI9" s="3">
        <v>0</v>
      </c>
      <c r="AJ9" s="18">
        <f t="shared" si="18"/>
        <v>0</v>
      </c>
      <c r="AK9" s="3">
        <v>0</v>
      </c>
      <c r="AL9" s="3">
        <v>0</v>
      </c>
      <c r="AM9" s="3">
        <v>0</v>
      </c>
      <c r="AN9" s="18">
        <f t="shared" si="19"/>
        <v>0</v>
      </c>
      <c r="AO9" s="3">
        <v>0</v>
      </c>
      <c r="AP9" s="3">
        <v>0</v>
      </c>
      <c r="AQ9" s="3">
        <v>0</v>
      </c>
      <c r="AR9" s="18">
        <f t="shared" si="20"/>
        <v>0</v>
      </c>
      <c r="AS9" s="3">
        <v>0</v>
      </c>
      <c r="AT9" s="3">
        <v>0</v>
      </c>
      <c r="AU9" s="3">
        <v>0</v>
      </c>
      <c r="AV9" s="18">
        <f t="shared" si="21"/>
        <v>0</v>
      </c>
      <c r="AW9" s="3">
        <v>0</v>
      </c>
      <c r="AX9" s="3">
        <v>0</v>
      </c>
      <c r="AY9" s="3">
        <v>0</v>
      </c>
      <c r="AZ9" s="18">
        <f t="shared" si="22"/>
        <v>0</v>
      </c>
      <c r="BA9" s="3">
        <v>0</v>
      </c>
      <c r="BB9" s="3">
        <v>0</v>
      </c>
      <c r="BC9" s="3">
        <v>0</v>
      </c>
      <c r="BD9" s="18">
        <f t="shared" si="23"/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18">
        <f t="shared" si="8"/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18">
        <f t="shared" si="9"/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18">
        <f t="shared" si="10"/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18">
        <f t="shared" si="11"/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18">
        <f t="shared" si="12"/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18">
        <f t="shared" si="13"/>
        <v>0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0</v>
      </c>
      <c r="DV9" s="3">
        <v>0</v>
      </c>
      <c r="DW9" s="18">
        <f t="shared" si="14"/>
        <v>0</v>
      </c>
      <c r="DX9" s="3">
        <v>0</v>
      </c>
      <c r="DY9" s="3">
        <v>0</v>
      </c>
      <c r="DZ9" s="3">
        <v>0</v>
      </c>
      <c r="EA9" s="3">
        <v>0</v>
      </c>
      <c r="EB9" s="3">
        <v>0</v>
      </c>
      <c r="EC9" s="3">
        <v>0</v>
      </c>
      <c r="ED9" s="3">
        <v>0</v>
      </c>
      <c r="EE9" s="3">
        <v>0</v>
      </c>
      <c r="EF9" s="3">
        <v>0</v>
      </c>
      <c r="EG9" s="18">
        <f t="shared" si="15"/>
        <v>0</v>
      </c>
    </row>
    <row r="10" spans="1:137" x14ac:dyDescent="0.25">
      <c r="A10" s="4" t="s">
        <v>12</v>
      </c>
      <c r="B10" s="85" t="s">
        <v>13</v>
      </c>
      <c r="C10" s="298">
        <v>0</v>
      </c>
      <c r="D10" s="298">
        <v>0</v>
      </c>
      <c r="E10" s="299" t="e">
        <f t="shared" si="4"/>
        <v>#DIV/0!</v>
      </c>
      <c r="F10" s="308">
        <v>0</v>
      </c>
      <c r="G10" s="87" t="e">
        <f t="shared" si="0"/>
        <v>#DIV/0!</v>
      </c>
      <c r="H10" s="32">
        <v>0</v>
      </c>
      <c r="I10" s="3">
        <v>0</v>
      </c>
      <c r="J10" s="87" t="e">
        <f t="shared" si="5"/>
        <v>#DIV/0!</v>
      </c>
      <c r="K10" s="33">
        <v>0</v>
      </c>
      <c r="L10" s="87" t="e">
        <f t="shared" si="1"/>
        <v>#DIV/0!</v>
      </c>
      <c r="M10" s="305">
        <v>0</v>
      </c>
      <c r="N10" s="292">
        <v>0</v>
      </c>
      <c r="O10" s="299" t="e">
        <f t="shared" si="6"/>
        <v>#DIV/0!</v>
      </c>
      <c r="P10" s="311">
        <v>0</v>
      </c>
      <c r="Q10" s="87" t="e">
        <f t="shared" si="2"/>
        <v>#DIV/0!</v>
      </c>
      <c r="R10" s="32">
        <v>0</v>
      </c>
      <c r="S10" s="3">
        <v>0</v>
      </c>
      <c r="T10" s="87" t="e">
        <f t="shared" si="7"/>
        <v>#DIV/0!</v>
      </c>
      <c r="U10" s="33">
        <v>0</v>
      </c>
      <c r="V10" s="87" t="e">
        <f t="shared" si="3"/>
        <v>#DIV/0!</v>
      </c>
      <c r="W10" s="104"/>
      <c r="Y10" s="3">
        <v>0</v>
      </c>
      <c r="Z10" s="3">
        <v>0</v>
      </c>
      <c r="AA10" s="3">
        <v>0</v>
      </c>
      <c r="AB10" s="18">
        <f t="shared" si="16"/>
        <v>0</v>
      </c>
      <c r="AC10" s="3">
        <v>0</v>
      </c>
      <c r="AD10" s="3">
        <v>0</v>
      </c>
      <c r="AE10" s="3">
        <v>0</v>
      </c>
      <c r="AF10" s="18">
        <f t="shared" si="17"/>
        <v>0</v>
      </c>
      <c r="AG10" s="3">
        <v>0</v>
      </c>
      <c r="AH10" s="3">
        <v>0</v>
      </c>
      <c r="AI10" s="3">
        <v>0</v>
      </c>
      <c r="AJ10" s="18">
        <f t="shared" si="18"/>
        <v>0</v>
      </c>
      <c r="AK10" s="3">
        <v>0</v>
      </c>
      <c r="AL10" s="3">
        <v>0</v>
      </c>
      <c r="AM10" s="3">
        <v>0</v>
      </c>
      <c r="AN10" s="18">
        <f t="shared" si="19"/>
        <v>0</v>
      </c>
      <c r="AO10" s="3">
        <v>0</v>
      </c>
      <c r="AP10" s="3">
        <v>0</v>
      </c>
      <c r="AQ10" s="3">
        <v>0</v>
      </c>
      <c r="AR10" s="18">
        <f t="shared" si="20"/>
        <v>0</v>
      </c>
      <c r="AS10" s="3">
        <v>0</v>
      </c>
      <c r="AT10" s="3">
        <v>0</v>
      </c>
      <c r="AU10" s="3">
        <v>0</v>
      </c>
      <c r="AV10" s="18">
        <f t="shared" si="21"/>
        <v>0</v>
      </c>
      <c r="AW10" s="3">
        <v>0</v>
      </c>
      <c r="AX10" s="3">
        <v>0</v>
      </c>
      <c r="AY10" s="3">
        <v>0</v>
      </c>
      <c r="AZ10" s="18">
        <f t="shared" si="22"/>
        <v>0</v>
      </c>
      <c r="BA10" s="3">
        <v>0</v>
      </c>
      <c r="BB10" s="3">
        <v>0</v>
      </c>
      <c r="BC10" s="3">
        <v>0</v>
      </c>
      <c r="BD10" s="18">
        <f t="shared" si="23"/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18">
        <f t="shared" si="8"/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18">
        <f t="shared" si="9"/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18">
        <f t="shared" si="10"/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18">
        <f t="shared" si="11"/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18">
        <f t="shared" si="12"/>
        <v>0</v>
      </c>
      <c r="DD10" s="3">
        <v>0</v>
      </c>
      <c r="DE10" s="3">
        <v>0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18">
        <f t="shared" si="13"/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18">
        <f t="shared" si="14"/>
        <v>0</v>
      </c>
      <c r="DX10" s="3">
        <v>0</v>
      </c>
      <c r="DY10" s="3">
        <v>0</v>
      </c>
      <c r="DZ10" s="3">
        <v>0</v>
      </c>
      <c r="EA10" s="3">
        <v>0</v>
      </c>
      <c r="EB10" s="3">
        <v>0</v>
      </c>
      <c r="EC10" s="3">
        <v>0</v>
      </c>
      <c r="ED10" s="3">
        <v>0</v>
      </c>
      <c r="EE10" s="3">
        <v>0</v>
      </c>
      <c r="EF10" s="3">
        <v>0</v>
      </c>
      <c r="EG10" s="18">
        <f t="shared" si="15"/>
        <v>0</v>
      </c>
    </row>
    <row r="11" spans="1:137" x14ac:dyDescent="0.25">
      <c r="A11" s="4" t="s">
        <v>14</v>
      </c>
      <c r="B11" s="85" t="s">
        <v>15</v>
      </c>
      <c r="C11" s="298">
        <v>0</v>
      </c>
      <c r="D11" s="298">
        <v>0</v>
      </c>
      <c r="E11" s="299" t="e">
        <f t="shared" si="4"/>
        <v>#DIV/0!</v>
      </c>
      <c r="F11" s="308">
        <v>0</v>
      </c>
      <c r="G11" s="87" t="e">
        <f t="shared" si="0"/>
        <v>#DIV/0!</v>
      </c>
      <c r="H11" s="32">
        <v>0</v>
      </c>
      <c r="I11" s="3">
        <v>0</v>
      </c>
      <c r="J11" s="87" t="e">
        <f t="shared" si="5"/>
        <v>#DIV/0!</v>
      </c>
      <c r="K11" s="33">
        <v>0</v>
      </c>
      <c r="L11" s="87" t="e">
        <f t="shared" si="1"/>
        <v>#DIV/0!</v>
      </c>
      <c r="M11" s="305">
        <v>0</v>
      </c>
      <c r="N11" s="292">
        <v>0</v>
      </c>
      <c r="O11" s="299" t="e">
        <f t="shared" si="6"/>
        <v>#DIV/0!</v>
      </c>
      <c r="P11" s="311">
        <v>0</v>
      </c>
      <c r="Q11" s="87" t="e">
        <f t="shared" si="2"/>
        <v>#DIV/0!</v>
      </c>
      <c r="R11" s="32">
        <v>0</v>
      </c>
      <c r="S11" s="3">
        <v>0</v>
      </c>
      <c r="T11" s="87" t="e">
        <f t="shared" si="7"/>
        <v>#DIV/0!</v>
      </c>
      <c r="U11" s="33">
        <v>0</v>
      </c>
      <c r="V11" s="87" t="e">
        <f t="shared" si="3"/>
        <v>#DIV/0!</v>
      </c>
      <c r="W11" s="104"/>
      <c r="Y11" s="3">
        <v>0</v>
      </c>
      <c r="Z11" s="3">
        <v>0</v>
      </c>
      <c r="AA11" s="3">
        <v>0</v>
      </c>
      <c r="AB11" s="18">
        <f t="shared" si="16"/>
        <v>0</v>
      </c>
      <c r="AC11" s="3">
        <v>0</v>
      </c>
      <c r="AD11" s="3">
        <v>0</v>
      </c>
      <c r="AE11" s="3">
        <v>0</v>
      </c>
      <c r="AF11" s="18">
        <f t="shared" si="17"/>
        <v>0</v>
      </c>
      <c r="AG11" s="3">
        <v>0</v>
      </c>
      <c r="AH11" s="3">
        <v>0</v>
      </c>
      <c r="AI11" s="3">
        <v>0</v>
      </c>
      <c r="AJ11" s="18">
        <f t="shared" si="18"/>
        <v>0</v>
      </c>
      <c r="AK11" s="3">
        <v>0</v>
      </c>
      <c r="AL11" s="3">
        <v>0</v>
      </c>
      <c r="AM11" s="3">
        <v>0</v>
      </c>
      <c r="AN11" s="18">
        <f t="shared" si="19"/>
        <v>0</v>
      </c>
      <c r="AO11" s="3">
        <v>0</v>
      </c>
      <c r="AP11" s="3">
        <v>0</v>
      </c>
      <c r="AQ11" s="3">
        <v>0</v>
      </c>
      <c r="AR11" s="18">
        <f t="shared" si="20"/>
        <v>0</v>
      </c>
      <c r="AS11" s="3">
        <v>0</v>
      </c>
      <c r="AT11" s="3">
        <v>0</v>
      </c>
      <c r="AU11" s="3">
        <v>0</v>
      </c>
      <c r="AV11" s="18">
        <f t="shared" si="21"/>
        <v>0</v>
      </c>
      <c r="AW11" s="3">
        <v>0</v>
      </c>
      <c r="AX11" s="3">
        <v>0</v>
      </c>
      <c r="AY11" s="3">
        <v>0</v>
      </c>
      <c r="AZ11" s="18">
        <f t="shared" si="22"/>
        <v>0</v>
      </c>
      <c r="BA11" s="3">
        <v>0</v>
      </c>
      <c r="BB11" s="3">
        <v>0</v>
      </c>
      <c r="BC11" s="3">
        <v>0</v>
      </c>
      <c r="BD11" s="18">
        <f t="shared" si="23"/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18">
        <f t="shared" si="8"/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18">
        <f t="shared" si="9"/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18">
        <f t="shared" si="10"/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18">
        <f t="shared" si="11"/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18">
        <f t="shared" si="12"/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18">
        <f t="shared" si="13"/>
        <v>0</v>
      </c>
      <c r="DN11" s="3">
        <v>0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18">
        <f t="shared" si="14"/>
        <v>0</v>
      </c>
      <c r="DX11" s="3">
        <v>0</v>
      </c>
      <c r="DY11" s="3">
        <v>0</v>
      </c>
      <c r="DZ11" s="3">
        <v>0</v>
      </c>
      <c r="EA11" s="3">
        <v>0</v>
      </c>
      <c r="EB11" s="3">
        <v>0</v>
      </c>
      <c r="EC11" s="3">
        <v>0</v>
      </c>
      <c r="ED11" s="3">
        <v>0</v>
      </c>
      <c r="EE11" s="3">
        <v>0</v>
      </c>
      <c r="EF11" s="3">
        <v>0</v>
      </c>
      <c r="EG11" s="18">
        <f t="shared" si="15"/>
        <v>0</v>
      </c>
    </row>
    <row r="12" spans="1:137" x14ac:dyDescent="0.25">
      <c r="A12" s="4" t="s">
        <v>16</v>
      </c>
      <c r="B12" s="85" t="s">
        <v>17</v>
      </c>
      <c r="C12" s="298">
        <v>0</v>
      </c>
      <c r="D12" s="298">
        <v>0</v>
      </c>
      <c r="E12" s="299" t="e">
        <f t="shared" si="4"/>
        <v>#DIV/0!</v>
      </c>
      <c r="F12" s="308">
        <v>0</v>
      </c>
      <c r="G12" s="87" t="e">
        <f t="shared" si="0"/>
        <v>#DIV/0!</v>
      </c>
      <c r="H12" s="32">
        <v>0</v>
      </c>
      <c r="I12" s="3">
        <v>0</v>
      </c>
      <c r="J12" s="87" t="e">
        <f t="shared" si="5"/>
        <v>#DIV/0!</v>
      </c>
      <c r="K12" s="33">
        <v>0</v>
      </c>
      <c r="L12" s="87" t="e">
        <f t="shared" si="1"/>
        <v>#DIV/0!</v>
      </c>
      <c r="M12" s="305">
        <v>97</v>
      </c>
      <c r="N12" s="292">
        <v>107</v>
      </c>
      <c r="O12" s="299">
        <f t="shared" si="6"/>
        <v>90.654205607476641</v>
      </c>
      <c r="P12" s="311">
        <v>96</v>
      </c>
      <c r="Q12" s="87">
        <f t="shared" si="2"/>
        <v>98.969072164948457</v>
      </c>
      <c r="R12" s="32">
        <v>0</v>
      </c>
      <c r="S12" s="3">
        <v>0</v>
      </c>
      <c r="T12" s="87" t="e">
        <f t="shared" si="7"/>
        <v>#DIV/0!</v>
      </c>
      <c r="U12" s="33">
        <v>0</v>
      </c>
      <c r="V12" s="87" t="e">
        <f t="shared" si="3"/>
        <v>#DIV/0!</v>
      </c>
      <c r="W12" s="104"/>
      <c r="Y12" s="3">
        <v>0</v>
      </c>
      <c r="Z12" s="3">
        <v>0</v>
      </c>
      <c r="AA12" s="3">
        <v>0</v>
      </c>
      <c r="AB12" s="18">
        <f t="shared" si="16"/>
        <v>0</v>
      </c>
      <c r="AC12" s="3">
        <v>0</v>
      </c>
      <c r="AD12" s="3">
        <v>0</v>
      </c>
      <c r="AE12" s="3">
        <v>0</v>
      </c>
      <c r="AF12" s="18">
        <f t="shared" si="17"/>
        <v>0</v>
      </c>
      <c r="AG12" s="3">
        <v>0</v>
      </c>
      <c r="AH12" s="3">
        <v>0</v>
      </c>
      <c r="AI12" s="3">
        <v>0</v>
      </c>
      <c r="AJ12" s="18">
        <f t="shared" si="18"/>
        <v>0</v>
      </c>
      <c r="AK12" s="3">
        <v>0</v>
      </c>
      <c r="AL12" s="3">
        <v>0</v>
      </c>
      <c r="AM12" s="3">
        <v>0</v>
      </c>
      <c r="AN12" s="18">
        <f t="shared" si="19"/>
        <v>0</v>
      </c>
      <c r="AO12" s="3">
        <v>103</v>
      </c>
      <c r="AP12" s="3">
        <v>0</v>
      </c>
      <c r="AQ12" s="3">
        <v>0</v>
      </c>
      <c r="AR12" s="18">
        <f t="shared" si="20"/>
        <v>103</v>
      </c>
      <c r="AS12" s="3">
        <v>0</v>
      </c>
      <c r="AT12" s="3">
        <v>0</v>
      </c>
      <c r="AU12" s="3">
        <v>0</v>
      </c>
      <c r="AV12" s="18">
        <f t="shared" si="21"/>
        <v>0</v>
      </c>
      <c r="AW12" s="3">
        <v>0</v>
      </c>
      <c r="AX12" s="3">
        <v>0</v>
      </c>
      <c r="AY12" s="3">
        <v>0</v>
      </c>
      <c r="AZ12" s="18">
        <f t="shared" si="22"/>
        <v>0</v>
      </c>
      <c r="BA12" s="3">
        <v>0</v>
      </c>
      <c r="BB12" s="3">
        <v>0</v>
      </c>
      <c r="BC12" s="3">
        <v>0</v>
      </c>
      <c r="BD12" s="18">
        <f t="shared" si="23"/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18">
        <f t="shared" si="8"/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18">
        <f t="shared" si="9"/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18">
        <f t="shared" si="10"/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18">
        <f t="shared" si="11"/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46</v>
      </c>
      <c r="CZ12" s="3">
        <v>0</v>
      </c>
      <c r="DA12" s="3">
        <v>0</v>
      </c>
      <c r="DB12" s="3">
        <v>0</v>
      </c>
      <c r="DC12" s="18">
        <f t="shared" si="12"/>
        <v>46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18">
        <f t="shared" si="13"/>
        <v>0</v>
      </c>
      <c r="DN12" s="3">
        <v>0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18">
        <f t="shared" si="14"/>
        <v>0</v>
      </c>
      <c r="DX12" s="3">
        <v>0</v>
      </c>
      <c r="DY12" s="3">
        <v>0</v>
      </c>
      <c r="DZ12" s="3">
        <v>0</v>
      </c>
      <c r="EA12" s="3">
        <v>0</v>
      </c>
      <c r="EB12" s="3">
        <v>0</v>
      </c>
      <c r="EC12" s="3">
        <v>0</v>
      </c>
      <c r="ED12" s="3">
        <v>0</v>
      </c>
      <c r="EE12" s="3">
        <v>0</v>
      </c>
      <c r="EF12" s="3">
        <v>0</v>
      </c>
      <c r="EG12" s="18">
        <f t="shared" si="15"/>
        <v>0</v>
      </c>
    </row>
    <row r="13" spans="1:137" x14ac:dyDescent="0.25">
      <c r="A13" s="4" t="s">
        <v>18</v>
      </c>
      <c r="B13" s="85" t="s">
        <v>19</v>
      </c>
      <c r="C13" s="298">
        <v>0</v>
      </c>
      <c r="D13" s="298">
        <v>0</v>
      </c>
      <c r="E13" s="299" t="e">
        <f t="shared" si="4"/>
        <v>#DIV/0!</v>
      </c>
      <c r="F13" s="308">
        <v>0</v>
      </c>
      <c r="G13" s="87" t="e">
        <f t="shared" si="0"/>
        <v>#DIV/0!</v>
      </c>
      <c r="H13" s="32">
        <v>0</v>
      </c>
      <c r="I13" s="3">
        <v>0</v>
      </c>
      <c r="J13" s="87" t="e">
        <f t="shared" si="5"/>
        <v>#DIV/0!</v>
      </c>
      <c r="K13" s="33">
        <v>0</v>
      </c>
      <c r="L13" s="87" t="e">
        <f t="shared" si="1"/>
        <v>#DIV/0!</v>
      </c>
      <c r="M13" s="305">
        <v>44</v>
      </c>
      <c r="N13" s="292">
        <v>55</v>
      </c>
      <c r="O13" s="299">
        <f t="shared" si="6"/>
        <v>80</v>
      </c>
      <c r="P13" s="311">
        <v>40</v>
      </c>
      <c r="Q13" s="87">
        <f t="shared" si="2"/>
        <v>90.909090909090907</v>
      </c>
      <c r="R13" s="32">
        <v>0</v>
      </c>
      <c r="S13" s="3">
        <v>0</v>
      </c>
      <c r="T13" s="87" t="e">
        <f t="shared" si="7"/>
        <v>#DIV/0!</v>
      </c>
      <c r="U13" s="33">
        <v>0</v>
      </c>
      <c r="V13" s="87" t="e">
        <f t="shared" si="3"/>
        <v>#DIV/0!</v>
      </c>
      <c r="W13" s="104"/>
      <c r="Y13" s="3">
        <v>0</v>
      </c>
      <c r="Z13" s="3">
        <v>0</v>
      </c>
      <c r="AA13" s="3">
        <v>0</v>
      </c>
      <c r="AB13" s="18">
        <f t="shared" si="16"/>
        <v>0</v>
      </c>
      <c r="AC13" s="3">
        <v>0</v>
      </c>
      <c r="AD13" s="3">
        <v>0</v>
      </c>
      <c r="AE13" s="3">
        <v>0</v>
      </c>
      <c r="AF13" s="18">
        <f t="shared" si="17"/>
        <v>0</v>
      </c>
      <c r="AG13" s="3">
        <v>0</v>
      </c>
      <c r="AH13" s="3">
        <v>0</v>
      </c>
      <c r="AI13" s="3">
        <v>0</v>
      </c>
      <c r="AJ13" s="18">
        <f t="shared" si="18"/>
        <v>0</v>
      </c>
      <c r="AK13" s="3">
        <v>0</v>
      </c>
      <c r="AL13" s="3">
        <v>0</v>
      </c>
      <c r="AM13" s="3">
        <v>0</v>
      </c>
      <c r="AN13" s="18">
        <f t="shared" si="19"/>
        <v>0</v>
      </c>
      <c r="AO13" s="3">
        <v>1</v>
      </c>
      <c r="AP13" s="3">
        <v>39</v>
      </c>
      <c r="AQ13" s="3">
        <v>4</v>
      </c>
      <c r="AR13" s="18">
        <f t="shared" si="20"/>
        <v>44</v>
      </c>
      <c r="AS13" s="3">
        <v>0</v>
      </c>
      <c r="AT13" s="3">
        <v>0</v>
      </c>
      <c r="AU13" s="3">
        <v>0</v>
      </c>
      <c r="AV13" s="18">
        <f t="shared" si="21"/>
        <v>0</v>
      </c>
      <c r="AW13" s="3">
        <v>0</v>
      </c>
      <c r="AX13" s="3">
        <v>0</v>
      </c>
      <c r="AY13" s="3">
        <v>0</v>
      </c>
      <c r="AZ13" s="18">
        <f t="shared" si="22"/>
        <v>0</v>
      </c>
      <c r="BA13" s="3">
        <v>0</v>
      </c>
      <c r="BB13" s="3">
        <v>0</v>
      </c>
      <c r="BC13" s="3">
        <v>0</v>
      </c>
      <c r="BD13" s="18">
        <f t="shared" si="23"/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18">
        <f t="shared" si="8"/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18">
        <f t="shared" si="9"/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18">
        <f t="shared" si="10"/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18">
        <f t="shared" si="11"/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44</v>
      </c>
      <c r="CZ13" s="3">
        <v>0</v>
      </c>
      <c r="DA13" s="3">
        <v>0</v>
      </c>
      <c r="DB13" s="3">
        <v>0</v>
      </c>
      <c r="DC13" s="18">
        <f t="shared" si="12"/>
        <v>44</v>
      </c>
      <c r="DD13" s="3">
        <v>0</v>
      </c>
      <c r="DE13" s="3">
        <v>0</v>
      </c>
      <c r="DF13" s="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3">
        <v>0</v>
      </c>
      <c r="DM13" s="18">
        <f t="shared" si="13"/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18">
        <f t="shared" si="14"/>
        <v>0</v>
      </c>
      <c r="DX13" s="3">
        <v>0</v>
      </c>
      <c r="DY13" s="3">
        <v>0</v>
      </c>
      <c r="DZ13" s="3">
        <v>0</v>
      </c>
      <c r="EA13" s="3">
        <v>0</v>
      </c>
      <c r="EB13" s="3">
        <v>0</v>
      </c>
      <c r="EC13" s="3">
        <v>0</v>
      </c>
      <c r="ED13" s="3">
        <v>0</v>
      </c>
      <c r="EE13" s="3">
        <v>0</v>
      </c>
      <c r="EF13" s="3">
        <v>0</v>
      </c>
      <c r="EG13" s="18">
        <f t="shared" si="15"/>
        <v>0</v>
      </c>
    </row>
    <row r="14" spans="1:137" x14ac:dyDescent="0.25">
      <c r="A14" s="4" t="s">
        <v>20</v>
      </c>
      <c r="B14" s="85" t="s">
        <v>21</v>
      </c>
      <c r="C14" s="298">
        <v>0</v>
      </c>
      <c r="D14" s="298">
        <v>0</v>
      </c>
      <c r="E14" s="299" t="e">
        <f t="shared" si="4"/>
        <v>#DIV/0!</v>
      </c>
      <c r="F14" s="308">
        <v>0</v>
      </c>
      <c r="G14" s="87" t="e">
        <f t="shared" si="0"/>
        <v>#DIV/0!</v>
      </c>
      <c r="H14" s="32">
        <v>0</v>
      </c>
      <c r="I14" s="3">
        <v>0</v>
      </c>
      <c r="J14" s="87" t="e">
        <f t="shared" si="5"/>
        <v>#DIV/0!</v>
      </c>
      <c r="K14" s="33">
        <v>0</v>
      </c>
      <c r="L14" s="87" t="e">
        <f t="shared" si="1"/>
        <v>#DIV/0!</v>
      </c>
      <c r="M14" s="305">
        <v>39</v>
      </c>
      <c r="N14" s="292">
        <v>83</v>
      </c>
      <c r="O14" s="299">
        <f t="shared" si="6"/>
        <v>46.987951807228917</v>
      </c>
      <c r="P14" s="311">
        <v>36</v>
      </c>
      <c r="Q14" s="87">
        <f t="shared" si="2"/>
        <v>92.307692307692307</v>
      </c>
      <c r="R14" s="32">
        <v>0</v>
      </c>
      <c r="S14" s="3">
        <v>0</v>
      </c>
      <c r="T14" s="87" t="e">
        <f t="shared" si="7"/>
        <v>#DIV/0!</v>
      </c>
      <c r="U14" s="33">
        <v>0</v>
      </c>
      <c r="V14" s="87" t="e">
        <f t="shared" si="3"/>
        <v>#DIV/0!</v>
      </c>
      <c r="W14" s="104"/>
      <c r="Y14" s="3">
        <v>0</v>
      </c>
      <c r="Z14" s="3">
        <v>0</v>
      </c>
      <c r="AA14" s="3">
        <v>0</v>
      </c>
      <c r="AB14" s="18">
        <f t="shared" si="16"/>
        <v>0</v>
      </c>
      <c r="AC14" s="3">
        <v>0</v>
      </c>
      <c r="AD14" s="3">
        <v>0</v>
      </c>
      <c r="AE14" s="3">
        <v>0</v>
      </c>
      <c r="AF14" s="18">
        <f t="shared" si="17"/>
        <v>0</v>
      </c>
      <c r="AG14" s="3">
        <v>0</v>
      </c>
      <c r="AH14" s="3">
        <v>0</v>
      </c>
      <c r="AI14" s="3">
        <v>0</v>
      </c>
      <c r="AJ14" s="18">
        <f t="shared" si="18"/>
        <v>0</v>
      </c>
      <c r="AK14" s="3">
        <v>0</v>
      </c>
      <c r="AL14" s="3">
        <v>0</v>
      </c>
      <c r="AM14" s="3">
        <v>0</v>
      </c>
      <c r="AN14" s="18">
        <f t="shared" si="19"/>
        <v>0</v>
      </c>
      <c r="AO14" s="3">
        <v>12</v>
      </c>
      <c r="AP14" s="3">
        <v>19</v>
      </c>
      <c r="AQ14" s="3">
        <v>8</v>
      </c>
      <c r="AR14" s="18">
        <f t="shared" si="20"/>
        <v>39</v>
      </c>
      <c r="AS14" s="3">
        <v>0</v>
      </c>
      <c r="AT14" s="3">
        <v>0</v>
      </c>
      <c r="AU14" s="3">
        <v>0</v>
      </c>
      <c r="AV14" s="18">
        <f t="shared" si="21"/>
        <v>0</v>
      </c>
      <c r="AW14" s="3">
        <v>0</v>
      </c>
      <c r="AX14" s="3">
        <v>0</v>
      </c>
      <c r="AY14" s="3">
        <v>0</v>
      </c>
      <c r="AZ14" s="18">
        <f t="shared" si="22"/>
        <v>0</v>
      </c>
      <c r="BA14" s="3">
        <v>0</v>
      </c>
      <c r="BB14" s="3">
        <v>0</v>
      </c>
      <c r="BC14" s="3">
        <v>0</v>
      </c>
      <c r="BD14" s="18">
        <f t="shared" si="23"/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18">
        <f t="shared" si="8"/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18">
        <f t="shared" si="9"/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18">
        <f t="shared" si="10"/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18">
        <f t="shared" si="11"/>
        <v>0</v>
      </c>
      <c r="CT14" s="3">
        <v>3</v>
      </c>
      <c r="CU14" s="3">
        <v>0</v>
      </c>
      <c r="CV14" s="3">
        <v>10</v>
      </c>
      <c r="CW14" s="3">
        <v>6</v>
      </c>
      <c r="CX14" s="3">
        <v>8</v>
      </c>
      <c r="CY14" s="3">
        <v>0</v>
      </c>
      <c r="CZ14" s="3">
        <v>0</v>
      </c>
      <c r="DA14" s="3">
        <v>12</v>
      </c>
      <c r="DB14" s="3">
        <v>0</v>
      </c>
      <c r="DC14" s="18">
        <f t="shared" si="12"/>
        <v>39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0</v>
      </c>
      <c r="DM14" s="18">
        <f t="shared" si="13"/>
        <v>0</v>
      </c>
      <c r="DN14" s="3">
        <v>0</v>
      </c>
      <c r="DO14" s="3">
        <v>0</v>
      </c>
      <c r="DP14" s="3">
        <v>0</v>
      </c>
      <c r="DQ14" s="3">
        <v>0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18">
        <f t="shared" si="14"/>
        <v>0</v>
      </c>
      <c r="DX14" s="3">
        <v>0</v>
      </c>
      <c r="DY14" s="3">
        <v>0</v>
      </c>
      <c r="DZ14" s="3">
        <v>0</v>
      </c>
      <c r="EA14" s="3">
        <v>0</v>
      </c>
      <c r="EB14" s="3">
        <v>0</v>
      </c>
      <c r="EC14" s="3">
        <v>0</v>
      </c>
      <c r="ED14" s="3">
        <v>0</v>
      </c>
      <c r="EE14" s="3">
        <v>0</v>
      </c>
      <c r="EF14" s="3">
        <v>0</v>
      </c>
      <c r="EG14" s="18">
        <f t="shared" si="15"/>
        <v>0</v>
      </c>
    </row>
    <row r="15" spans="1:137" x14ac:dyDescent="0.25">
      <c r="A15" s="4" t="s">
        <v>22</v>
      </c>
      <c r="B15" s="85" t="s">
        <v>23</v>
      </c>
      <c r="C15" s="298">
        <v>0</v>
      </c>
      <c r="D15" s="298">
        <v>0</v>
      </c>
      <c r="E15" s="299" t="e">
        <f t="shared" si="4"/>
        <v>#DIV/0!</v>
      </c>
      <c r="F15" s="308">
        <v>0</v>
      </c>
      <c r="G15" s="87" t="e">
        <f t="shared" si="0"/>
        <v>#DIV/0!</v>
      </c>
      <c r="H15" s="32">
        <v>0</v>
      </c>
      <c r="I15" s="3">
        <v>2</v>
      </c>
      <c r="J15" s="87">
        <f t="shared" si="5"/>
        <v>0</v>
      </c>
      <c r="K15" s="33">
        <v>0</v>
      </c>
      <c r="L15" s="87" t="e">
        <f t="shared" si="1"/>
        <v>#DIV/0!</v>
      </c>
      <c r="M15" s="305">
        <v>50</v>
      </c>
      <c r="N15" s="292">
        <v>189</v>
      </c>
      <c r="O15" s="299">
        <f t="shared" si="6"/>
        <v>26.455026455026452</v>
      </c>
      <c r="P15" s="311">
        <v>50</v>
      </c>
      <c r="Q15" s="87">
        <f t="shared" si="2"/>
        <v>100</v>
      </c>
      <c r="R15" s="32">
        <v>0</v>
      </c>
      <c r="S15" s="3">
        <v>0</v>
      </c>
      <c r="T15" s="87" t="e">
        <f t="shared" si="7"/>
        <v>#DIV/0!</v>
      </c>
      <c r="U15" s="33">
        <v>0</v>
      </c>
      <c r="V15" s="87" t="e">
        <f t="shared" si="3"/>
        <v>#DIV/0!</v>
      </c>
      <c r="W15" s="104"/>
      <c r="Y15" s="3">
        <v>0</v>
      </c>
      <c r="Z15" s="3">
        <v>0</v>
      </c>
      <c r="AA15" s="3">
        <v>0</v>
      </c>
      <c r="AB15" s="18">
        <f t="shared" si="16"/>
        <v>0</v>
      </c>
      <c r="AC15" s="3">
        <v>0</v>
      </c>
      <c r="AD15" s="3">
        <v>0</v>
      </c>
      <c r="AE15" s="3">
        <v>0</v>
      </c>
      <c r="AF15" s="18">
        <f t="shared" si="17"/>
        <v>0</v>
      </c>
      <c r="AG15" s="3">
        <v>0</v>
      </c>
      <c r="AH15" s="3">
        <v>0</v>
      </c>
      <c r="AI15" s="3">
        <v>0</v>
      </c>
      <c r="AJ15" s="18">
        <f t="shared" si="18"/>
        <v>0</v>
      </c>
      <c r="AK15" s="3">
        <v>0</v>
      </c>
      <c r="AL15" s="3">
        <v>0</v>
      </c>
      <c r="AM15" s="3">
        <v>2</v>
      </c>
      <c r="AN15" s="18">
        <f t="shared" si="19"/>
        <v>2</v>
      </c>
      <c r="AO15" s="3">
        <v>0</v>
      </c>
      <c r="AP15" s="3">
        <v>0</v>
      </c>
      <c r="AQ15" s="3">
        <v>50</v>
      </c>
      <c r="AR15" s="18">
        <f t="shared" si="20"/>
        <v>50</v>
      </c>
      <c r="AS15" s="3">
        <v>0</v>
      </c>
      <c r="AT15" s="3">
        <v>0</v>
      </c>
      <c r="AU15" s="3">
        <v>0</v>
      </c>
      <c r="AV15" s="18">
        <f t="shared" si="21"/>
        <v>0</v>
      </c>
      <c r="AW15" s="3">
        <v>0</v>
      </c>
      <c r="AX15" s="3">
        <v>0</v>
      </c>
      <c r="AY15" s="3">
        <v>0</v>
      </c>
      <c r="AZ15" s="18">
        <f t="shared" si="22"/>
        <v>0</v>
      </c>
      <c r="BA15" s="3">
        <v>0</v>
      </c>
      <c r="BB15" s="3">
        <v>0</v>
      </c>
      <c r="BC15" s="3">
        <v>0</v>
      </c>
      <c r="BD15" s="18">
        <f t="shared" si="23"/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18">
        <f t="shared" si="8"/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18">
        <f t="shared" si="9"/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18">
        <f t="shared" si="10"/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18">
        <f t="shared" si="11"/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18">
        <f t="shared" si="12"/>
        <v>0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  <c r="DL15" s="3">
        <v>0</v>
      </c>
      <c r="DM15" s="18">
        <f t="shared" si="13"/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18">
        <f t="shared" si="14"/>
        <v>0</v>
      </c>
      <c r="DX15" s="3">
        <v>0</v>
      </c>
      <c r="DY15" s="3">
        <v>0</v>
      </c>
      <c r="DZ15" s="3">
        <v>0</v>
      </c>
      <c r="EA15" s="3">
        <v>0</v>
      </c>
      <c r="EB15" s="3">
        <v>0</v>
      </c>
      <c r="EC15" s="3">
        <v>0</v>
      </c>
      <c r="ED15" s="3">
        <v>0</v>
      </c>
      <c r="EE15" s="3">
        <v>0</v>
      </c>
      <c r="EF15" s="3">
        <v>0</v>
      </c>
      <c r="EG15" s="18">
        <f t="shared" si="15"/>
        <v>0</v>
      </c>
    </row>
    <row r="16" spans="1:137" x14ac:dyDescent="0.25">
      <c r="A16" s="4" t="s">
        <v>24</v>
      </c>
      <c r="B16" s="85" t="s">
        <v>25</v>
      </c>
      <c r="C16" s="298">
        <v>0</v>
      </c>
      <c r="D16" s="298">
        <v>7</v>
      </c>
      <c r="E16" s="299">
        <f t="shared" si="4"/>
        <v>0</v>
      </c>
      <c r="F16" s="308">
        <v>0</v>
      </c>
      <c r="G16" s="87" t="e">
        <f t="shared" si="0"/>
        <v>#DIV/0!</v>
      </c>
      <c r="H16" s="32">
        <v>0</v>
      </c>
      <c r="I16" s="3">
        <v>0</v>
      </c>
      <c r="J16" s="87" t="e">
        <f t="shared" si="5"/>
        <v>#DIV/0!</v>
      </c>
      <c r="K16" s="33">
        <v>0</v>
      </c>
      <c r="L16" s="87" t="e">
        <f t="shared" si="1"/>
        <v>#DIV/0!</v>
      </c>
      <c r="M16" s="305">
        <v>8</v>
      </c>
      <c r="N16" s="292">
        <v>108</v>
      </c>
      <c r="O16" s="299">
        <f t="shared" si="6"/>
        <v>7.4074074074074066</v>
      </c>
      <c r="P16" s="311">
        <v>8</v>
      </c>
      <c r="Q16" s="87">
        <f t="shared" si="2"/>
        <v>100</v>
      </c>
      <c r="R16" s="32">
        <v>0</v>
      </c>
      <c r="S16" s="3">
        <v>0</v>
      </c>
      <c r="T16" s="87" t="e">
        <f t="shared" si="7"/>
        <v>#DIV/0!</v>
      </c>
      <c r="U16" s="33">
        <v>0</v>
      </c>
      <c r="V16" s="87" t="e">
        <f t="shared" si="3"/>
        <v>#DIV/0!</v>
      </c>
      <c r="W16" s="104"/>
      <c r="Y16" s="3">
        <v>0</v>
      </c>
      <c r="Z16" s="3">
        <v>0</v>
      </c>
      <c r="AA16" s="3">
        <v>0</v>
      </c>
      <c r="AB16" s="18">
        <f t="shared" si="16"/>
        <v>0</v>
      </c>
      <c r="AC16" s="3">
        <v>0</v>
      </c>
      <c r="AD16" s="3">
        <v>0</v>
      </c>
      <c r="AE16" s="3">
        <v>0</v>
      </c>
      <c r="AF16" s="18">
        <f t="shared" si="17"/>
        <v>0</v>
      </c>
      <c r="AG16" s="3">
        <v>0</v>
      </c>
      <c r="AH16" s="3">
        <v>0</v>
      </c>
      <c r="AI16" s="3">
        <v>0</v>
      </c>
      <c r="AJ16" s="18">
        <f t="shared" si="18"/>
        <v>0</v>
      </c>
      <c r="AK16" s="3">
        <v>0</v>
      </c>
      <c r="AL16" s="3">
        <v>0</v>
      </c>
      <c r="AM16" s="3">
        <v>0</v>
      </c>
      <c r="AN16" s="18">
        <f t="shared" si="19"/>
        <v>0</v>
      </c>
      <c r="AO16" s="3">
        <v>0</v>
      </c>
      <c r="AP16" s="3">
        <v>8</v>
      </c>
      <c r="AQ16" s="3">
        <v>0</v>
      </c>
      <c r="AR16" s="18">
        <f t="shared" si="20"/>
        <v>8</v>
      </c>
      <c r="AS16" s="3">
        <v>0</v>
      </c>
      <c r="AT16" s="3">
        <v>0</v>
      </c>
      <c r="AU16" s="3">
        <v>0</v>
      </c>
      <c r="AV16" s="18">
        <f t="shared" si="21"/>
        <v>0</v>
      </c>
      <c r="AW16" s="3">
        <v>0</v>
      </c>
      <c r="AX16" s="3">
        <v>0</v>
      </c>
      <c r="AY16" s="3">
        <v>0</v>
      </c>
      <c r="AZ16" s="18">
        <f t="shared" si="22"/>
        <v>0</v>
      </c>
      <c r="BA16" s="3">
        <v>0</v>
      </c>
      <c r="BB16" s="3">
        <v>0</v>
      </c>
      <c r="BC16" s="3">
        <v>0</v>
      </c>
      <c r="BD16" s="18">
        <f t="shared" si="23"/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18">
        <f t="shared" si="8"/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18">
        <f t="shared" si="9"/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1</v>
      </c>
      <c r="CH16" s="3">
        <v>0</v>
      </c>
      <c r="CI16" s="18">
        <f t="shared" si="10"/>
        <v>1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18">
        <f t="shared" si="11"/>
        <v>0</v>
      </c>
      <c r="CT16" s="3">
        <v>0</v>
      </c>
      <c r="CU16" s="3">
        <v>0</v>
      </c>
      <c r="CV16" s="3">
        <v>0</v>
      </c>
      <c r="CW16" s="3">
        <v>0</v>
      </c>
      <c r="CX16" s="3">
        <v>0</v>
      </c>
      <c r="CY16" s="3">
        <v>8</v>
      </c>
      <c r="CZ16" s="3">
        <v>0</v>
      </c>
      <c r="DA16" s="3">
        <v>0</v>
      </c>
      <c r="DB16" s="3">
        <v>0</v>
      </c>
      <c r="DC16" s="18">
        <f t="shared" si="12"/>
        <v>8</v>
      </c>
      <c r="DD16" s="3">
        <v>0</v>
      </c>
      <c r="DE16" s="3">
        <v>0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18">
        <f t="shared" si="13"/>
        <v>0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18">
        <f t="shared" si="14"/>
        <v>0</v>
      </c>
      <c r="DX16" s="3">
        <v>0</v>
      </c>
      <c r="DY16" s="3">
        <v>0</v>
      </c>
      <c r="DZ16" s="3">
        <v>0</v>
      </c>
      <c r="EA16" s="3">
        <v>0</v>
      </c>
      <c r="EB16" s="3">
        <v>0</v>
      </c>
      <c r="EC16" s="3">
        <v>0</v>
      </c>
      <c r="ED16" s="3">
        <v>0</v>
      </c>
      <c r="EE16" s="3">
        <v>0</v>
      </c>
      <c r="EF16" s="3">
        <v>0</v>
      </c>
      <c r="EG16" s="18">
        <f t="shared" si="15"/>
        <v>0</v>
      </c>
    </row>
    <row r="17" spans="1:137" x14ac:dyDescent="0.25">
      <c r="A17" s="4" t="s">
        <v>26</v>
      </c>
      <c r="B17" s="85" t="s">
        <v>27</v>
      </c>
      <c r="C17" s="298">
        <v>0</v>
      </c>
      <c r="D17" s="298">
        <v>0</v>
      </c>
      <c r="E17" s="299" t="e">
        <f t="shared" si="4"/>
        <v>#DIV/0!</v>
      </c>
      <c r="F17" s="308">
        <v>0</v>
      </c>
      <c r="G17" s="87" t="e">
        <f t="shared" si="0"/>
        <v>#DIV/0!</v>
      </c>
      <c r="H17" s="32">
        <v>0</v>
      </c>
      <c r="I17" s="3">
        <v>0</v>
      </c>
      <c r="J17" s="87" t="e">
        <f t="shared" si="5"/>
        <v>#DIV/0!</v>
      </c>
      <c r="K17" s="33">
        <v>0</v>
      </c>
      <c r="L17" s="87" t="e">
        <f t="shared" si="1"/>
        <v>#DIV/0!</v>
      </c>
      <c r="M17" s="305">
        <v>0</v>
      </c>
      <c r="N17" s="292">
        <v>0</v>
      </c>
      <c r="O17" s="299" t="e">
        <f t="shared" si="6"/>
        <v>#DIV/0!</v>
      </c>
      <c r="P17" s="311">
        <v>0</v>
      </c>
      <c r="Q17" s="87" t="e">
        <f t="shared" si="2"/>
        <v>#DIV/0!</v>
      </c>
      <c r="R17" s="32">
        <v>0</v>
      </c>
      <c r="S17" s="3">
        <v>0</v>
      </c>
      <c r="T17" s="87" t="e">
        <f t="shared" si="7"/>
        <v>#DIV/0!</v>
      </c>
      <c r="U17" s="33">
        <v>0</v>
      </c>
      <c r="V17" s="87" t="e">
        <f t="shared" si="3"/>
        <v>#DIV/0!</v>
      </c>
      <c r="W17" s="104"/>
      <c r="Y17" s="3">
        <v>0</v>
      </c>
      <c r="Z17" s="3">
        <v>0</v>
      </c>
      <c r="AA17" s="3">
        <v>0</v>
      </c>
      <c r="AB17" s="18">
        <f t="shared" si="16"/>
        <v>0</v>
      </c>
      <c r="AC17" s="3">
        <v>0</v>
      </c>
      <c r="AD17" s="3">
        <v>0</v>
      </c>
      <c r="AE17" s="3">
        <v>0</v>
      </c>
      <c r="AF17" s="18">
        <f t="shared" si="17"/>
        <v>0</v>
      </c>
      <c r="AG17" s="3">
        <v>0</v>
      </c>
      <c r="AH17" s="3">
        <v>0</v>
      </c>
      <c r="AI17" s="3">
        <v>0</v>
      </c>
      <c r="AJ17" s="18">
        <f t="shared" si="18"/>
        <v>0</v>
      </c>
      <c r="AK17" s="3">
        <v>0</v>
      </c>
      <c r="AL17" s="3">
        <v>0</v>
      </c>
      <c r="AM17" s="3">
        <v>0</v>
      </c>
      <c r="AN17" s="18">
        <f t="shared" si="19"/>
        <v>0</v>
      </c>
      <c r="AO17" s="3">
        <v>0</v>
      </c>
      <c r="AP17" s="3">
        <v>0</v>
      </c>
      <c r="AQ17" s="3">
        <v>0</v>
      </c>
      <c r="AR17" s="18">
        <f t="shared" si="20"/>
        <v>0</v>
      </c>
      <c r="AS17" s="3">
        <v>0</v>
      </c>
      <c r="AT17" s="3">
        <v>0</v>
      </c>
      <c r="AU17" s="3">
        <v>0</v>
      </c>
      <c r="AV17" s="18">
        <f t="shared" si="21"/>
        <v>0</v>
      </c>
      <c r="AW17" s="3">
        <v>0</v>
      </c>
      <c r="AX17" s="3">
        <v>0</v>
      </c>
      <c r="AY17" s="3">
        <v>0</v>
      </c>
      <c r="AZ17" s="18">
        <f t="shared" si="22"/>
        <v>0</v>
      </c>
      <c r="BA17" s="3">
        <v>0</v>
      </c>
      <c r="BB17" s="3">
        <v>0</v>
      </c>
      <c r="BC17" s="3">
        <v>0</v>
      </c>
      <c r="BD17" s="18">
        <f t="shared" si="23"/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18">
        <f t="shared" si="8"/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18">
        <f t="shared" si="9"/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18">
        <f t="shared" si="10"/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18">
        <f t="shared" si="11"/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18">
        <f t="shared" si="12"/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18">
        <f t="shared" si="13"/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18">
        <f t="shared" si="14"/>
        <v>0</v>
      </c>
      <c r="DX17" s="3">
        <v>0</v>
      </c>
      <c r="DY17" s="3">
        <v>0</v>
      </c>
      <c r="DZ17" s="3">
        <v>0</v>
      </c>
      <c r="EA17" s="3">
        <v>0</v>
      </c>
      <c r="EB17" s="3">
        <v>0</v>
      </c>
      <c r="EC17" s="3">
        <v>0</v>
      </c>
      <c r="ED17" s="3">
        <v>0</v>
      </c>
      <c r="EE17" s="3">
        <v>0</v>
      </c>
      <c r="EF17" s="3">
        <v>0</v>
      </c>
      <c r="EG17" s="18">
        <f t="shared" si="15"/>
        <v>0</v>
      </c>
    </row>
    <row r="18" spans="1:137" x14ac:dyDescent="0.25">
      <c r="A18" s="4" t="s">
        <v>28</v>
      </c>
      <c r="B18" s="85" t="s">
        <v>29</v>
      </c>
      <c r="C18" s="298">
        <v>0</v>
      </c>
      <c r="D18" s="298">
        <v>0</v>
      </c>
      <c r="E18" s="299" t="e">
        <f t="shared" si="4"/>
        <v>#DIV/0!</v>
      </c>
      <c r="F18" s="308">
        <v>0</v>
      </c>
      <c r="G18" s="87" t="e">
        <f t="shared" si="0"/>
        <v>#DIV/0!</v>
      </c>
      <c r="H18" s="32">
        <v>0</v>
      </c>
      <c r="I18" s="3">
        <v>0</v>
      </c>
      <c r="J18" s="87" t="e">
        <f t="shared" si="5"/>
        <v>#DIV/0!</v>
      </c>
      <c r="K18" s="33">
        <v>0</v>
      </c>
      <c r="L18" s="87" t="e">
        <f t="shared" si="1"/>
        <v>#DIV/0!</v>
      </c>
      <c r="M18" s="305">
        <v>0</v>
      </c>
      <c r="N18" s="292">
        <v>0</v>
      </c>
      <c r="O18" s="299" t="e">
        <f t="shared" si="6"/>
        <v>#DIV/0!</v>
      </c>
      <c r="P18" s="311">
        <v>0</v>
      </c>
      <c r="Q18" s="87" t="e">
        <f t="shared" si="2"/>
        <v>#DIV/0!</v>
      </c>
      <c r="R18" s="32">
        <v>0</v>
      </c>
      <c r="S18" s="3">
        <v>0</v>
      </c>
      <c r="T18" s="87" t="e">
        <f t="shared" si="7"/>
        <v>#DIV/0!</v>
      </c>
      <c r="U18" s="33">
        <v>0</v>
      </c>
      <c r="V18" s="87" t="e">
        <f t="shared" si="3"/>
        <v>#DIV/0!</v>
      </c>
      <c r="W18" s="104"/>
      <c r="Y18" s="3">
        <v>0</v>
      </c>
      <c r="Z18" s="3">
        <v>0</v>
      </c>
      <c r="AA18" s="3">
        <v>0</v>
      </c>
      <c r="AB18" s="18">
        <f t="shared" si="16"/>
        <v>0</v>
      </c>
      <c r="AC18" s="3">
        <v>0</v>
      </c>
      <c r="AD18" s="3">
        <v>0</v>
      </c>
      <c r="AE18" s="3">
        <v>0</v>
      </c>
      <c r="AF18" s="18">
        <f t="shared" si="17"/>
        <v>0</v>
      </c>
      <c r="AG18" s="3">
        <v>0</v>
      </c>
      <c r="AH18" s="3">
        <v>0</v>
      </c>
      <c r="AI18" s="3">
        <v>0</v>
      </c>
      <c r="AJ18" s="18">
        <f t="shared" si="18"/>
        <v>0</v>
      </c>
      <c r="AK18" s="3">
        <v>0</v>
      </c>
      <c r="AL18" s="3">
        <v>0</v>
      </c>
      <c r="AM18" s="3">
        <v>0</v>
      </c>
      <c r="AN18" s="18">
        <f t="shared" si="19"/>
        <v>0</v>
      </c>
      <c r="AO18" s="3">
        <v>0</v>
      </c>
      <c r="AP18" s="3">
        <v>0</v>
      </c>
      <c r="AQ18" s="3">
        <v>0</v>
      </c>
      <c r="AR18" s="18">
        <f t="shared" si="20"/>
        <v>0</v>
      </c>
      <c r="AS18" s="3">
        <v>0</v>
      </c>
      <c r="AT18" s="3">
        <v>0</v>
      </c>
      <c r="AU18" s="3">
        <v>0</v>
      </c>
      <c r="AV18" s="18">
        <f t="shared" si="21"/>
        <v>0</v>
      </c>
      <c r="AW18" s="3">
        <v>0</v>
      </c>
      <c r="AX18" s="3">
        <v>0</v>
      </c>
      <c r="AY18" s="3">
        <v>0</v>
      </c>
      <c r="AZ18" s="18">
        <f t="shared" si="22"/>
        <v>0</v>
      </c>
      <c r="BA18" s="3">
        <v>0</v>
      </c>
      <c r="BB18" s="3">
        <v>0</v>
      </c>
      <c r="BC18" s="3">
        <v>0</v>
      </c>
      <c r="BD18" s="18">
        <f t="shared" si="23"/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18">
        <f t="shared" si="8"/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18">
        <f t="shared" si="9"/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18">
        <f t="shared" si="10"/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18">
        <f t="shared" si="11"/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18">
        <f t="shared" si="12"/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18">
        <f t="shared" si="13"/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18">
        <f t="shared" si="14"/>
        <v>0</v>
      </c>
      <c r="DX18" s="3">
        <v>0</v>
      </c>
      <c r="DY18" s="3">
        <v>0</v>
      </c>
      <c r="DZ18" s="3">
        <v>0</v>
      </c>
      <c r="EA18" s="3">
        <v>0</v>
      </c>
      <c r="EB18" s="3">
        <v>0</v>
      </c>
      <c r="EC18" s="3">
        <v>0</v>
      </c>
      <c r="ED18" s="3">
        <v>0</v>
      </c>
      <c r="EE18" s="3">
        <v>0</v>
      </c>
      <c r="EF18" s="3">
        <v>0</v>
      </c>
      <c r="EG18" s="18">
        <f t="shared" si="15"/>
        <v>0</v>
      </c>
    </row>
    <row r="19" spans="1:137" x14ac:dyDescent="0.25">
      <c r="A19" s="4" t="s">
        <v>30</v>
      </c>
      <c r="B19" s="85" t="s">
        <v>31</v>
      </c>
      <c r="C19" s="298">
        <v>0</v>
      </c>
      <c r="D19" s="298">
        <v>27</v>
      </c>
      <c r="E19" s="299">
        <f t="shared" si="4"/>
        <v>0</v>
      </c>
      <c r="F19" s="308">
        <v>0</v>
      </c>
      <c r="G19" s="87" t="e">
        <f t="shared" si="0"/>
        <v>#DIV/0!</v>
      </c>
      <c r="H19" s="32">
        <v>0</v>
      </c>
      <c r="I19" s="3">
        <v>0</v>
      </c>
      <c r="J19" s="87" t="e">
        <f t="shared" si="5"/>
        <v>#DIV/0!</v>
      </c>
      <c r="K19" s="33">
        <v>0</v>
      </c>
      <c r="L19" s="87" t="e">
        <f t="shared" si="1"/>
        <v>#DIV/0!</v>
      </c>
      <c r="M19" s="305">
        <v>0</v>
      </c>
      <c r="N19" s="292">
        <v>0</v>
      </c>
      <c r="O19" s="299" t="e">
        <f t="shared" si="6"/>
        <v>#DIV/0!</v>
      </c>
      <c r="P19" s="311">
        <v>0</v>
      </c>
      <c r="Q19" s="87" t="e">
        <f t="shared" si="2"/>
        <v>#DIV/0!</v>
      </c>
      <c r="R19" s="32">
        <v>0</v>
      </c>
      <c r="S19" s="3">
        <v>0</v>
      </c>
      <c r="T19" s="87" t="e">
        <f t="shared" si="7"/>
        <v>#DIV/0!</v>
      </c>
      <c r="U19" s="33">
        <v>0</v>
      </c>
      <c r="V19" s="87" t="e">
        <f t="shared" si="3"/>
        <v>#DIV/0!</v>
      </c>
      <c r="W19" s="104"/>
      <c r="Y19" s="3">
        <v>0</v>
      </c>
      <c r="Z19" s="3">
        <v>0</v>
      </c>
      <c r="AA19" s="3">
        <v>0</v>
      </c>
      <c r="AB19" s="18">
        <f t="shared" si="16"/>
        <v>0</v>
      </c>
      <c r="AC19" s="3">
        <v>0</v>
      </c>
      <c r="AD19" s="3">
        <v>0</v>
      </c>
      <c r="AE19" s="3">
        <v>0</v>
      </c>
      <c r="AF19" s="18">
        <f t="shared" si="17"/>
        <v>0</v>
      </c>
      <c r="AG19" s="3">
        <v>0</v>
      </c>
      <c r="AH19" s="3">
        <v>0</v>
      </c>
      <c r="AI19" s="3">
        <v>0</v>
      </c>
      <c r="AJ19" s="18">
        <f t="shared" si="18"/>
        <v>0</v>
      </c>
      <c r="AK19" s="3">
        <v>0</v>
      </c>
      <c r="AL19" s="3">
        <v>0</v>
      </c>
      <c r="AM19" s="3">
        <v>0</v>
      </c>
      <c r="AN19" s="18">
        <f t="shared" si="19"/>
        <v>0</v>
      </c>
      <c r="AO19" s="3">
        <v>0</v>
      </c>
      <c r="AP19" s="3">
        <v>0</v>
      </c>
      <c r="AQ19" s="3">
        <v>0</v>
      </c>
      <c r="AR19" s="18">
        <f t="shared" si="20"/>
        <v>0</v>
      </c>
      <c r="AS19" s="3">
        <v>0</v>
      </c>
      <c r="AT19" s="3">
        <v>0</v>
      </c>
      <c r="AU19" s="3">
        <v>0</v>
      </c>
      <c r="AV19" s="18">
        <f t="shared" si="21"/>
        <v>0</v>
      </c>
      <c r="AW19" s="3">
        <v>0</v>
      </c>
      <c r="AX19" s="3">
        <v>0</v>
      </c>
      <c r="AY19" s="3">
        <v>0</v>
      </c>
      <c r="AZ19" s="18">
        <f t="shared" si="22"/>
        <v>0</v>
      </c>
      <c r="BA19" s="3">
        <v>0</v>
      </c>
      <c r="BB19" s="3">
        <v>0</v>
      </c>
      <c r="BC19" s="3">
        <v>0</v>
      </c>
      <c r="BD19" s="18">
        <f t="shared" si="23"/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18">
        <f t="shared" si="8"/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18">
        <f t="shared" si="9"/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18">
        <f t="shared" si="10"/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18">
        <f t="shared" si="11"/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18">
        <f t="shared" si="12"/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18">
        <f t="shared" si="13"/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18">
        <f t="shared" si="14"/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18">
        <f t="shared" si="15"/>
        <v>0</v>
      </c>
    </row>
    <row r="20" spans="1:137" x14ac:dyDescent="0.25">
      <c r="A20" s="4" t="s">
        <v>32</v>
      </c>
      <c r="B20" s="85" t="s">
        <v>33</v>
      </c>
      <c r="C20" s="298">
        <v>0</v>
      </c>
      <c r="D20" s="298">
        <v>0</v>
      </c>
      <c r="E20" s="299" t="e">
        <f t="shared" si="4"/>
        <v>#DIV/0!</v>
      </c>
      <c r="F20" s="308">
        <v>0</v>
      </c>
      <c r="G20" s="87" t="e">
        <f t="shared" si="0"/>
        <v>#DIV/0!</v>
      </c>
      <c r="H20" s="32">
        <v>0</v>
      </c>
      <c r="I20" s="3">
        <v>0</v>
      </c>
      <c r="J20" s="87" t="e">
        <f t="shared" si="5"/>
        <v>#DIV/0!</v>
      </c>
      <c r="K20" s="33">
        <v>0</v>
      </c>
      <c r="L20" s="87" t="e">
        <f t="shared" si="1"/>
        <v>#DIV/0!</v>
      </c>
      <c r="M20" s="305">
        <v>0</v>
      </c>
      <c r="N20" s="292">
        <v>0</v>
      </c>
      <c r="O20" s="299" t="e">
        <f t="shared" si="6"/>
        <v>#DIV/0!</v>
      </c>
      <c r="P20" s="311">
        <v>0</v>
      </c>
      <c r="Q20" s="87" t="e">
        <f t="shared" si="2"/>
        <v>#DIV/0!</v>
      </c>
      <c r="R20" s="32">
        <v>0</v>
      </c>
      <c r="S20" s="3">
        <v>0</v>
      </c>
      <c r="T20" s="87" t="e">
        <f t="shared" si="7"/>
        <v>#DIV/0!</v>
      </c>
      <c r="U20" s="33">
        <v>0</v>
      </c>
      <c r="V20" s="87" t="e">
        <f t="shared" si="3"/>
        <v>#DIV/0!</v>
      </c>
      <c r="W20" s="104"/>
      <c r="Y20" s="3">
        <v>0</v>
      </c>
      <c r="Z20" s="3">
        <v>0</v>
      </c>
      <c r="AA20" s="3">
        <v>0</v>
      </c>
      <c r="AB20" s="18">
        <f t="shared" si="16"/>
        <v>0</v>
      </c>
      <c r="AC20" s="3">
        <v>0</v>
      </c>
      <c r="AD20" s="3">
        <v>0</v>
      </c>
      <c r="AE20" s="3">
        <v>0</v>
      </c>
      <c r="AF20" s="18">
        <f t="shared" si="17"/>
        <v>0</v>
      </c>
      <c r="AG20" s="3">
        <v>0</v>
      </c>
      <c r="AH20" s="3">
        <v>0</v>
      </c>
      <c r="AI20" s="3">
        <v>0</v>
      </c>
      <c r="AJ20" s="18">
        <f t="shared" si="18"/>
        <v>0</v>
      </c>
      <c r="AK20" s="3">
        <v>0</v>
      </c>
      <c r="AL20" s="3">
        <v>0</v>
      </c>
      <c r="AM20" s="3">
        <v>0</v>
      </c>
      <c r="AN20" s="18">
        <f t="shared" si="19"/>
        <v>0</v>
      </c>
      <c r="AO20" s="3">
        <v>0</v>
      </c>
      <c r="AP20" s="3">
        <v>0</v>
      </c>
      <c r="AQ20" s="3">
        <v>0</v>
      </c>
      <c r="AR20" s="18">
        <f t="shared" si="20"/>
        <v>0</v>
      </c>
      <c r="AS20" s="3">
        <v>0</v>
      </c>
      <c r="AT20" s="3">
        <v>0</v>
      </c>
      <c r="AU20" s="3">
        <v>0</v>
      </c>
      <c r="AV20" s="18">
        <f t="shared" si="21"/>
        <v>0</v>
      </c>
      <c r="AW20" s="3">
        <v>0</v>
      </c>
      <c r="AX20" s="3">
        <v>0</v>
      </c>
      <c r="AY20" s="3">
        <v>0</v>
      </c>
      <c r="AZ20" s="18">
        <f t="shared" si="22"/>
        <v>0</v>
      </c>
      <c r="BA20" s="3">
        <v>0</v>
      </c>
      <c r="BB20" s="3">
        <v>0</v>
      </c>
      <c r="BC20" s="3">
        <v>0</v>
      </c>
      <c r="BD20" s="18">
        <f t="shared" si="23"/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18">
        <f t="shared" si="8"/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18">
        <f t="shared" si="9"/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18">
        <f t="shared" si="10"/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18">
        <f t="shared" si="11"/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18">
        <f t="shared" si="12"/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18">
        <f t="shared" si="13"/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18">
        <f t="shared" si="14"/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18">
        <f t="shared" si="15"/>
        <v>0</v>
      </c>
    </row>
    <row r="21" spans="1:137" x14ac:dyDescent="0.25">
      <c r="A21" s="4" t="s">
        <v>34</v>
      </c>
      <c r="B21" s="85" t="s">
        <v>35</v>
      </c>
      <c r="C21" s="298">
        <v>7</v>
      </c>
      <c r="D21" s="298">
        <v>27</v>
      </c>
      <c r="E21" s="299">
        <f t="shared" si="4"/>
        <v>25.925925925925924</v>
      </c>
      <c r="F21" s="308">
        <v>7</v>
      </c>
      <c r="G21" s="87">
        <f t="shared" si="0"/>
        <v>100</v>
      </c>
      <c r="H21" s="32">
        <v>0</v>
      </c>
      <c r="I21" s="3">
        <v>0</v>
      </c>
      <c r="J21" s="87" t="e">
        <f t="shared" si="5"/>
        <v>#DIV/0!</v>
      </c>
      <c r="K21" s="33">
        <v>0</v>
      </c>
      <c r="L21" s="87" t="e">
        <f t="shared" si="1"/>
        <v>#DIV/0!</v>
      </c>
      <c r="M21" s="305">
        <v>20</v>
      </c>
      <c r="N21" s="292">
        <v>22</v>
      </c>
      <c r="O21" s="299">
        <f t="shared" si="6"/>
        <v>90.909090909090907</v>
      </c>
      <c r="P21" s="311">
        <v>19</v>
      </c>
      <c r="Q21" s="87">
        <f t="shared" si="2"/>
        <v>95</v>
      </c>
      <c r="R21" s="32">
        <v>0</v>
      </c>
      <c r="S21" s="3">
        <v>0</v>
      </c>
      <c r="T21" s="87" t="e">
        <f t="shared" si="7"/>
        <v>#DIV/0!</v>
      </c>
      <c r="U21" s="33">
        <v>0</v>
      </c>
      <c r="V21" s="87" t="e">
        <f t="shared" si="3"/>
        <v>#DIV/0!</v>
      </c>
      <c r="W21" s="104"/>
      <c r="Y21" s="3">
        <v>0</v>
      </c>
      <c r="Z21" s="3">
        <v>0</v>
      </c>
      <c r="AA21" s="3">
        <v>0</v>
      </c>
      <c r="AB21" s="18">
        <f t="shared" si="16"/>
        <v>0</v>
      </c>
      <c r="AC21" s="3">
        <v>0</v>
      </c>
      <c r="AD21" s="3">
        <v>0</v>
      </c>
      <c r="AE21" s="3">
        <v>0</v>
      </c>
      <c r="AF21" s="18">
        <f t="shared" si="17"/>
        <v>0</v>
      </c>
      <c r="AG21" s="3">
        <v>1</v>
      </c>
      <c r="AH21" s="3">
        <v>2</v>
      </c>
      <c r="AI21" s="3">
        <v>4</v>
      </c>
      <c r="AJ21" s="18">
        <f t="shared" si="18"/>
        <v>7</v>
      </c>
      <c r="AK21" s="3">
        <v>0</v>
      </c>
      <c r="AL21" s="3">
        <v>0</v>
      </c>
      <c r="AM21" s="3">
        <v>0</v>
      </c>
      <c r="AN21" s="18">
        <f t="shared" si="19"/>
        <v>0</v>
      </c>
      <c r="AO21" s="3">
        <v>3</v>
      </c>
      <c r="AP21" s="3">
        <v>7</v>
      </c>
      <c r="AQ21" s="3">
        <v>10</v>
      </c>
      <c r="AR21" s="18">
        <f t="shared" si="20"/>
        <v>20</v>
      </c>
      <c r="AS21" s="3">
        <v>0</v>
      </c>
      <c r="AT21" s="3">
        <v>0</v>
      </c>
      <c r="AU21" s="3">
        <v>0</v>
      </c>
      <c r="AV21" s="18">
        <f t="shared" si="21"/>
        <v>0</v>
      </c>
      <c r="AW21" s="3">
        <v>0</v>
      </c>
      <c r="AX21" s="3">
        <v>0</v>
      </c>
      <c r="AY21" s="3">
        <v>0</v>
      </c>
      <c r="AZ21" s="18">
        <f t="shared" si="22"/>
        <v>0</v>
      </c>
      <c r="BA21" s="3">
        <v>0</v>
      </c>
      <c r="BB21" s="3">
        <v>0</v>
      </c>
      <c r="BC21" s="3">
        <v>0</v>
      </c>
      <c r="BD21" s="18">
        <f t="shared" si="23"/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18">
        <f t="shared" si="8"/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18">
        <f t="shared" si="9"/>
        <v>0</v>
      </c>
      <c r="BZ21" s="3">
        <v>0</v>
      </c>
      <c r="CA21" s="3">
        <v>0</v>
      </c>
      <c r="CB21" s="3">
        <v>1</v>
      </c>
      <c r="CC21" s="3">
        <v>0</v>
      </c>
      <c r="CD21" s="3">
        <v>2</v>
      </c>
      <c r="CE21" s="3">
        <v>0</v>
      </c>
      <c r="CF21" s="3">
        <v>0</v>
      </c>
      <c r="CG21" s="3">
        <v>1</v>
      </c>
      <c r="CH21" s="3">
        <v>3</v>
      </c>
      <c r="CI21" s="18">
        <f t="shared" si="10"/>
        <v>7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18">
        <f t="shared" si="11"/>
        <v>0</v>
      </c>
      <c r="CT21" s="3">
        <v>1</v>
      </c>
      <c r="CU21" s="3">
        <v>2</v>
      </c>
      <c r="CV21" s="3">
        <v>2</v>
      </c>
      <c r="CW21" s="3">
        <v>0</v>
      </c>
      <c r="CX21" s="3">
        <v>0</v>
      </c>
      <c r="CY21" s="3">
        <v>10</v>
      </c>
      <c r="CZ21" s="3">
        <v>0</v>
      </c>
      <c r="DA21" s="3">
        <v>2</v>
      </c>
      <c r="DB21" s="3">
        <v>3</v>
      </c>
      <c r="DC21" s="18">
        <f t="shared" si="12"/>
        <v>20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18">
        <f t="shared" si="13"/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18">
        <f t="shared" si="14"/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18">
        <f t="shared" si="15"/>
        <v>0</v>
      </c>
    </row>
    <row r="22" spans="1:137" x14ac:dyDescent="0.25">
      <c r="A22" s="4" t="s">
        <v>36</v>
      </c>
      <c r="B22" s="85" t="s">
        <v>37</v>
      </c>
      <c r="C22" s="298">
        <v>10</v>
      </c>
      <c r="D22" s="298">
        <v>82</v>
      </c>
      <c r="E22" s="299">
        <f t="shared" si="4"/>
        <v>12.195121951219512</v>
      </c>
      <c r="F22" s="308">
        <v>10</v>
      </c>
      <c r="G22" s="87">
        <f t="shared" si="0"/>
        <v>100</v>
      </c>
      <c r="H22" s="32">
        <v>0</v>
      </c>
      <c r="I22" s="3">
        <v>0</v>
      </c>
      <c r="J22" s="87" t="e">
        <f t="shared" si="5"/>
        <v>#DIV/0!</v>
      </c>
      <c r="K22" s="33">
        <v>0</v>
      </c>
      <c r="L22" s="87" t="e">
        <f t="shared" si="1"/>
        <v>#DIV/0!</v>
      </c>
      <c r="M22" s="305">
        <v>21</v>
      </c>
      <c r="N22" s="292">
        <v>107</v>
      </c>
      <c r="O22" s="299">
        <f t="shared" si="6"/>
        <v>19.626168224299064</v>
      </c>
      <c r="P22" s="311">
        <v>21</v>
      </c>
      <c r="Q22" s="87">
        <f t="shared" si="2"/>
        <v>100</v>
      </c>
      <c r="R22" s="32">
        <v>0</v>
      </c>
      <c r="S22" s="3">
        <v>0</v>
      </c>
      <c r="T22" s="87" t="e">
        <f t="shared" si="7"/>
        <v>#DIV/0!</v>
      </c>
      <c r="U22" s="33">
        <v>0</v>
      </c>
      <c r="V22" s="87" t="e">
        <f t="shared" si="3"/>
        <v>#DIV/0!</v>
      </c>
      <c r="W22" s="104"/>
      <c r="Y22" s="3">
        <v>0</v>
      </c>
      <c r="Z22" s="3">
        <v>0</v>
      </c>
      <c r="AA22" s="3">
        <v>0</v>
      </c>
      <c r="AB22" s="18">
        <f t="shared" si="16"/>
        <v>0</v>
      </c>
      <c r="AC22" s="3">
        <v>0</v>
      </c>
      <c r="AD22" s="3">
        <v>0</v>
      </c>
      <c r="AE22" s="3">
        <v>0</v>
      </c>
      <c r="AF22" s="18">
        <f t="shared" si="17"/>
        <v>0</v>
      </c>
      <c r="AG22" s="3">
        <v>0</v>
      </c>
      <c r="AH22" s="3">
        <v>0</v>
      </c>
      <c r="AI22" s="3">
        <v>0</v>
      </c>
      <c r="AJ22" s="18">
        <f t="shared" si="18"/>
        <v>0</v>
      </c>
      <c r="AK22" s="3">
        <v>0</v>
      </c>
      <c r="AL22" s="3">
        <v>0</v>
      </c>
      <c r="AM22" s="3">
        <v>0</v>
      </c>
      <c r="AN22" s="18">
        <f t="shared" si="19"/>
        <v>0</v>
      </c>
      <c r="AO22" s="3">
        <v>0</v>
      </c>
      <c r="AP22" s="3">
        <v>0</v>
      </c>
      <c r="AQ22" s="3">
        <v>0</v>
      </c>
      <c r="AR22" s="18">
        <f t="shared" si="20"/>
        <v>0</v>
      </c>
      <c r="AS22" s="3">
        <v>0</v>
      </c>
      <c r="AT22" s="3">
        <v>0</v>
      </c>
      <c r="AU22" s="3">
        <v>0</v>
      </c>
      <c r="AV22" s="18">
        <f t="shared" si="21"/>
        <v>0</v>
      </c>
      <c r="AW22" s="3">
        <v>0</v>
      </c>
      <c r="AX22" s="3">
        <v>0</v>
      </c>
      <c r="AY22" s="3">
        <v>0</v>
      </c>
      <c r="AZ22" s="18">
        <f t="shared" si="22"/>
        <v>0</v>
      </c>
      <c r="BA22" s="3">
        <v>0</v>
      </c>
      <c r="BB22" s="3">
        <v>0</v>
      </c>
      <c r="BC22" s="3">
        <v>0</v>
      </c>
      <c r="BD22" s="18">
        <f t="shared" si="23"/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18">
        <f t="shared" si="8"/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18">
        <f t="shared" si="9"/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18">
        <f t="shared" si="10"/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18">
        <f t="shared" si="11"/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18">
        <f t="shared" si="12"/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18">
        <f t="shared" si="13"/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18">
        <f t="shared" si="14"/>
        <v>0</v>
      </c>
      <c r="DX22" s="3">
        <v>0</v>
      </c>
      <c r="DY22" s="3">
        <v>0</v>
      </c>
      <c r="DZ22" s="3">
        <v>0</v>
      </c>
      <c r="EA22" s="3">
        <v>0</v>
      </c>
      <c r="EB22" s="3">
        <v>0</v>
      </c>
      <c r="EC22" s="3">
        <v>0</v>
      </c>
      <c r="ED22" s="3">
        <v>0</v>
      </c>
      <c r="EE22" s="3">
        <v>0</v>
      </c>
      <c r="EF22" s="3">
        <v>0</v>
      </c>
      <c r="EG22" s="18">
        <f t="shared" si="15"/>
        <v>0</v>
      </c>
    </row>
    <row r="23" spans="1:137" x14ac:dyDescent="0.25">
      <c r="A23" s="4" t="s">
        <v>38</v>
      </c>
      <c r="B23" s="85" t="s">
        <v>39</v>
      </c>
      <c r="C23" s="298">
        <v>0</v>
      </c>
      <c r="D23" s="298">
        <v>69</v>
      </c>
      <c r="E23" s="299">
        <f t="shared" si="4"/>
        <v>0</v>
      </c>
      <c r="F23" s="308">
        <v>0</v>
      </c>
      <c r="G23" s="87" t="e">
        <f t="shared" si="0"/>
        <v>#DIV/0!</v>
      </c>
      <c r="H23" s="32">
        <v>0</v>
      </c>
      <c r="I23" s="3">
        <v>16</v>
      </c>
      <c r="J23" s="87">
        <f t="shared" si="5"/>
        <v>0</v>
      </c>
      <c r="K23" s="33">
        <v>0</v>
      </c>
      <c r="L23" s="87" t="e">
        <f t="shared" si="1"/>
        <v>#DIV/0!</v>
      </c>
      <c r="M23" s="305">
        <v>0</v>
      </c>
      <c r="N23" s="292">
        <v>219</v>
      </c>
      <c r="O23" s="299">
        <f t="shared" si="6"/>
        <v>0</v>
      </c>
      <c r="P23" s="311">
        <v>0</v>
      </c>
      <c r="Q23" s="87" t="e">
        <f t="shared" si="2"/>
        <v>#DIV/0!</v>
      </c>
      <c r="R23" s="32">
        <v>0</v>
      </c>
      <c r="S23" s="3">
        <v>0</v>
      </c>
      <c r="T23" s="87" t="e">
        <f t="shared" si="7"/>
        <v>#DIV/0!</v>
      </c>
      <c r="U23" s="33">
        <v>0</v>
      </c>
      <c r="V23" s="87" t="e">
        <f t="shared" si="3"/>
        <v>#DIV/0!</v>
      </c>
      <c r="W23" s="104"/>
      <c r="Y23" s="3">
        <v>0</v>
      </c>
      <c r="Z23" s="3">
        <v>0</v>
      </c>
      <c r="AA23" s="3">
        <v>0</v>
      </c>
      <c r="AB23" s="18">
        <f t="shared" si="16"/>
        <v>0</v>
      </c>
      <c r="AC23" s="3">
        <v>0</v>
      </c>
      <c r="AD23" s="3">
        <v>0</v>
      </c>
      <c r="AE23" s="3">
        <v>0</v>
      </c>
      <c r="AF23" s="18">
        <f t="shared" si="17"/>
        <v>0</v>
      </c>
      <c r="AG23" s="3">
        <v>0</v>
      </c>
      <c r="AH23" s="3">
        <v>0</v>
      </c>
      <c r="AI23" s="3">
        <v>0</v>
      </c>
      <c r="AJ23" s="18">
        <f t="shared" si="18"/>
        <v>0</v>
      </c>
      <c r="AK23" s="3">
        <v>0</v>
      </c>
      <c r="AL23" s="3">
        <v>0</v>
      </c>
      <c r="AM23" s="3">
        <v>0</v>
      </c>
      <c r="AN23" s="18">
        <f t="shared" si="19"/>
        <v>0</v>
      </c>
      <c r="AO23" s="3">
        <v>0</v>
      </c>
      <c r="AP23" s="3">
        <v>0</v>
      </c>
      <c r="AQ23" s="3">
        <v>0</v>
      </c>
      <c r="AR23" s="18">
        <f t="shared" si="20"/>
        <v>0</v>
      </c>
      <c r="AS23" s="3">
        <v>0</v>
      </c>
      <c r="AT23" s="3">
        <v>0</v>
      </c>
      <c r="AU23" s="3">
        <v>0</v>
      </c>
      <c r="AV23" s="18">
        <f t="shared" si="21"/>
        <v>0</v>
      </c>
      <c r="AW23" s="3">
        <v>0</v>
      </c>
      <c r="AX23" s="3">
        <v>0</v>
      </c>
      <c r="AY23" s="3">
        <v>0</v>
      </c>
      <c r="AZ23" s="18">
        <f t="shared" si="22"/>
        <v>0</v>
      </c>
      <c r="BA23" s="3">
        <v>0</v>
      </c>
      <c r="BB23" s="3">
        <v>0</v>
      </c>
      <c r="BC23" s="3">
        <v>0</v>
      </c>
      <c r="BD23" s="18">
        <f t="shared" si="23"/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18">
        <f t="shared" si="8"/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18">
        <f t="shared" si="9"/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18">
        <f t="shared" si="10"/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18">
        <f t="shared" si="11"/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18">
        <f t="shared" si="12"/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18">
        <f t="shared" si="13"/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18">
        <f t="shared" si="14"/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18">
        <f t="shared" si="15"/>
        <v>0</v>
      </c>
    </row>
    <row r="24" spans="1:137" x14ac:dyDescent="0.25">
      <c r="A24" s="4" t="s">
        <v>40</v>
      </c>
      <c r="B24" s="85" t="s">
        <v>42</v>
      </c>
      <c r="C24" s="298">
        <v>0</v>
      </c>
      <c r="D24" s="298">
        <v>0</v>
      </c>
      <c r="E24" s="299" t="e">
        <f t="shared" si="4"/>
        <v>#DIV/0!</v>
      </c>
      <c r="F24" s="308">
        <v>0</v>
      </c>
      <c r="G24" s="87" t="e">
        <f t="shared" si="0"/>
        <v>#DIV/0!</v>
      </c>
      <c r="H24" s="32">
        <v>0</v>
      </c>
      <c r="I24" s="3">
        <v>0</v>
      </c>
      <c r="J24" s="87" t="e">
        <f t="shared" si="5"/>
        <v>#DIV/0!</v>
      </c>
      <c r="K24" s="33">
        <v>0</v>
      </c>
      <c r="L24" s="87" t="e">
        <f t="shared" si="1"/>
        <v>#DIV/0!</v>
      </c>
      <c r="M24" s="305">
        <v>52</v>
      </c>
      <c r="N24" s="292">
        <v>163</v>
      </c>
      <c r="O24" s="299">
        <f t="shared" si="6"/>
        <v>31.901840490797547</v>
      </c>
      <c r="P24" s="311">
        <v>43</v>
      </c>
      <c r="Q24" s="87">
        <f t="shared" si="2"/>
        <v>82.692307692307693</v>
      </c>
      <c r="R24" s="32">
        <v>0</v>
      </c>
      <c r="S24" s="3">
        <v>0</v>
      </c>
      <c r="T24" s="87" t="e">
        <f t="shared" si="7"/>
        <v>#DIV/0!</v>
      </c>
      <c r="U24" s="33">
        <v>0</v>
      </c>
      <c r="V24" s="87" t="e">
        <f t="shared" si="3"/>
        <v>#DIV/0!</v>
      </c>
      <c r="W24" s="104"/>
      <c r="Y24" s="3">
        <v>0</v>
      </c>
      <c r="Z24" s="3">
        <v>0</v>
      </c>
      <c r="AA24" s="3">
        <v>0</v>
      </c>
      <c r="AB24" s="18">
        <f t="shared" si="16"/>
        <v>0</v>
      </c>
      <c r="AC24" s="3">
        <v>0</v>
      </c>
      <c r="AD24" s="3">
        <v>0</v>
      </c>
      <c r="AE24" s="3">
        <v>0</v>
      </c>
      <c r="AF24" s="18">
        <f t="shared" si="17"/>
        <v>0</v>
      </c>
      <c r="AG24" s="3">
        <v>0</v>
      </c>
      <c r="AH24" s="3">
        <v>0</v>
      </c>
      <c r="AI24" s="3">
        <v>0</v>
      </c>
      <c r="AJ24" s="18">
        <f t="shared" si="18"/>
        <v>0</v>
      </c>
      <c r="AK24" s="3">
        <v>0</v>
      </c>
      <c r="AL24" s="3">
        <v>0</v>
      </c>
      <c r="AM24" s="3">
        <v>0</v>
      </c>
      <c r="AN24" s="18">
        <f t="shared" si="19"/>
        <v>0</v>
      </c>
      <c r="AO24" s="3">
        <v>5</v>
      </c>
      <c r="AP24" s="3">
        <v>5</v>
      </c>
      <c r="AQ24" s="3">
        <v>42</v>
      </c>
      <c r="AR24" s="18">
        <f t="shared" si="20"/>
        <v>52</v>
      </c>
      <c r="AS24" s="3">
        <v>0</v>
      </c>
      <c r="AT24" s="3">
        <v>0</v>
      </c>
      <c r="AU24" s="3">
        <v>0</v>
      </c>
      <c r="AV24" s="18">
        <f t="shared" si="21"/>
        <v>0</v>
      </c>
      <c r="AW24" s="3">
        <v>0</v>
      </c>
      <c r="AX24" s="3">
        <v>0</v>
      </c>
      <c r="AY24" s="3">
        <v>0</v>
      </c>
      <c r="AZ24" s="18">
        <f t="shared" si="22"/>
        <v>0</v>
      </c>
      <c r="BA24" s="3">
        <v>0</v>
      </c>
      <c r="BB24" s="3">
        <v>0</v>
      </c>
      <c r="BC24" s="3">
        <v>0</v>
      </c>
      <c r="BD24" s="18">
        <f t="shared" si="23"/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18">
        <f t="shared" si="8"/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18">
        <f t="shared" si="9"/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18">
        <f t="shared" si="10"/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18">
        <f t="shared" si="11"/>
        <v>0</v>
      </c>
      <c r="CT24" s="3">
        <v>0</v>
      </c>
      <c r="CU24" s="3">
        <v>0</v>
      </c>
      <c r="CV24" s="3">
        <v>0</v>
      </c>
      <c r="CW24" s="3">
        <v>0</v>
      </c>
      <c r="CX24" s="3">
        <v>19</v>
      </c>
      <c r="CY24" s="3">
        <v>5</v>
      </c>
      <c r="CZ24" s="3">
        <v>5</v>
      </c>
      <c r="DA24" s="3">
        <v>23</v>
      </c>
      <c r="DB24" s="3">
        <v>0</v>
      </c>
      <c r="DC24" s="18">
        <f t="shared" si="12"/>
        <v>52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18">
        <f t="shared" si="13"/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18">
        <f t="shared" si="14"/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18">
        <f t="shared" si="15"/>
        <v>0</v>
      </c>
    </row>
    <row r="25" spans="1:137" x14ac:dyDescent="0.25">
      <c r="A25" s="4" t="s">
        <v>41</v>
      </c>
      <c r="B25" s="85" t="s">
        <v>44</v>
      </c>
      <c r="C25" s="298">
        <v>0</v>
      </c>
      <c r="D25" s="298">
        <v>0</v>
      </c>
      <c r="E25" s="299" t="e">
        <f t="shared" si="4"/>
        <v>#DIV/0!</v>
      </c>
      <c r="F25" s="308">
        <v>0</v>
      </c>
      <c r="G25" s="87" t="e">
        <f t="shared" si="0"/>
        <v>#DIV/0!</v>
      </c>
      <c r="H25" s="32">
        <v>0</v>
      </c>
      <c r="I25" s="3">
        <v>0</v>
      </c>
      <c r="J25" s="87" t="e">
        <f t="shared" si="5"/>
        <v>#DIV/0!</v>
      </c>
      <c r="K25" s="33">
        <v>0</v>
      </c>
      <c r="L25" s="87" t="e">
        <f t="shared" si="1"/>
        <v>#DIV/0!</v>
      </c>
      <c r="M25" s="305">
        <v>0</v>
      </c>
      <c r="N25" s="292">
        <v>0</v>
      </c>
      <c r="O25" s="299" t="e">
        <f t="shared" si="6"/>
        <v>#DIV/0!</v>
      </c>
      <c r="P25" s="311">
        <v>0</v>
      </c>
      <c r="Q25" s="87" t="e">
        <f t="shared" si="2"/>
        <v>#DIV/0!</v>
      </c>
      <c r="R25" s="32">
        <v>0</v>
      </c>
      <c r="S25" s="3">
        <v>0</v>
      </c>
      <c r="T25" s="87" t="e">
        <f t="shared" si="7"/>
        <v>#DIV/0!</v>
      </c>
      <c r="U25" s="33">
        <v>0</v>
      </c>
      <c r="V25" s="87" t="e">
        <f t="shared" si="3"/>
        <v>#DIV/0!</v>
      </c>
      <c r="W25" s="104"/>
      <c r="Y25" s="3">
        <v>0</v>
      </c>
      <c r="Z25" s="3">
        <v>0</v>
      </c>
      <c r="AA25" s="3">
        <v>0</v>
      </c>
      <c r="AB25" s="18">
        <f t="shared" si="16"/>
        <v>0</v>
      </c>
      <c r="AC25" s="3">
        <v>0</v>
      </c>
      <c r="AD25" s="3">
        <v>0</v>
      </c>
      <c r="AE25" s="3">
        <v>0</v>
      </c>
      <c r="AF25" s="18">
        <f t="shared" si="17"/>
        <v>0</v>
      </c>
      <c r="AG25" s="3">
        <v>0</v>
      </c>
      <c r="AH25" s="3">
        <v>0</v>
      </c>
      <c r="AI25" s="3">
        <v>0</v>
      </c>
      <c r="AJ25" s="18">
        <f t="shared" si="18"/>
        <v>0</v>
      </c>
      <c r="AK25" s="3">
        <v>0</v>
      </c>
      <c r="AL25" s="3">
        <v>0</v>
      </c>
      <c r="AM25" s="3">
        <v>0</v>
      </c>
      <c r="AN25" s="18">
        <f t="shared" si="19"/>
        <v>0</v>
      </c>
      <c r="AO25" s="3">
        <v>0</v>
      </c>
      <c r="AP25" s="3">
        <v>0</v>
      </c>
      <c r="AQ25" s="3">
        <v>0</v>
      </c>
      <c r="AR25" s="18">
        <f t="shared" si="20"/>
        <v>0</v>
      </c>
      <c r="AS25" s="3">
        <v>0</v>
      </c>
      <c r="AT25" s="3">
        <v>0</v>
      </c>
      <c r="AU25" s="3">
        <v>0</v>
      </c>
      <c r="AV25" s="18">
        <f t="shared" si="21"/>
        <v>0</v>
      </c>
      <c r="AW25" s="3">
        <v>0</v>
      </c>
      <c r="AX25" s="3">
        <v>0</v>
      </c>
      <c r="AY25" s="3">
        <v>0</v>
      </c>
      <c r="AZ25" s="18">
        <f t="shared" si="22"/>
        <v>0</v>
      </c>
      <c r="BA25" s="3">
        <v>0</v>
      </c>
      <c r="BB25" s="3">
        <v>0</v>
      </c>
      <c r="BC25" s="3">
        <v>0</v>
      </c>
      <c r="BD25" s="18">
        <f t="shared" si="23"/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18">
        <f t="shared" si="8"/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18">
        <f t="shared" si="9"/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18">
        <f t="shared" si="10"/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18">
        <f t="shared" si="11"/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18">
        <f t="shared" si="12"/>
        <v>0</v>
      </c>
      <c r="DD25" s="3">
        <v>0</v>
      </c>
      <c r="DE25" s="3">
        <v>0</v>
      </c>
      <c r="DF25" s="3">
        <v>0</v>
      </c>
      <c r="DG25" s="3">
        <v>0</v>
      </c>
      <c r="DH25" s="3">
        <v>0</v>
      </c>
      <c r="DI25" s="3">
        <v>0</v>
      </c>
      <c r="DJ25" s="3">
        <v>0</v>
      </c>
      <c r="DK25" s="3">
        <v>0</v>
      </c>
      <c r="DL25" s="3">
        <v>0</v>
      </c>
      <c r="DM25" s="18">
        <f t="shared" si="13"/>
        <v>0</v>
      </c>
      <c r="DN25" s="3">
        <v>0</v>
      </c>
      <c r="DO25" s="3">
        <v>0</v>
      </c>
      <c r="DP25" s="3">
        <v>0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3">
        <v>0</v>
      </c>
      <c r="DW25" s="18">
        <f t="shared" si="14"/>
        <v>0</v>
      </c>
      <c r="DX25" s="3">
        <v>0</v>
      </c>
      <c r="DY25" s="3">
        <v>0</v>
      </c>
      <c r="DZ25" s="3">
        <v>0</v>
      </c>
      <c r="EA25" s="3">
        <v>0</v>
      </c>
      <c r="EB25" s="3">
        <v>0</v>
      </c>
      <c r="EC25" s="3">
        <v>0</v>
      </c>
      <c r="ED25" s="3">
        <v>0</v>
      </c>
      <c r="EE25" s="3">
        <v>0</v>
      </c>
      <c r="EF25" s="3">
        <v>0</v>
      </c>
      <c r="EG25" s="18">
        <f t="shared" si="15"/>
        <v>0</v>
      </c>
    </row>
    <row r="26" spans="1:137" x14ac:dyDescent="0.25">
      <c r="A26" s="4" t="s">
        <v>43</v>
      </c>
      <c r="B26" s="85" t="s">
        <v>46</v>
      </c>
      <c r="C26" s="298">
        <v>7</v>
      </c>
      <c r="D26" s="298">
        <v>20</v>
      </c>
      <c r="E26" s="299">
        <f t="shared" si="4"/>
        <v>35</v>
      </c>
      <c r="F26" s="308">
        <v>5</v>
      </c>
      <c r="G26" s="87">
        <f t="shared" si="0"/>
        <v>71.428571428571431</v>
      </c>
      <c r="H26" s="32">
        <v>0</v>
      </c>
      <c r="I26" s="3">
        <v>0</v>
      </c>
      <c r="J26" s="87" t="e">
        <f t="shared" si="5"/>
        <v>#DIV/0!</v>
      </c>
      <c r="K26" s="33">
        <v>0</v>
      </c>
      <c r="L26" s="87" t="e">
        <f t="shared" si="1"/>
        <v>#DIV/0!</v>
      </c>
      <c r="M26" s="305">
        <v>48</v>
      </c>
      <c r="N26" s="292">
        <v>116</v>
      </c>
      <c r="O26" s="299">
        <f t="shared" si="6"/>
        <v>41.379310344827587</v>
      </c>
      <c r="P26" s="311">
        <v>31</v>
      </c>
      <c r="Q26" s="87">
        <f t="shared" si="2"/>
        <v>64.583333333333343</v>
      </c>
      <c r="R26" s="32">
        <v>0</v>
      </c>
      <c r="S26" s="3">
        <v>0</v>
      </c>
      <c r="T26" s="87" t="e">
        <f t="shared" si="7"/>
        <v>#DIV/0!</v>
      </c>
      <c r="U26" s="33">
        <v>0</v>
      </c>
      <c r="V26" s="87" t="e">
        <f t="shared" si="3"/>
        <v>#DIV/0!</v>
      </c>
      <c r="W26" s="104"/>
      <c r="Y26" s="3">
        <v>0</v>
      </c>
      <c r="Z26" s="3">
        <v>0</v>
      </c>
      <c r="AA26" s="3">
        <v>0</v>
      </c>
      <c r="AB26" s="18">
        <f t="shared" si="16"/>
        <v>0</v>
      </c>
      <c r="AC26" s="3">
        <v>0</v>
      </c>
      <c r="AD26" s="3">
        <v>0</v>
      </c>
      <c r="AE26" s="3">
        <v>0</v>
      </c>
      <c r="AF26" s="18">
        <f t="shared" si="17"/>
        <v>0</v>
      </c>
      <c r="AG26" s="3">
        <v>1</v>
      </c>
      <c r="AH26" s="3">
        <v>0</v>
      </c>
      <c r="AI26" s="3">
        <v>6</v>
      </c>
      <c r="AJ26" s="18">
        <f t="shared" si="18"/>
        <v>7</v>
      </c>
      <c r="AK26" s="3">
        <v>0</v>
      </c>
      <c r="AL26" s="3">
        <v>0</v>
      </c>
      <c r="AM26" s="3">
        <v>0</v>
      </c>
      <c r="AN26" s="18">
        <f t="shared" si="19"/>
        <v>0</v>
      </c>
      <c r="AO26" s="3">
        <v>9</v>
      </c>
      <c r="AP26" s="3">
        <v>0</v>
      </c>
      <c r="AQ26" s="3">
        <v>39</v>
      </c>
      <c r="AR26" s="18">
        <f t="shared" si="20"/>
        <v>48</v>
      </c>
      <c r="AS26" s="3">
        <v>0</v>
      </c>
      <c r="AT26" s="3">
        <v>0</v>
      </c>
      <c r="AU26" s="3">
        <v>0</v>
      </c>
      <c r="AV26" s="18">
        <f t="shared" si="21"/>
        <v>0</v>
      </c>
      <c r="AW26" s="3">
        <v>0</v>
      </c>
      <c r="AX26" s="3">
        <v>0</v>
      </c>
      <c r="AY26" s="3">
        <v>0</v>
      </c>
      <c r="AZ26" s="18">
        <f t="shared" si="22"/>
        <v>0</v>
      </c>
      <c r="BA26" s="3">
        <v>0</v>
      </c>
      <c r="BB26" s="3">
        <v>0</v>
      </c>
      <c r="BC26" s="3">
        <v>0</v>
      </c>
      <c r="BD26" s="18">
        <f t="shared" si="23"/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18">
        <f t="shared" si="8"/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18">
        <f t="shared" si="9"/>
        <v>0</v>
      </c>
      <c r="BZ26" s="3">
        <v>0</v>
      </c>
      <c r="CA26" s="3">
        <v>0</v>
      </c>
      <c r="CB26" s="3">
        <v>1</v>
      </c>
      <c r="CC26" s="3">
        <v>0</v>
      </c>
      <c r="CD26" s="3">
        <v>0</v>
      </c>
      <c r="CE26" s="3">
        <v>0</v>
      </c>
      <c r="CF26" s="3">
        <v>0</v>
      </c>
      <c r="CG26" s="3">
        <v>5</v>
      </c>
      <c r="CH26" s="3">
        <v>1</v>
      </c>
      <c r="CI26" s="18">
        <f t="shared" si="10"/>
        <v>7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18">
        <f t="shared" si="11"/>
        <v>0</v>
      </c>
      <c r="CT26" s="3">
        <v>0</v>
      </c>
      <c r="CU26" s="3">
        <v>6</v>
      </c>
      <c r="CV26" s="3">
        <v>1</v>
      </c>
      <c r="CW26" s="3">
        <v>0</v>
      </c>
      <c r="CX26" s="3">
        <v>0</v>
      </c>
      <c r="CY26" s="3">
        <v>0</v>
      </c>
      <c r="CZ26" s="3">
        <v>0</v>
      </c>
      <c r="DA26" s="3">
        <v>39</v>
      </c>
      <c r="DB26" s="3">
        <v>2</v>
      </c>
      <c r="DC26" s="18">
        <f t="shared" si="12"/>
        <v>48</v>
      </c>
      <c r="DD26" s="3">
        <v>0</v>
      </c>
      <c r="DE26" s="3">
        <v>0</v>
      </c>
      <c r="DF26" s="3">
        <v>0</v>
      </c>
      <c r="DG26" s="3">
        <v>0</v>
      </c>
      <c r="DH26" s="3">
        <v>0</v>
      </c>
      <c r="DI26" s="3">
        <v>0</v>
      </c>
      <c r="DJ26" s="3">
        <v>0</v>
      </c>
      <c r="DK26" s="3">
        <v>0</v>
      </c>
      <c r="DL26" s="3">
        <v>0</v>
      </c>
      <c r="DM26" s="18">
        <f t="shared" si="13"/>
        <v>0</v>
      </c>
      <c r="DN26" s="3">
        <v>0</v>
      </c>
      <c r="DO26" s="3">
        <v>0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18">
        <f t="shared" si="14"/>
        <v>0</v>
      </c>
      <c r="DX26" s="3">
        <v>0</v>
      </c>
      <c r="DY26" s="3">
        <v>0</v>
      </c>
      <c r="DZ26" s="3">
        <v>0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v>0</v>
      </c>
      <c r="EG26" s="18">
        <f t="shared" si="15"/>
        <v>0</v>
      </c>
    </row>
    <row r="27" spans="1:137" x14ac:dyDescent="0.25">
      <c r="A27" s="4" t="s">
        <v>45</v>
      </c>
      <c r="B27" s="85" t="s">
        <v>48</v>
      </c>
      <c r="C27" s="298">
        <v>4</v>
      </c>
      <c r="D27" s="298">
        <v>20</v>
      </c>
      <c r="E27" s="299">
        <f t="shared" si="4"/>
        <v>20</v>
      </c>
      <c r="F27" s="308">
        <v>4</v>
      </c>
      <c r="G27" s="87">
        <f t="shared" si="0"/>
        <v>100</v>
      </c>
      <c r="H27" s="32">
        <v>0</v>
      </c>
      <c r="I27" s="3">
        <v>0</v>
      </c>
      <c r="J27" s="87" t="e">
        <f t="shared" si="5"/>
        <v>#DIV/0!</v>
      </c>
      <c r="K27" s="33">
        <v>0</v>
      </c>
      <c r="L27" s="87" t="e">
        <f t="shared" si="1"/>
        <v>#DIV/0!</v>
      </c>
      <c r="M27" s="305">
        <v>8</v>
      </c>
      <c r="N27" s="292">
        <v>119</v>
      </c>
      <c r="O27" s="299">
        <f t="shared" si="6"/>
        <v>6.7226890756302522</v>
      </c>
      <c r="P27" s="311">
        <v>8</v>
      </c>
      <c r="Q27" s="87">
        <f t="shared" si="2"/>
        <v>100</v>
      </c>
      <c r="R27" s="32">
        <v>0</v>
      </c>
      <c r="S27" s="3">
        <v>0</v>
      </c>
      <c r="T27" s="87" t="e">
        <f t="shared" si="7"/>
        <v>#DIV/0!</v>
      </c>
      <c r="U27" s="33">
        <v>0</v>
      </c>
      <c r="V27" s="87" t="e">
        <f t="shared" si="3"/>
        <v>#DIV/0!</v>
      </c>
      <c r="W27" s="104"/>
      <c r="Y27" s="3">
        <v>0</v>
      </c>
      <c r="Z27" s="3">
        <v>0</v>
      </c>
      <c r="AA27" s="3">
        <v>0</v>
      </c>
      <c r="AB27" s="18">
        <f t="shared" si="16"/>
        <v>0</v>
      </c>
      <c r="AC27" s="3">
        <v>0</v>
      </c>
      <c r="AD27" s="3">
        <v>0</v>
      </c>
      <c r="AE27" s="3">
        <v>0</v>
      </c>
      <c r="AF27" s="18">
        <f t="shared" si="17"/>
        <v>0</v>
      </c>
      <c r="AG27" s="3">
        <v>1</v>
      </c>
      <c r="AH27" s="3">
        <v>2</v>
      </c>
      <c r="AI27" s="3">
        <v>1</v>
      </c>
      <c r="AJ27" s="18">
        <f t="shared" si="18"/>
        <v>4</v>
      </c>
      <c r="AK27" s="3">
        <v>0</v>
      </c>
      <c r="AL27" s="3">
        <v>0</v>
      </c>
      <c r="AM27" s="3">
        <v>0</v>
      </c>
      <c r="AN27" s="18">
        <f t="shared" si="19"/>
        <v>0</v>
      </c>
      <c r="AO27" s="3">
        <v>3</v>
      </c>
      <c r="AP27" s="3">
        <v>3</v>
      </c>
      <c r="AQ27" s="3">
        <v>2</v>
      </c>
      <c r="AR27" s="18">
        <f t="shared" si="20"/>
        <v>8</v>
      </c>
      <c r="AS27" s="3">
        <v>0</v>
      </c>
      <c r="AT27" s="3">
        <v>0</v>
      </c>
      <c r="AU27" s="3">
        <v>0</v>
      </c>
      <c r="AV27" s="18">
        <f t="shared" si="21"/>
        <v>0</v>
      </c>
      <c r="AW27" s="3">
        <v>0</v>
      </c>
      <c r="AX27" s="3">
        <v>0</v>
      </c>
      <c r="AY27" s="3">
        <v>0</v>
      </c>
      <c r="AZ27" s="18">
        <f t="shared" si="22"/>
        <v>0</v>
      </c>
      <c r="BA27" s="3">
        <v>0</v>
      </c>
      <c r="BB27" s="3">
        <v>0</v>
      </c>
      <c r="BC27" s="3">
        <v>0</v>
      </c>
      <c r="BD27" s="18">
        <f t="shared" si="23"/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18">
        <f t="shared" si="8"/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18">
        <f t="shared" si="9"/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18">
        <f t="shared" si="10"/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18">
        <f t="shared" si="11"/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18">
        <f t="shared" si="12"/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18">
        <f t="shared" si="13"/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18">
        <f t="shared" si="14"/>
        <v>0</v>
      </c>
      <c r="DX27" s="3">
        <v>0</v>
      </c>
      <c r="DY27" s="3">
        <v>0</v>
      </c>
      <c r="DZ27" s="3">
        <v>0</v>
      </c>
      <c r="EA27" s="3">
        <v>0</v>
      </c>
      <c r="EB27" s="3">
        <v>0</v>
      </c>
      <c r="EC27" s="3">
        <v>0</v>
      </c>
      <c r="ED27" s="3">
        <v>0</v>
      </c>
      <c r="EE27" s="3">
        <v>0</v>
      </c>
      <c r="EF27" s="3">
        <v>0</v>
      </c>
      <c r="EG27" s="18">
        <f t="shared" si="15"/>
        <v>0</v>
      </c>
    </row>
    <row r="28" spans="1:137" x14ac:dyDescent="0.25">
      <c r="A28" s="4" t="s">
        <v>47</v>
      </c>
      <c r="B28" s="85" t="s">
        <v>50</v>
      </c>
      <c r="C28" s="298">
        <v>18</v>
      </c>
      <c r="D28" s="298">
        <v>30</v>
      </c>
      <c r="E28" s="299">
        <f t="shared" si="4"/>
        <v>60</v>
      </c>
      <c r="F28" s="308">
        <v>23</v>
      </c>
      <c r="G28" s="87">
        <f t="shared" si="0"/>
        <v>127.77777777777777</v>
      </c>
      <c r="H28" s="32">
        <v>0</v>
      </c>
      <c r="I28" s="3">
        <v>13</v>
      </c>
      <c r="J28" s="87">
        <f t="shared" si="5"/>
        <v>0</v>
      </c>
      <c r="K28" s="33">
        <v>0</v>
      </c>
      <c r="L28" s="87" t="e">
        <f t="shared" si="1"/>
        <v>#DIV/0!</v>
      </c>
      <c r="M28" s="305">
        <v>17</v>
      </c>
      <c r="N28" s="292">
        <v>27</v>
      </c>
      <c r="O28" s="299">
        <f t="shared" si="6"/>
        <v>62.962962962962962</v>
      </c>
      <c r="P28" s="311">
        <v>17</v>
      </c>
      <c r="Q28" s="87">
        <f t="shared" si="2"/>
        <v>100</v>
      </c>
      <c r="R28" s="32">
        <v>0</v>
      </c>
      <c r="S28" s="3">
        <v>0</v>
      </c>
      <c r="T28" s="87" t="e">
        <f t="shared" si="7"/>
        <v>#DIV/0!</v>
      </c>
      <c r="U28" s="33">
        <v>0</v>
      </c>
      <c r="V28" s="87" t="e">
        <f t="shared" si="3"/>
        <v>#DIV/0!</v>
      </c>
      <c r="W28" s="104"/>
      <c r="Y28" s="3">
        <v>0</v>
      </c>
      <c r="Z28" s="3">
        <v>0</v>
      </c>
      <c r="AA28" s="3">
        <v>0</v>
      </c>
      <c r="AB28" s="18">
        <f t="shared" si="16"/>
        <v>0</v>
      </c>
      <c r="AC28" s="3">
        <v>0</v>
      </c>
      <c r="AD28" s="3">
        <v>0</v>
      </c>
      <c r="AE28" s="3">
        <v>0</v>
      </c>
      <c r="AF28" s="18">
        <f t="shared" si="17"/>
        <v>0</v>
      </c>
      <c r="AG28" s="3">
        <v>0</v>
      </c>
      <c r="AH28" s="3">
        <v>23</v>
      </c>
      <c r="AI28" s="3">
        <v>7</v>
      </c>
      <c r="AJ28" s="18">
        <f t="shared" si="18"/>
        <v>30</v>
      </c>
      <c r="AK28" s="3">
        <v>0</v>
      </c>
      <c r="AL28" s="3">
        <v>0</v>
      </c>
      <c r="AM28" s="3">
        <v>0</v>
      </c>
      <c r="AN28" s="18">
        <f t="shared" si="19"/>
        <v>0</v>
      </c>
      <c r="AO28" s="3">
        <v>0</v>
      </c>
      <c r="AP28" s="3">
        <v>15</v>
      </c>
      <c r="AQ28" s="3">
        <v>6</v>
      </c>
      <c r="AR28" s="18">
        <f t="shared" si="20"/>
        <v>21</v>
      </c>
      <c r="AS28" s="3">
        <v>0</v>
      </c>
      <c r="AT28" s="3">
        <v>0</v>
      </c>
      <c r="AU28" s="3">
        <v>0</v>
      </c>
      <c r="AV28" s="18">
        <f t="shared" si="21"/>
        <v>0</v>
      </c>
      <c r="AW28" s="3">
        <v>0</v>
      </c>
      <c r="AX28" s="3">
        <v>0</v>
      </c>
      <c r="AY28" s="3">
        <v>0</v>
      </c>
      <c r="AZ28" s="18">
        <f t="shared" si="22"/>
        <v>0</v>
      </c>
      <c r="BA28" s="3">
        <v>0</v>
      </c>
      <c r="BB28" s="3">
        <v>0</v>
      </c>
      <c r="BC28" s="3">
        <v>0</v>
      </c>
      <c r="BD28" s="18">
        <f t="shared" si="23"/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18">
        <f t="shared" si="8"/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18">
        <f t="shared" si="9"/>
        <v>0</v>
      </c>
      <c r="BZ28" s="3">
        <v>0</v>
      </c>
      <c r="CA28" s="3">
        <v>0</v>
      </c>
      <c r="CB28" s="3">
        <v>5</v>
      </c>
      <c r="CC28" s="3">
        <v>2</v>
      </c>
      <c r="CD28" s="3">
        <v>4</v>
      </c>
      <c r="CE28" s="3">
        <v>11</v>
      </c>
      <c r="CF28" s="3">
        <v>0</v>
      </c>
      <c r="CG28" s="3">
        <v>8</v>
      </c>
      <c r="CH28" s="3">
        <v>0</v>
      </c>
      <c r="CI28" s="18">
        <f t="shared" si="10"/>
        <v>30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18">
        <f t="shared" si="11"/>
        <v>0</v>
      </c>
      <c r="CT28" s="3">
        <v>0</v>
      </c>
      <c r="CU28" s="3">
        <v>0</v>
      </c>
      <c r="CV28" s="3">
        <v>1</v>
      </c>
      <c r="CW28" s="3">
        <v>1</v>
      </c>
      <c r="CX28" s="3">
        <v>0</v>
      </c>
      <c r="CY28" s="3">
        <v>12</v>
      </c>
      <c r="CZ28" s="3">
        <v>0</v>
      </c>
      <c r="DA28" s="3">
        <v>5</v>
      </c>
      <c r="DB28" s="3">
        <v>2</v>
      </c>
      <c r="DC28" s="18">
        <f t="shared" si="12"/>
        <v>21</v>
      </c>
      <c r="DD28" s="3">
        <v>0</v>
      </c>
      <c r="DE28" s="3">
        <v>0</v>
      </c>
      <c r="DF28" s="3">
        <v>0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  <c r="DL28" s="3">
        <v>0</v>
      </c>
      <c r="DM28" s="18">
        <f t="shared" si="13"/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18">
        <f t="shared" si="14"/>
        <v>0</v>
      </c>
      <c r="DX28" s="3">
        <v>0</v>
      </c>
      <c r="DY28" s="3">
        <v>0</v>
      </c>
      <c r="DZ28" s="3">
        <v>0</v>
      </c>
      <c r="EA28" s="3">
        <v>0</v>
      </c>
      <c r="EB28" s="3">
        <v>0</v>
      </c>
      <c r="EC28" s="3">
        <v>0</v>
      </c>
      <c r="ED28" s="3">
        <v>0</v>
      </c>
      <c r="EE28" s="3">
        <v>0</v>
      </c>
      <c r="EF28" s="3">
        <v>0</v>
      </c>
      <c r="EG28" s="18">
        <f t="shared" si="15"/>
        <v>0</v>
      </c>
    </row>
    <row r="29" spans="1:137" x14ac:dyDescent="0.25">
      <c r="A29" s="4" t="s">
        <v>49</v>
      </c>
      <c r="B29" s="85" t="s">
        <v>52</v>
      </c>
      <c r="C29" s="298">
        <v>9</v>
      </c>
      <c r="D29" s="298">
        <v>58</v>
      </c>
      <c r="E29" s="299">
        <f t="shared" si="4"/>
        <v>15.517241379310345</v>
      </c>
      <c r="F29" s="308">
        <v>7</v>
      </c>
      <c r="G29" s="87">
        <f t="shared" si="0"/>
        <v>77.777777777777786</v>
      </c>
      <c r="H29" s="32">
        <v>0</v>
      </c>
      <c r="I29" s="3">
        <v>0</v>
      </c>
      <c r="J29" s="87" t="e">
        <f t="shared" si="5"/>
        <v>#DIV/0!</v>
      </c>
      <c r="K29" s="33">
        <v>0</v>
      </c>
      <c r="L29" s="87" t="e">
        <f t="shared" si="1"/>
        <v>#DIV/0!</v>
      </c>
      <c r="M29" s="305">
        <v>0</v>
      </c>
      <c r="N29" s="292">
        <v>0</v>
      </c>
      <c r="O29" s="299" t="e">
        <f t="shared" si="6"/>
        <v>#DIV/0!</v>
      </c>
      <c r="P29" s="311">
        <v>0</v>
      </c>
      <c r="Q29" s="87" t="e">
        <f t="shared" si="2"/>
        <v>#DIV/0!</v>
      </c>
      <c r="R29" s="32">
        <v>0</v>
      </c>
      <c r="S29" s="3">
        <v>0</v>
      </c>
      <c r="T29" s="87" t="e">
        <f t="shared" si="7"/>
        <v>#DIV/0!</v>
      </c>
      <c r="U29" s="33">
        <v>0</v>
      </c>
      <c r="V29" s="87" t="e">
        <f t="shared" si="3"/>
        <v>#DIV/0!</v>
      </c>
      <c r="W29" s="104"/>
      <c r="Y29" s="3">
        <v>0</v>
      </c>
      <c r="Z29" s="3">
        <v>0</v>
      </c>
      <c r="AA29" s="3">
        <v>0</v>
      </c>
      <c r="AB29" s="18">
        <f t="shared" si="16"/>
        <v>0</v>
      </c>
      <c r="AC29" s="3">
        <v>0</v>
      </c>
      <c r="AD29" s="3">
        <v>0</v>
      </c>
      <c r="AE29" s="3">
        <v>0</v>
      </c>
      <c r="AF29" s="18">
        <f t="shared" si="17"/>
        <v>0</v>
      </c>
      <c r="AG29" s="3">
        <v>0</v>
      </c>
      <c r="AH29" s="3">
        <v>0</v>
      </c>
      <c r="AI29" s="3">
        <v>0</v>
      </c>
      <c r="AJ29" s="18">
        <f t="shared" si="18"/>
        <v>0</v>
      </c>
      <c r="AK29" s="3">
        <v>0</v>
      </c>
      <c r="AL29" s="3">
        <v>0</v>
      </c>
      <c r="AM29" s="3">
        <v>0</v>
      </c>
      <c r="AN29" s="18">
        <f t="shared" si="19"/>
        <v>0</v>
      </c>
      <c r="AO29" s="3">
        <v>0</v>
      </c>
      <c r="AP29" s="3">
        <v>0</v>
      </c>
      <c r="AQ29" s="3">
        <v>0</v>
      </c>
      <c r="AR29" s="18">
        <f t="shared" si="20"/>
        <v>0</v>
      </c>
      <c r="AS29" s="3">
        <v>0</v>
      </c>
      <c r="AT29" s="3">
        <v>0</v>
      </c>
      <c r="AU29" s="3">
        <v>0</v>
      </c>
      <c r="AV29" s="18">
        <f t="shared" si="21"/>
        <v>0</v>
      </c>
      <c r="AW29" s="3">
        <v>0</v>
      </c>
      <c r="AX29" s="3">
        <v>0</v>
      </c>
      <c r="AY29" s="3">
        <v>0</v>
      </c>
      <c r="AZ29" s="18">
        <f t="shared" si="22"/>
        <v>0</v>
      </c>
      <c r="BA29" s="3">
        <v>0</v>
      </c>
      <c r="BB29" s="3">
        <v>0</v>
      </c>
      <c r="BC29" s="3">
        <v>0</v>
      </c>
      <c r="BD29" s="18">
        <f t="shared" si="23"/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18">
        <f t="shared" si="8"/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18">
        <f t="shared" si="9"/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18">
        <f t="shared" si="10"/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18">
        <f t="shared" si="11"/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18">
        <f t="shared" si="12"/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18">
        <f t="shared" si="13"/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18">
        <f t="shared" si="14"/>
        <v>0</v>
      </c>
      <c r="DX29" s="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0</v>
      </c>
      <c r="ED29" s="3">
        <v>0</v>
      </c>
      <c r="EE29" s="3">
        <v>0</v>
      </c>
      <c r="EF29" s="3">
        <v>0</v>
      </c>
      <c r="EG29" s="18">
        <f t="shared" si="15"/>
        <v>0</v>
      </c>
    </row>
    <row r="30" spans="1:137" x14ac:dyDescent="0.25">
      <c r="A30" s="4" t="s">
        <v>51</v>
      </c>
      <c r="B30" s="85" t="s">
        <v>54</v>
      </c>
      <c r="C30" s="298">
        <v>0</v>
      </c>
      <c r="D30" s="298">
        <v>0</v>
      </c>
      <c r="E30" s="299" t="e">
        <f t="shared" si="4"/>
        <v>#DIV/0!</v>
      </c>
      <c r="F30" s="308">
        <v>0</v>
      </c>
      <c r="G30" s="87" t="e">
        <f t="shared" si="0"/>
        <v>#DIV/0!</v>
      </c>
      <c r="H30" s="32">
        <v>0</v>
      </c>
      <c r="I30" s="3">
        <v>0</v>
      </c>
      <c r="J30" s="87" t="e">
        <f t="shared" si="5"/>
        <v>#DIV/0!</v>
      </c>
      <c r="K30" s="33">
        <v>0</v>
      </c>
      <c r="L30" s="87" t="e">
        <f t="shared" si="1"/>
        <v>#DIV/0!</v>
      </c>
      <c r="M30" s="305">
        <v>0</v>
      </c>
      <c r="N30" s="292">
        <v>112</v>
      </c>
      <c r="O30" s="299">
        <f t="shared" si="6"/>
        <v>0</v>
      </c>
      <c r="P30" s="311">
        <v>0</v>
      </c>
      <c r="Q30" s="87" t="e">
        <f t="shared" si="2"/>
        <v>#DIV/0!</v>
      </c>
      <c r="R30" s="32">
        <v>0</v>
      </c>
      <c r="S30" s="3">
        <v>0</v>
      </c>
      <c r="T30" s="87" t="e">
        <f t="shared" si="7"/>
        <v>#DIV/0!</v>
      </c>
      <c r="U30" s="33">
        <v>0</v>
      </c>
      <c r="V30" s="87" t="e">
        <f t="shared" si="3"/>
        <v>#DIV/0!</v>
      </c>
      <c r="W30" s="104"/>
      <c r="Y30" s="3">
        <v>0</v>
      </c>
      <c r="Z30" s="3">
        <v>0</v>
      </c>
      <c r="AA30" s="3">
        <v>0</v>
      </c>
      <c r="AB30" s="18">
        <f t="shared" si="16"/>
        <v>0</v>
      </c>
      <c r="AC30" s="3">
        <v>0</v>
      </c>
      <c r="AD30" s="3">
        <v>0</v>
      </c>
      <c r="AE30" s="3">
        <v>0</v>
      </c>
      <c r="AF30" s="18">
        <f t="shared" si="17"/>
        <v>0</v>
      </c>
      <c r="AG30" s="3">
        <v>0</v>
      </c>
      <c r="AH30" s="3">
        <v>0</v>
      </c>
      <c r="AI30" s="3">
        <v>0</v>
      </c>
      <c r="AJ30" s="18">
        <f t="shared" si="18"/>
        <v>0</v>
      </c>
      <c r="AK30" s="3">
        <v>0</v>
      </c>
      <c r="AL30" s="3">
        <v>0</v>
      </c>
      <c r="AM30" s="3">
        <v>0</v>
      </c>
      <c r="AN30" s="18">
        <f t="shared" si="19"/>
        <v>0</v>
      </c>
      <c r="AO30" s="3">
        <v>0</v>
      </c>
      <c r="AP30" s="3">
        <v>0</v>
      </c>
      <c r="AQ30" s="3">
        <v>0</v>
      </c>
      <c r="AR30" s="18">
        <f t="shared" si="20"/>
        <v>0</v>
      </c>
      <c r="AS30" s="3">
        <v>0</v>
      </c>
      <c r="AT30" s="3">
        <v>0</v>
      </c>
      <c r="AU30" s="3">
        <v>0</v>
      </c>
      <c r="AV30" s="18">
        <f t="shared" si="21"/>
        <v>0</v>
      </c>
      <c r="AW30" s="3">
        <v>0</v>
      </c>
      <c r="AX30" s="3">
        <v>0</v>
      </c>
      <c r="AY30" s="3">
        <v>0</v>
      </c>
      <c r="AZ30" s="18">
        <f t="shared" si="22"/>
        <v>0</v>
      </c>
      <c r="BA30" s="3">
        <v>0</v>
      </c>
      <c r="BB30" s="3">
        <v>0</v>
      </c>
      <c r="BC30" s="3">
        <v>0</v>
      </c>
      <c r="BD30" s="18">
        <f t="shared" si="23"/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18">
        <f t="shared" si="8"/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18">
        <f t="shared" si="9"/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18">
        <f t="shared" si="10"/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18">
        <f t="shared" si="11"/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18">
        <f t="shared" si="12"/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18">
        <f t="shared" si="13"/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18">
        <f t="shared" si="14"/>
        <v>0</v>
      </c>
      <c r="DX30" s="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3">
        <v>0</v>
      </c>
      <c r="EE30" s="3">
        <v>0</v>
      </c>
      <c r="EF30" s="3">
        <v>0</v>
      </c>
      <c r="EG30" s="18">
        <f t="shared" si="15"/>
        <v>0</v>
      </c>
    </row>
    <row r="31" spans="1:137" x14ac:dyDescent="0.25">
      <c r="A31" s="4" t="s">
        <v>53</v>
      </c>
      <c r="B31" s="85" t="s">
        <v>56</v>
      </c>
      <c r="C31" s="298">
        <v>0</v>
      </c>
      <c r="D31" s="298">
        <v>0</v>
      </c>
      <c r="E31" s="299" t="e">
        <f t="shared" si="4"/>
        <v>#DIV/0!</v>
      </c>
      <c r="F31" s="308">
        <v>0</v>
      </c>
      <c r="G31" s="87" t="e">
        <f t="shared" si="0"/>
        <v>#DIV/0!</v>
      </c>
      <c r="H31" s="32">
        <v>0</v>
      </c>
      <c r="I31" s="3">
        <v>0</v>
      </c>
      <c r="J31" s="87" t="e">
        <f t="shared" si="5"/>
        <v>#DIV/0!</v>
      </c>
      <c r="K31" s="33">
        <v>0</v>
      </c>
      <c r="L31" s="87" t="e">
        <f t="shared" si="1"/>
        <v>#DIV/0!</v>
      </c>
      <c r="M31" s="305">
        <v>19</v>
      </c>
      <c r="N31" s="292">
        <v>0</v>
      </c>
      <c r="O31" s="299" t="e">
        <f t="shared" si="6"/>
        <v>#DIV/0!</v>
      </c>
      <c r="P31" s="311">
        <v>10</v>
      </c>
      <c r="Q31" s="87">
        <f t="shared" si="2"/>
        <v>52.631578947368418</v>
      </c>
      <c r="R31" s="32">
        <v>0</v>
      </c>
      <c r="S31" s="3">
        <v>0</v>
      </c>
      <c r="T31" s="87" t="e">
        <f t="shared" si="7"/>
        <v>#DIV/0!</v>
      </c>
      <c r="U31" s="33">
        <v>0</v>
      </c>
      <c r="V31" s="87" t="e">
        <f t="shared" si="3"/>
        <v>#DIV/0!</v>
      </c>
      <c r="W31" s="104"/>
      <c r="Y31" s="3">
        <v>0</v>
      </c>
      <c r="Z31" s="3">
        <v>0</v>
      </c>
      <c r="AA31" s="3">
        <v>0</v>
      </c>
      <c r="AB31" s="18">
        <f t="shared" si="16"/>
        <v>0</v>
      </c>
      <c r="AC31" s="3">
        <v>0</v>
      </c>
      <c r="AD31" s="3">
        <v>0</v>
      </c>
      <c r="AE31" s="3">
        <v>0</v>
      </c>
      <c r="AF31" s="18">
        <f t="shared" si="17"/>
        <v>0</v>
      </c>
      <c r="AG31" s="3">
        <v>0</v>
      </c>
      <c r="AH31" s="3">
        <v>0</v>
      </c>
      <c r="AI31" s="3">
        <v>0</v>
      </c>
      <c r="AJ31" s="18">
        <f t="shared" si="18"/>
        <v>0</v>
      </c>
      <c r="AK31" s="3">
        <v>0</v>
      </c>
      <c r="AL31" s="3">
        <v>0</v>
      </c>
      <c r="AM31" s="3">
        <v>0</v>
      </c>
      <c r="AN31" s="18">
        <f t="shared" si="19"/>
        <v>0</v>
      </c>
      <c r="AO31" s="3">
        <v>0</v>
      </c>
      <c r="AP31" s="3">
        <v>8</v>
      </c>
      <c r="AQ31" s="3">
        <v>11</v>
      </c>
      <c r="AR31" s="18">
        <f t="shared" si="20"/>
        <v>19</v>
      </c>
      <c r="AS31" s="3">
        <v>0</v>
      </c>
      <c r="AT31" s="3">
        <v>0</v>
      </c>
      <c r="AU31" s="3">
        <v>0</v>
      </c>
      <c r="AV31" s="18">
        <f t="shared" si="21"/>
        <v>0</v>
      </c>
      <c r="AW31" s="3">
        <v>0</v>
      </c>
      <c r="AX31" s="3">
        <v>0</v>
      </c>
      <c r="AY31" s="3">
        <v>0</v>
      </c>
      <c r="AZ31" s="18">
        <f t="shared" si="22"/>
        <v>0</v>
      </c>
      <c r="BA31" s="3">
        <v>0</v>
      </c>
      <c r="BB31" s="3">
        <v>0</v>
      </c>
      <c r="BC31" s="3">
        <v>0</v>
      </c>
      <c r="BD31" s="18">
        <f t="shared" si="23"/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18">
        <f t="shared" si="8"/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18">
        <f t="shared" si="9"/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18">
        <f t="shared" si="10"/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18">
        <f t="shared" si="11"/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19</v>
      </c>
      <c r="CZ31" s="3">
        <v>0</v>
      </c>
      <c r="DA31" s="3">
        <v>0</v>
      </c>
      <c r="DB31" s="3">
        <v>0</v>
      </c>
      <c r="DC31" s="18">
        <f t="shared" si="12"/>
        <v>19</v>
      </c>
      <c r="DD31" s="3">
        <v>0</v>
      </c>
      <c r="DE31" s="3">
        <v>0</v>
      </c>
      <c r="DF31" s="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0</v>
      </c>
      <c r="DL31" s="3">
        <v>0</v>
      </c>
      <c r="DM31" s="18">
        <f t="shared" si="13"/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18">
        <f t="shared" si="14"/>
        <v>0</v>
      </c>
      <c r="DX31" s="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18">
        <f t="shared" si="15"/>
        <v>0</v>
      </c>
    </row>
    <row r="32" spans="1:137" x14ac:dyDescent="0.25">
      <c r="A32" s="4" t="s">
        <v>55</v>
      </c>
      <c r="B32" s="85" t="s">
        <v>58</v>
      </c>
      <c r="C32" s="298">
        <v>0</v>
      </c>
      <c r="D32" s="298">
        <v>0</v>
      </c>
      <c r="E32" s="299" t="e">
        <f t="shared" si="4"/>
        <v>#DIV/0!</v>
      </c>
      <c r="F32" s="308">
        <v>0</v>
      </c>
      <c r="G32" s="87" t="e">
        <f t="shared" si="0"/>
        <v>#DIV/0!</v>
      </c>
      <c r="H32" s="32">
        <v>0</v>
      </c>
      <c r="I32" s="3">
        <v>0</v>
      </c>
      <c r="J32" s="87" t="e">
        <f t="shared" si="5"/>
        <v>#DIV/0!</v>
      </c>
      <c r="K32" s="33">
        <v>0</v>
      </c>
      <c r="L32" s="87" t="e">
        <f t="shared" si="1"/>
        <v>#DIV/0!</v>
      </c>
      <c r="M32" s="305">
        <v>0</v>
      </c>
      <c r="N32" s="292">
        <v>0</v>
      </c>
      <c r="O32" s="299" t="e">
        <f t="shared" si="6"/>
        <v>#DIV/0!</v>
      </c>
      <c r="P32" s="311">
        <v>0</v>
      </c>
      <c r="Q32" s="87" t="e">
        <f t="shared" si="2"/>
        <v>#DIV/0!</v>
      </c>
      <c r="R32" s="32">
        <v>0</v>
      </c>
      <c r="S32" s="3">
        <v>0</v>
      </c>
      <c r="T32" s="87" t="e">
        <f t="shared" si="7"/>
        <v>#DIV/0!</v>
      </c>
      <c r="U32" s="33">
        <v>0</v>
      </c>
      <c r="V32" s="87" t="e">
        <f t="shared" si="3"/>
        <v>#DIV/0!</v>
      </c>
      <c r="W32" s="104"/>
      <c r="Y32" s="3">
        <v>0</v>
      </c>
      <c r="Z32" s="3">
        <v>0</v>
      </c>
      <c r="AA32" s="3">
        <v>0</v>
      </c>
      <c r="AB32" s="18">
        <f t="shared" si="16"/>
        <v>0</v>
      </c>
      <c r="AC32" s="3">
        <v>0</v>
      </c>
      <c r="AD32" s="3">
        <v>0</v>
      </c>
      <c r="AE32" s="3">
        <v>0</v>
      </c>
      <c r="AF32" s="18">
        <f t="shared" si="17"/>
        <v>0</v>
      </c>
      <c r="AG32" s="3">
        <v>0</v>
      </c>
      <c r="AH32" s="3">
        <v>0</v>
      </c>
      <c r="AI32" s="3">
        <v>0</v>
      </c>
      <c r="AJ32" s="18">
        <f t="shared" si="18"/>
        <v>0</v>
      </c>
      <c r="AK32" s="3">
        <v>0</v>
      </c>
      <c r="AL32" s="3">
        <v>0</v>
      </c>
      <c r="AM32" s="3">
        <v>0</v>
      </c>
      <c r="AN32" s="18">
        <f t="shared" si="19"/>
        <v>0</v>
      </c>
      <c r="AO32" s="3">
        <v>0</v>
      </c>
      <c r="AP32" s="3">
        <v>0</v>
      </c>
      <c r="AQ32" s="3">
        <v>0</v>
      </c>
      <c r="AR32" s="18">
        <f t="shared" si="20"/>
        <v>0</v>
      </c>
      <c r="AS32" s="3">
        <v>0</v>
      </c>
      <c r="AT32" s="3">
        <v>0</v>
      </c>
      <c r="AU32" s="3">
        <v>0</v>
      </c>
      <c r="AV32" s="18">
        <f t="shared" si="21"/>
        <v>0</v>
      </c>
      <c r="AW32" s="3">
        <v>0</v>
      </c>
      <c r="AX32" s="3">
        <v>0</v>
      </c>
      <c r="AY32" s="3">
        <v>0</v>
      </c>
      <c r="AZ32" s="18">
        <f t="shared" si="22"/>
        <v>0</v>
      </c>
      <c r="BA32" s="3">
        <v>0</v>
      </c>
      <c r="BB32" s="3">
        <v>0</v>
      </c>
      <c r="BC32" s="3">
        <v>0</v>
      </c>
      <c r="BD32" s="18">
        <f t="shared" si="23"/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18">
        <f t="shared" si="8"/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18">
        <f t="shared" si="9"/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18">
        <f t="shared" si="10"/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18">
        <f t="shared" si="11"/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18">
        <f t="shared" si="12"/>
        <v>0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18">
        <f t="shared" si="13"/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18">
        <f t="shared" si="14"/>
        <v>0</v>
      </c>
      <c r="DX32" s="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18">
        <f t="shared" si="15"/>
        <v>0</v>
      </c>
    </row>
    <row r="33" spans="1:137" x14ac:dyDescent="0.25">
      <c r="A33" s="4" t="s">
        <v>57</v>
      </c>
      <c r="B33" s="85" t="s">
        <v>60</v>
      </c>
      <c r="C33" s="298">
        <v>0</v>
      </c>
      <c r="D33" s="298">
        <v>0</v>
      </c>
      <c r="E33" s="299" t="e">
        <f t="shared" si="4"/>
        <v>#DIV/0!</v>
      </c>
      <c r="F33" s="308">
        <v>0</v>
      </c>
      <c r="G33" s="87" t="e">
        <f t="shared" si="0"/>
        <v>#DIV/0!</v>
      </c>
      <c r="H33" s="32">
        <v>0</v>
      </c>
      <c r="I33" s="3">
        <v>0</v>
      </c>
      <c r="J33" s="87" t="e">
        <f t="shared" si="5"/>
        <v>#DIV/0!</v>
      </c>
      <c r="K33" s="33">
        <v>0</v>
      </c>
      <c r="L33" s="87" t="e">
        <f t="shared" si="1"/>
        <v>#DIV/0!</v>
      </c>
      <c r="M33" s="305">
        <v>0</v>
      </c>
      <c r="N33" s="292">
        <v>0</v>
      </c>
      <c r="O33" s="299" t="e">
        <f t="shared" si="6"/>
        <v>#DIV/0!</v>
      </c>
      <c r="P33" s="311">
        <v>0</v>
      </c>
      <c r="Q33" s="87" t="e">
        <f t="shared" si="2"/>
        <v>#DIV/0!</v>
      </c>
      <c r="R33" s="32">
        <v>0</v>
      </c>
      <c r="S33" s="3">
        <v>0</v>
      </c>
      <c r="T33" s="87" t="e">
        <f t="shared" si="7"/>
        <v>#DIV/0!</v>
      </c>
      <c r="U33" s="33">
        <v>0</v>
      </c>
      <c r="V33" s="87" t="e">
        <f t="shared" si="3"/>
        <v>#DIV/0!</v>
      </c>
      <c r="W33" s="104"/>
      <c r="Y33" s="3">
        <v>0</v>
      </c>
      <c r="Z33" s="3">
        <v>0</v>
      </c>
      <c r="AA33" s="3">
        <v>0</v>
      </c>
      <c r="AB33" s="18">
        <f t="shared" si="16"/>
        <v>0</v>
      </c>
      <c r="AC33" s="3">
        <v>0</v>
      </c>
      <c r="AD33" s="3">
        <v>0</v>
      </c>
      <c r="AE33" s="3">
        <v>0</v>
      </c>
      <c r="AF33" s="18">
        <f t="shared" si="17"/>
        <v>0</v>
      </c>
      <c r="AG33" s="3">
        <v>0</v>
      </c>
      <c r="AH33" s="3">
        <v>0</v>
      </c>
      <c r="AI33" s="3">
        <v>0</v>
      </c>
      <c r="AJ33" s="18">
        <f t="shared" si="18"/>
        <v>0</v>
      </c>
      <c r="AK33" s="3">
        <v>0</v>
      </c>
      <c r="AL33" s="3">
        <v>0</v>
      </c>
      <c r="AM33" s="3">
        <v>0</v>
      </c>
      <c r="AN33" s="18">
        <f t="shared" si="19"/>
        <v>0</v>
      </c>
      <c r="AO33" s="3">
        <v>0</v>
      </c>
      <c r="AP33" s="3">
        <v>0</v>
      </c>
      <c r="AQ33" s="3">
        <v>0</v>
      </c>
      <c r="AR33" s="18">
        <f t="shared" si="20"/>
        <v>0</v>
      </c>
      <c r="AS33" s="3">
        <v>0</v>
      </c>
      <c r="AT33" s="3">
        <v>0</v>
      </c>
      <c r="AU33" s="3">
        <v>0</v>
      </c>
      <c r="AV33" s="18">
        <f t="shared" si="21"/>
        <v>0</v>
      </c>
      <c r="AW33" s="3">
        <v>0</v>
      </c>
      <c r="AX33" s="3">
        <v>0</v>
      </c>
      <c r="AY33" s="3">
        <v>0</v>
      </c>
      <c r="AZ33" s="18">
        <f t="shared" si="22"/>
        <v>0</v>
      </c>
      <c r="BA33" s="3">
        <v>0</v>
      </c>
      <c r="BB33" s="3">
        <v>0</v>
      </c>
      <c r="BC33" s="3">
        <v>0</v>
      </c>
      <c r="BD33" s="18">
        <f t="shared" si="23"/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18">
        <f t="shared" si="8"/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18">
        <f t="shared" si="9"/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18">
        <f t="shared" si="10"/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18">
        <f t="shared" si="11"/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18">
        <f t="shared" si="12"/>
        <v>0</v>
      </c>
      <c r="DD33" s="3">
        <v>0</v>
      </c>
      <c r="DE33" s="3">
        <v>0</v>
      </c>
      <c r="DF33" s="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18">
        <f t="shared" si="13"/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18">
        <f t="shared" si="14"/>
        <v>0</v>
      </c>
      <c r="DX33" s="3">
        <v>0</v>
      </c>
      <c r="DY33" s="3">
        <v>0</v>
      </c>
      <c r="DZ33" s="3">
        <v>0</v>
      </c>
      <c r="EA33" s="3">
        <v>0</v>
      </c>
      <c r="EB33" s="3">
        <v>0</v>
      </c>
      <c r="EC33" s="3">
        <v>0</v>
      </c>
      <c r="ED33" s="3">
        <v>0</v>
      </c>
      <c r="EE33" s="3">
        <v>0</v>
      </c>
      <c r="EF33" s="3">
        <v>0</v>
      </c>
      <c r="EG33" s="18">
        <f t="shared" si="15"/>
        <v>0</v>
      </c>
    </row>
    <row r="34" spans="1:137" x14ac:dyDescent="0.25">
      <c r="A34" s="4" t="s">
        <v>59</v>
      </c>
      <c r="B34" s="85" t="s">
        <v>62</v>
      </c>
      <c r="C34" s="298">
        <v>12</v>
      </c>
      <c r="D34" s="298">
        <v>54</v>
      </c>
      <c r="E34" s="299">
        <f t="shared" si="4"/>
        <v>22.222222222222221</v>
      </c>
      <c r="F34" s="308">
        <v>12</v>
      </c>
      <c r="G34" s="87">
        <f t="shared" si="0"/>
        <v>100</v>
      </c>
      <c r="H34" s="32">
        <v>0</v>
      </c>
      <c r="I34" s="3">
        <v>0</v>
      </c>
      <c r="J34" s="87" t="e">
        <f t="shared" si="5"/>
        <v>#DIV/0!</v>
      </c>
      <c r="K34" s="33">
        <v>0</v>
      </c>
      <c r="L34" s="87" t="e">
        <f t="shared" si="1"/>
        <v>#DIV/0!</v>
      </c>
      <c r="M34" s="305">
        <v>5</v>
      </c>
      <c r="N34" s="292">
        <v>0</v>
      </c>
      <c r="O34" s="299" t="e">
        <f t="shared" si="6"/>
        <v>#DIV/0!</v>
      </c>
      <c r="P34" s="311">
        <v>5</v>
      </c>
      <c r="Q34" s="87">
        <f t="shared" si="2"/>
        <v>100</v>
      </c>
      <c r="R34" s="32">
        <v>0</v>
      </c>
      <c r="S34" s="3">
        <v>0</v>
      </c>
      <c r="T34" s="87" t="e">
        <f t="shared" si="7"/>
        <v>#DIV/0!</v>
      </c>
      <c r="U34" s="33">
        <v>0</v>
      </c>
      <c r="V34" s="87" t="e">
        <f t="shared" si="3"/>
        <v>#DIV/0!</v>
      </c>
      <c r="W34" s="104"/>
      <c r="Y34" s="3">
        <v>0</v>
      </c>
      <c r="Z34" s="3">
        <v>0</v>
      </c>
      <c r="AA34" s="3">
        <v>0</v>
      </c>
      <c r="AB34" s="18">
        <f t="shared" si="16"/>
        <v>0</v>
      </c>
      <c r="AC34" s="3">
        <v>0</v>
      </c>
      <c r="AD34" s="3">
        <v>0</v>
      </c>
      <c r="AE34" s="3">
        <v>0</v>
      </c>
      <c r="AF34" s="18">
        <f t="shared" si="17"/>
        <v>0</v>
      </c>
      <c r="AG34" s="3">
        <v>0</v>
      </c>
      <c r="AH34" s="3">
        <v>6</v>
      </c>
      <c r="AI34" s="3">
        <v>6</v>
      </c>
      <c r="AJ34" s="18">
        <f t="shared" si="18"/>
        <v>12</v>
      </c>
      <c r="AK34" s="3">
        <v>0</v>
      </c>
      <c r="AL34" s="3">
        <v>0</v>
      </c>
      <c r="AM34" s="3">
        <v>0</v>
      </c>
      <c r="AN34" s="18">
        <f t="shared" si="19"/>
        <v>0</v>
      </c>
      <c r="AO34" s="3">
        <v>3</v>
      </c>
      <c r="AP34" s="3">
        <v>2</v>
      </c>
      <c r="AQ34" s="3">
        <v>0</v>
      </c>
      <c r="AR34" s="18">
        <f t="shared" si="20"/>
        <v>5</v>
      </c>
      <c r="AS34" s="3">
        <v>0</v>
      </c>
      <c r="AT34" s="3">
        <v>0</v>
      </c>
      <c r="AU34" s="3">
        <v>0</v>
      </c>
      <c r="AV34" s="18">
        <f t="shared" si="21"/>
        <v>0</v>
      </c>
      <c r="AW34" s="3">
        <v>0</v>
      </c>
      <c r="AX34" s="3">
        <v>0</v>
      </c>
      <c r="AY34" s="3">
        <v>0</v>
      </c>
      <c r="AZ34" s="18">
        <f t="shared" si="22"/>
        <v>0</v>
      </c>
      <c r="BA34" s="3">
        <v>0</v>
      </c>
      <c r="BB34" s="3">
        <v>0</v>
      </c>
      <c r="BC34" s="3">
        <v>0</v>
      </c>
      <c r="BD34" s="18">
        <f t="shared" si="23"/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18">
        <f t="shared" si="8"/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18">
        <f t="shared" si="9"/>
        <v>0</v>
      </c>
      <c r="BZ34" s="3">
        <v>0</v>
      </c>
      <c r="CA34" s="3">
        <v>0</v>
      </c>
      <c r="CB34" s="3">
        <v>0</v>
      </c>
      <c r="CC34" s="3">
        <v>0</v>
      </c>
      <c r="CD34" s="3">
        <v>3</v>
      </c>
      <c r="CE34" s="3">
        <v>0</v>
      </c>
      <c r="CF34" s="3">
        <v>0</v>
      </c>
      <c r="CG34" s="3">
        <v>0</v>
      </c>
      <c r="CH34" s="3">
        <v>3</v>
      </c>
      <c r="CI34" s="18">
        <f t="shared" si="10"/>
        <v>6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18">
        <f t="shared" si="11"/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3</v>
      </c>
      <c r="DA34" s="3">
        <v>0</v>
      </c>
      <c r="DB34" s="3">
        <v>0</v>
      </c>
      <c r="DC34" s="18">
        <f t="shared" si="12"/>
        <v>3</v>
      </c>
      <c r="DD34" s="3">
        <v>0</v>
      </c>
      <c r="DE34" s="3">
        <v>0</v>
      </c>
      <c r="DF34" s="3">
        <v>0</v>
      </c>
      <c r="DG34" s="3">
        <v>0</v>
      </c>
      <c r="DH34" s="3">
        <v>0</v>
      </c>
      <c r="DI34" s="3">
        <v>0</v>
      </c>
      <c r="DJ34" s="3">
        <v>0</v>
      </c>
      <c r="DK34" s="3">
        <v>0</v>
      </c>
      <c r="DL34" s="3">
        <v>0</v>
      </c>
      <c r="DM34" s="18">
        <f t="shared" si="13"/>
        <v>0</v>
      </c>
      <c r="DN34" s="3">
        <v>0</v>
      </c>
      <c r="DO34" s="3">
        <v>0</v>
      </c>
      <c r="DP34" s="3">
        <v>0</v>
      </c>
      <c r="DQ34" s="3">
        <v>0</v>
      </c>
      <c r="DR34" s="3">
        <v>0</v>
      </c>
      <c r="DS34" s="3">
        <v>0</v>
      </c>
      <c r="DT34" s="3">
        <v>0</v>
      </c>
      <c r="DU34" s="3">
        <v>0</v>
      </c>
      <c r="DV34" s="3">
        <v>0</v>
      </c>
      <c r="DW34" s="18">
        <f t="shared" si="14"/>
        <v>0</v>
      </c>
      <c r="DX34" s="3">
        <v>0</v>
      </c>
      <c r="DY34" s="3">
        <v>0</v>
      </c>
      <c r="DZ34" s="3">
        <v>0</v>
      </c>
      <c r="EA34" s="3">
        <v>0</v>
      </c>
      <c r="EB34" s="3">
        <v>0</v>
      </c>
      <c r="EC34" s="3">
        <v>0</v>
      </c>
      <c r="ED34" s="3">
        <v>0</v>
      </c>
      <c r="EE34" s="3">
        <v>0</v>
      </c>
      <c r="EF34" s="3">
        <v>0</v>
      </c>
      <c r="EG34" s="18">
        <f t="shared" si="15"/>
        <v>0</v>
      </c>
    </row>
    <row r="35" spans="1:137" x14ac:dyDescent="0.25">
      <c r="A35" s="4" t="s">
        <v>61</v>
      </c>
      <c r="B35" s="85" t="s">
        <v>64</v>
      </c>
      <c r="C35" s="298">
        <v>0</v>
      </c>
      <c r="D35" s="298">
        <v>0</v>
      </c>
      <c r="E35" s="299" t="e">
        <f t="shared" si="4"/>
        <v>#DIV/0!</v>
      </c>
      <c r="F35" s="308">
        <v>0</v>
      </c>
      <c r="G35" s="87" t="e">
        <f t="shared" si="0"/>
        <v>#DIV/0!</v>
      </c>
      <c r="H35" s="32">
        <v>0</v>
      </c>
      <c r="I35" s="3">
        <v>0</v>
      </c>
      <c r="J35" s="87" t="e">
        <f t="shared" si="5"/>
        <v>#DIV/0!</v>
      </c>
      <c r="K35" s="33">
        <v>0</v>
      </c>
      <c r="L35" s="87" t="e">
        <f t="shared" si="1"/>
        <v>#DIV/0!</v>
      </c>
      <c r="M35" s="305">
        <v>0</v>
      </c>
      <c r="N35" s="292">
        <v>115</v>
      </c>
      <c r="O35" s="299">
        <f t="shared" si="6"/>
        <v>0</v>
      </c>
      <c r="P35" s="311">
        <v>0</v>
      </c>
      <c r="Q35" s="87" t="e">
        <f t="shared" si="2"/>
        <v>#DIV/0!</v>
      </c>
      <c r="R35" s="32">
        <v>0</v>
      </c>
      <c r="S35" s="3">
        <v>0</v>
      </c>
      <c r="T35" s="87" t="e">
        <f t="shared" si="7"/>
        <v>#DIV/0!</v>
      </c>
      <c r="U35" s="33">
        <v>0</v>
      </c>
      <c r="V35" s="87" t="e">
        <f t="shared" si="3"/>
        <v>#DIV/0!</v>
      </c>
      <c r="W35" s="104"/>
      <c r="Y35" s="3">
        <v>0</v>
      </c>
      <c r="Z35" s="3">
        <v>0</v>
      </c>
      <c r="AA35" s="3">
        <v>0</v>
      </c>
      <c r="AB35" s="18">
        <f t="shared" si="16"/>
        <v>0</v>
      </c>
      <c r="AC35" s="3">
        <v>0</v>
      </c>
      <c r="AD35" s="3">
        <v>0</v>
      </c>
      <c r="AE35" s="3">
        <v>0</v>
      </c>
      <c r="AF35" s="18">
        <f t="shared" si="17"/>
        <v>0</v>
      </c>
      <c r="AG35" s="3">
        <v>0</v>
      </c>
      <c r="AH35" s="3">
        <v>0</v>
      </c>
      <c r="AI35" s="3">
        <v>18</v>
      </c>
      <c r="AJ35" s="18">
        <f t="shared" si="18"/>
        <v>18</v>
      </c>
      <c r="AK35" s="3">
        <v>0</v>
      </c>
      <c r="AL35" s="3">
        <v>0</v>
      </c>
      <c r="AM35" s="3">
        <v>0</v>
      </c>
      <c r="AN35" s="18">
        <f t="shared" si="19"/>
        <v>0</v>
      </c>
      <c r="AO35" s="3">
        <v>0</v>
      </c>
      <c r="AP35" s="3">
        <v>0</v>
      </c>
      <c r="AQ35" s="3">
        <v>41</v>
      </c>
      <c r="AR35" s="18">
        <f t="shared" si="20"/>
        <v>41</v>
      </c>
      <c r="AS35" s="3">
        <v>0</v>
      </c>
      <c r="AT35" s="3">
        <v>0</v>
      </c>
      <c r="AU35" s="3">
        <v>0</v>
      </c>
      <c r="AV35" s="18">
        <f t="shared" si="21"/>
        <v>0</v>
      </c>
      <c r="AW35" s="3">
        <v>0</v>
      </c>
      <c r="AX35" s="3">
        <v>0</v>
      </c>
      <c r="AY35" s="3">
        <v>0</v>
      </c>
      <c r="AZ35" s="18">
        <f t="shared" si="22"/>
        <v>0</v>
      </c>
      <c r="BA35" s="3">
        <v>0</v>
      </c>
      <c r="BB35" s="3">
        <v>0</v>
      </c>
      <c r="BC35" s="3">
        <v>0</v>
      </c>
      <c r="BD35" s="18">
        <f t="shared" si="23"/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18">
        <f t="shared" si="8"/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18">
        <f t="shared" si="9"/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18</v>
      </c>
      <c r="CI35" s="18">
        <f t="shared" si="10"/>
        <v>18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18">
        <f t="shared" si="11"/>
        <v>0</v>
      </c>
      <c r="CT35" s="3">
        <v>6</v>
      </c>
      <c r="CU35" s="3">
        <v>0</v>
      </c>
      <c r="CV35" s="3">
        <v>23</v>
      </c>
      <c r="CW35" s="3">
        <v>0</v>
      </c>
      <c r="CX35" s="3">
        <v>0</v>
      </c>
      <c r="CY35" s="3">
        <v>12</v>
      </c>
      <c r="CZ35" s="3">
        <v>0</v>
      </c>
      <c r="DA35" s="3">
        <v>0</v>
      </c>
      <c r="DB35" s="3">
        <v>0</v>
      </c>
      <c r="DC35" s="18">
        <f t="shared" si="12"/>
        <v>41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18">
        <f t="shared" si="13"/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18">
        <f t="shared" si="14"/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0</v>
      </c>
      <c r="EG35" s="18">
        <f t="shared" si="15"/>
        <v>0</v>
      </c>
    </row>
    <row r="36" spans="1:137" x14ac:dyDescent="0.25">
      <c r="A36" s="4" t="s">
        <v>63</v>
      </c>
      <c r="B36" s="85" t="s">
        <v>66</v>
      </c>
      <c r="C36" s="298">
        <v>3</v>
      </c>
      <c r="D36" s="298">
        <v>18</v>
      </c>
      <c r="E36" s="299">
        <f t="shared" si="4"/>
        <v>16.666666666666664</v>
      </c>
      <c r="F36" s="308">
        <v>4</v>
      </c>
      <c r="G36" s="87">
        <f t="shared" si="0"/>
        <v>133.33333333333331</v>
      </c>
      <c r="H36" s="32">
        <v>0</v>
      </c>
      <c r="I36" s="3">
        <v>0</v>
      </c>
      <c r="J36" s="87" t="e">
        <f t="shared" si="5"/>
        <v>#DIV/0!</v>
      </c>
      <c r="K36" s="33">
        <v>0</v>
      </c>
      <c r="L36" s="87" t="e">
        <f t="shared" si="1"/>
        <v>#DIV/0!</v>
      </c>
      <c r="M36" s="305">
        <v>4</v>
      </c>
      <c r="N36" s="292">
        <v>16</v>
      </c>
      <c r="O36" s="299">
        <f t="shared" si="6"/>
        <v>25</v>
      </c>
      <c r="P36" s="311">
        <v>8</v>
      </c>
      <c r="Q36" s="87">
        <f t="shared" si="2"/>
        <v>200</v>
      </c>
      <c r="R36" s="32">
        <v>0</v>
      </c>
      <c r="S36" s="3">
        <v>0</v>
      </c>
      <c r="T36" s="87" t="e">
        <f t="shared" si="7"/>
        <v>#DIV/0!</v>
      </c>
      <c r="U36" s="33">
        <v>0</v>
      </c>
      <c r="V36" s="87" t="e">
        <f t="shared" si="3"/>
        <v>#DIV/0!</v>
      </c>
      <c r="W36" s="104"/>
      <c r="Y36" s="3">
        <v>0</v>
      </c>
      <c r="Z36" s="3">
        <v>0</v>
      </c>
      <c r="AA36" s="3">
        <v>0</v>
      </c>
      <c r="AB36" s="18">
        <f t="shared" si="16"/>
        <v>0</v>
      </c>
      <c r="AC36" s="3">
        <v>0</v>
      </c>
      <c r="AD36" s="3">
        <v>0</v>
      </c>
      <c r="AE36" s="3">
        <v>0</v>
      </c>
      <c r="AF36" s="18">
        <f t="shared" si="17"/>
        <v>0</v>
      </c>
      <c r="AG36" s="3">
        <v>0</v>
      </c>
      <c r="AH36" s="3">
        <v>0</v>
      </c>
      <c r="AI36" s="3">
        <v>5</v>
      </c>
      <c r="AJ36" s="18">
        <f t="shared" si="18"/>
        <v>5</v>
      </c>
      <c r="AK36" s="3">
        <v>0</v>
      </c>
      <c r="AL36" s="3">
        <v>0</v>
      </c>
      <c r="AM36" s="3">
        <v>0</v>
      </c>
      <c r="AN36" s="18">
        <f t="shared" si="19"/>
        <v>0</v>
      </c>
      <c r="AO36" s="3">
        <v>0</v>
      </c>
      <c r="AP36" s="3">
        <v>1</v>
      </c>
      <c r="AQ36" s="3">
        <v>6</v>
      </c>
      <c r="AR36" s="18">
        <f t="shared" si="20"/>
        <v>7</v>
      </c>
      <c r="AS36" s="3">
        <v>0</v>
      </c>
      <c r="AT36" s="3">
        <v>0</v>
      </c>
      <c r="AU36" s="3">
        <v>0</v>
      </c>
      <c r="AV36" s="18">
        <f t="shared" si="21"/>
        <v>0</v>
      </c>
      <c r="AW36" s="3">
        <v>0</v>
      </c>
      <c r="AX36" s="3">
        <v>0</v>
      </c>
      <c r="AY36" s="3">
        <v>0</v>
      </c>
      <c r="AZ36" s="18">
        <f t="shared" si="22"/>
        <v>0</v>
      </c>
      <c r="BA36" s="3">
        <v>0</v>
      </c>
      <c r="BB36" s="3">
        <v>0</v>
      </c>
      <c r="BC36" s="3">
        <v>0</v>
      </c>
      <c r="BD36" s="18">
        <f t="shared" si="23"/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18">
        <f t="shared" si="8"/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18">
        <f t="shared" si="9"/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5</v>
      </c>
      <c r="CH36" s="3">
        <v>0</v>
      </c>
      <c r="CI36" s="18">
        <f t="shared" si="10"/>
        <v>5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18">
        <f t="shared" si="11"/>
        <v>0</v>
      </c>
      <c r="CT36" s="3">
        <v>0</v>
      </c>
      <c r="CU36" s="3">
        <v>0</v>
      </c>
      <c r="CV36" s="3">
        <v>0</v>
      </c>
      <c r="CW36" s="3">
        <v>0</v>
      </c>
      <c r="CX36" s="3">
        <v>1</v>
      </c>
      <c r="CY36" s="3">
        <v>1</v>
      </c>
      <c r="CZ36" s="3">
        <v>0</v>
      </c>
      <c r="DA36" s="3">
        <v>5</v>
      </c>
      <c r="DB36" s="3">
        <v>0</v>
      </c>
      <c r="DC36" s="18">
        <f t="shared" si="12"/>
        <v>7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18">
        <f t="shared" si="13"/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18">
        <f t="shared" si="14"/>
        <v>0</v>
      </c>
      <c r="DX36" s="3">
        <v>0</v>
      </c>
      <c r="DY36" s="3">
        <v>0</v>
      </c>
      <c r="DZ36" s="3">
        <v>0</v>
      </c>
      <c r="EA36" s="3">
        <v>0</v>
      </c>
      <c r="EB36" s="3">
        <v>0</v>
      </c>
      <c r="EC36" s="3">
        <v>0</v>
      </c>
      <c r="ED36" s="3">
        <v>0</v>
      </c>
      <c r="EE36" s="3">
        <v>0</v>
      </c>
      <c r="EF36" s="3">
        <v>0</v>
      </c>
      <c r="EG36" s="18">
        <f t="shared" si="15"/>
        <v>0</v>
      </c>
    </row>
    <row r="37" spans="1:137" x14ac:dyDescent="0.25">
      <c r="A37" s="4" t="s">
        <v>65</v>
      </c>
      <c r="B37" s="85" t="s">
        <v>68</v>
      </c>
      <c r="C37" s="298">
        <v>0</v>
      </c>
      <c r="D37" s="298">
        <v>0</v>
      </c>
      <c r="E37" s="299" t="e">
        <f t="shared" si="4"/>
        <v>#DIV/0!</v>
      </c>
      <c r="F37" s="308">
        <v>0</v>
      </c>
      <c r="G37" s="87" t="e">
        <f t="shared" si="0"/>
        <v>#DIV/0!</v>
      </c>
      <c r="H37" s="32">
        <v>0</v>
      </c>
      <c r="I37" s="3">
        <v>0</v>
      </c>
      <c r="J37" s="87" t="e">
        <f t="shared" si="5"/>
        <v>#DIV/0!</v>
      </c>
      <c r="K37" s="33">
        <v>0</v>
      </c>
      <c r="L37" s="87" t="e">
        <f t="shared" si="1"/>
        <v>#DIV/0!</v>
      </c>
      <c r="M37" s="305">
        <v>0</v>
      </c>
      <c r="N37" s="292">
        <v>0</v>
      </c>
      <c r="O37" s="299" t="e">
        <f t="shared" si="6"/>
        <v>#DIV/0!</v>
      </c>
      <c r="P37" s="311">
        <v>0</v>
      </c>
      <c r="Q37" s="87" t="e">
        <f t="shared" si="2"/>
        <v>#DIV/0!</v>
      </c>
      <c r="R37" s="32">
        <v>0</v>
      </c>
      <c r="S37" s="3">
        <v>0</v>
      </c>
      <c r="T37" s="87" t="e">
        <f t="shared" si="7"/>
        <v>#DIV/0!</v>
      </c>
      <c r="U37" s="33">
        <v>0</v>
      </c>
      <c r="V37" s="87" t="e">
        <f t="shared" si="3"/>
        <v>#DIV/0!</v>
      </c>
      <c r="W37" s="104"/>
      <c r="Y37" s="3">
        <v>0</v>
      </c>
      <c r="Z37" s="3">
        <v>0</v>
      </c>
      <c r="AA37" s="3">
        <v>0</v>
      </c>
      <c r="AB37" s="18">
        <f t="shared" si="16"/>
        <v>0</v>
      </c>
      <c r="AC37" s="3">
        <v>0</v>
      </c>
      <c r="AD37" s="3">
        <v>0</v>
      </c>
      <c r="AE37" s="3">
        <v>0</v>
      </c>
      <c r="AF37" s="18">
        <f t="shared" si="17"/>
        <v>0</v>
      </c>
      <c r="AG37" s="3">
        <v>0</v>
      </c>
      <c r="AH37" s="3">
        <v>0</v>
      </c>
      <c r="AI37" s="3">
        <v>0</v>
      </c>
      <c r="AJ37" s="18">
        <f t="shared" si="18"/>
        <v>0</v>
      </c>
      <c r="AK37" s="3">
        <v>0</v>
      </c>
      <c r="AL37" s="3">
        <v>0</v>
      </c>
      <c r="AM37" s="3">
        <v>0</v>
      </c>
      <c r="AN37" s="18">
        <f t="shared" si="19"/>
        <v>0</v>
      </c>
      <c r="AO37" s="3">
        <v>0</v>
      </c>
      <c r="AP37" s="3">
        <v>0</v>
      </c>
      <c r="AQ37" s="3">
        <v>0</v>
      </c>
      <c r="AR37" s="18">
        <f t="shared" si="20"/>
        <v>0</v>
      </c>
      <c r="AS37" s="3">
        <v>0</v>
      </c>
      <c r="AT37" s="3">
        <v>0</v>
      </c>
      <c r="AU37" s="3">
        <v>0</v>
      </c>
      <c r="AV37" s="18">
        <f t="shared" si="21"/>
        <v>0</v>
      </c>
      <c r="AW37" s="3">
        <v>0</v>
      </c>
      <c r="AX37" s="3">
        <v>0</v>
      </c>
      <c r="AY37" s="3">
        <v>0</v>
      </c>
      <c r="AZ37" s="18">
        <f t="shared" si="22"/>
        <v>0</v>
      </c>
      <c r="BA37" s="3">
        <v>0</v>
      </c>
      <c r="BB37" s="3">
        <v>0</v>
      </c>
      <c r="BC37" s="3">
        <v>0</v>
      </c>
      <c r="BD37" s="18">
        <f t="shared" si="23"/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18">
        <f t="shared" si="8"/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18">
        <f t="shared" si="9"/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18">
        <f t="shared" si="10"/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18">
        <f t="shared" si="11"/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18">
        <f t="shared" si="12"/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18">
        <f t="shared" si="13"/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18">
        <f t="shared" si="14"/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18">
        <f t="shared" si="15"/>
        <v>0</v>
      </c>
    </row>
    <row r="38" spans="1:137" x14ac:dyDescent="0.25">
      <c r="A38" s="4" t="s">
        <v>67</v>
      </c>
      <c r="B38" s="85" t="s">
        <v>70</v>
      </c>
      <c r="C38" s="298">
        <v>0</v>
      </c>
      <c r="D38" s="298">
        <v>0</v>
      </c>
      <c r="E38" s="299" t="e">
        <f t="shared" si="4"/>
        <v>#DIV/0!</v>
      </c>
      <c r="F38" s="308">
        <v>0</v>
      </c>
      <c r="G38" s="87" t="e">
        <f t="shared" si="0"/>
        <v>#DIV/0!</v>
      </c>
      <c r="H38" s="32">
        <v>0</v>
      </c>
      <c r="I38" s="3">
        <v>0</v>
      </c>
      <c r="J38" s="87" t="e">
        <f t="shared" si="5"/>
        <v>#DIV/0!</v>
      </c>
      <c r="K38" s="33">
        <v>0</v>
      </c>
      <c r="L38" s="87" t="e">
        <f t="shared" si="1"/>
        <v>#DIV/0!</v>
      </c>
      <c r="M38" s="305">
        <v>0</v>
      </c>
      <c r="N38" s="292">
        <v>0</v>
      </c>
      <c r="O38" s="299" t="e">
        <f t="shared" si="6"/>
        <v>#DIV/0!</v>
      </c>
      <c r="P38" s="311">
        <v>0</v>
      </c>
      <c r="Q38" s="87" t="e">
        <f t="shared" si="2"/>
        <v>#DIV/0!</v>
      </c>
      <c r="R38" s="32">
        <v>0</v>
      </c>
      <c r="S38" s="3">
        <v>0</v>
      </c>
      <c r="T38" s="87" t="e">
        <f t="shared" si="7"/>
        <v>#DIV/0!</v>
      </c>
      <c r="U38" s="33">
        <v>0</v>
      </c>
      <c r="V38" s="87" t="e">
        <f t="shared" si="3"/>
        <v>#DIV/0!</v>
      </c>
      <c r="W38" s="104"/>
      <c r="Y38" s="3">
        <v>0</v>
      </c>
      <c r="Z38" s="3">
        <v>0</v>
      </c>
      <c r="AA38" s="3">
        <v>0</v>
      </c>
      <c r="AB38" s="18">
        <f t="shared" si="16"/>
        <v>0</v>
      </c>
      <c r="AC38" s="3">
        <v>0</v>
      </c>
      <c r="AD38" s="3">
        <v>0</v>
      </c>
      <c r="AE38" s="3">
        <v>0</v>
      </c>
      <c r="AF38" s="18">
        <f t="shared" si="17"/>
        <v>0</v>
      </c>
      <c r="AG38" s="3">
        <v>0</v>
      </c>
      <c r="AH38" s="3">
        <v>0</v>
      </c>
      <c r="AI38" s="3">
        <v>0</v>
      </c>
      <c r="AJ38" s="18">
        <f t="shared" si="18"/>
        <v>0</v>
      </c>
      <c r="AK38" s="3">
        <v>0</v>
      </c>
      <c r="AL38" s="3">
        <v>0</v>
      </c>
      <c r="AM38" s="3">
        <v>0</v>
      </c>
      <c r="AN38" s="18">
        <f t="shared" si="19"/>
        <v>0</v>
      </c>
      <c r="AO38" s="3">
        <v>0</v>
      </c>
      <c r="AP38" s="3">
        <v>0</v>
      </c>
      <c r="AQ38" s="3">
        <v>0</v>
      </c>
      <c r="AR38" s="18">
        <f t="shared" si="20"/>
        <v>0</v>
      </c>
      <c r="AS38" s="3">
        <v>0</v>
      </c>
      <c r="AT38" s="3">
        <v>0</v>
      </c>
      <c r="AU38" s="3">
        <v>0</v>
      </c>
      <c r="AV38" s="18">
        <f t="shared" si="21"/>
        <v>0</v>
      </c>
      <c r="AW38" s="3">
        <v>0</v>
      </c>
      <c r="AX38" s="3">
        <v>0</v>
      </c>
      <c r="AY38" s="3">
        <v>0</v>
      </c>
      <c r="AZ38" s="18">
        <f t="shared" si="22"/>
        <v>0</v>
      </c>
      <c r="BA38" s="3">
        <v>0</v>
      </c>
      <c r="BB38" s="3">
        <v>0</v>
      </c>
      <c r="BC38" s="3">
        <v>0</v>
      </c>
      <c r="BD38" s="18">
        <f t="shared" si="23"/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18">
        <f t="shared" si="8"/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18">
        <f t="shared" si="9"/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18">
        <f t="shared" si="10"/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18">
        <f t="shared" si="11"/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18">
        <f t="shared" si="12"/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18">
        <f t="shared" si="13"/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18">
        <f t="shared" si="14"/>
        <v>0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18">
        <f t="shared" si="15"/>
        <v>0</v>
      </c>
    </row>
    <row r="39" spans="1:137" x14ac:dyDescent="0.25">
      <c r="A39" s="4" t="s">
        <v>69</v>
      </c>
      <c r="B39" s="85" t="s">
        <v>72</v>
      </c>
      <c r="C39" s="298">
        <v>5</v>
      </c>
      <c r="D39" s="298">
        <v>137</v>
      </c>
      <c r="E39" s="299">
        <f t="shared" si="4"/>
        <v>3.6496350364963499</v>
      </c>
      <c r="F39" s="308">
        <v>5</v>
      </c>
      <c r="G39" s="87">
        <f t="shared" si="0"/>
        <v>100</v>
      </c>
      <c r="H39" s="32">
        <v>1</v>
      </c>
      <c r="I39" s="3">
        <v>0</v>
      </c>
      <c r="J39" s="87" t="e">
        <f t="shared" si="5"/>
        <v>#DIV/0!</v>
      </c>
      <c r="K39" s="33">
        <v>1</v>
      </c>
      <c r="L39" s="87">
        <f t="shared" si="1"/>
        <v>100</v>
      </c>
      <c r="M39" s="305">
        <v>49</v>
      </c>
      <c r="N39" s="292">
        <v>67</v>
      </c>
      <c r="O39" s="299">
        <f t="shared" si="6"/>
        <v>73.134328358208961</v>
      </c>
      <c r="P39" s="311">
        <v>44</v>
      </c>
      <c r="Q39" s="87">
        <f t="shared" si="2"/>
        <v>89.795918367346943</v>
      </c>
      <c r="R39" s="32">
        <v>0</v>
      </c>
      <c r="S39" s="3">
        <v>0</v>
      </c>
      <c r="T39" s="87" t="e">
        <f t="shared" si="7"/>
        <v>#DIV/0!</v>
      </c>
      <c r="U39" s="33">
        <v>0</v>
      </c>
      <c r="V39" s="87" t="e">
        <f t="shared" si="3"/>
        <v>#DIV/0!</v>
      </c>
      <c r="W39" s="104"/>
      <c r="Y39" s="3">
        <v>0</v>
      </c>
      <c r="Z39" s="3">
        <v>0</v>
      </c>
      <c r="AA39" s="3">
        <v>0</v>
      </c>
      <c r="AB39" s="18">
        <f t="shared" si="16"/>
        <v>0</v>
      </c>
      <c r="AC39" s="3">
        <v>0</v>
      </c>
      <c r="AD39" s="3">
        <v>0</v>
      </c>
      <c r="AE39" s="3">
        <v>0</v>
      </c>
      <c r="AF39" s="18">
        <f t="shared" si="17"/>
        <v>0</v>
      </c>
      <c r="AG39" s="3">
        <v>0</v>
      </c>
      <c r="AH39" s="3">
        <v>0</v>
      </c>
      <c r="AI39" s="3">
        <v>5</v>
      </c>
      <c r="AJ39" s="18">
        <f t="shared" si="18"/>
        <v>5</v>
      </c>
      <c r="AK39" s="3">
        <v>0</v>
      </c>
      <c r="AL39" s="3">
        <v>0</v>
      </c>
      <c r="AM39" s="3">
        <v>1</v>
      </c>
      <c r="AN39" s="18">
        <f t="shared" si="19"/>
        <v>1</v>
      </c>
      <c r="AO39" s="3">
        <v>10</v>
      </c>
      <c r="AP39" s="3">
        <v>22</v>
      </c>
      <c r="AQ39" s="3">
        <v>17</v>
      </c>
      <c r="AR39" s="18">
        <f t="shared" si="20"/>
        <v>49</v>
      </c>
      <c r="AS39" s="3">
        <v>0</v>
      </c>
      <c r="AT39" s="3">
        <v>0</v>
      </c>
      <c r="AU39" s="3">
        <v>0</v>
      </c>
      <c r="AV39" s="18">
        <f t="shared" si="21"/>
        <v>0</v>
      </c>
      <c r="AW39" s="3">
        <v>0</v>
      </c>
      <c r="AX39" s="3">
        <v>0</v>
      </c>
      <c r="AY39" s="3">
        <v>0</v>
      </c>
      <c r="AZ39" s="18">
        <f t="shared" si="22"/>
        <v>0</v>
      </c>
      <c r="BA39" s="3">
        <v>0</v>
      </c>
      <c r="BB39" s="3">
        <v>0</v>
      </c>
      <c r="BC39" s="3">
        <v>0</v>
      </c>
      <c r="BD39" s="18">
        <f t="shared" si="23"/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18">
        <f t="shared" si="8"/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18">
        <f t="shared" si="9"/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5</v>
      </c>
      <c r="CH39" s="3">
        <v>0</v>
      </c>
      <c r="CI39" s="18">
        <f t="shared" si="10"/>
        <v>5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1</v>
      </c>
      <c r="CR39" s="3">
        <v>0</v>
      </c>
      <c r="CS39" s="18">
        <f t="shared" si="11"/>
        <v>1</v>
      </c>
      <c r="CT39" s="3">
        <v>1</v>
      </c>
      <c r="CU39" s="3">
        <v>1</v>
      </c>
      <c r="CV39" s="3">
        <v>11</v>
      </c>
      <c r="CW39" s="3">
        <v>4</v>
      </c>
      <c r="CX39" s="3">
        <v>1</v>
      </c>
      <c r="CY39" s="3">
        <v>10</v>
      </c>
      <c r="CZ39" s="3">
        <v>1</v>
      </c>
      <c r="DA39" s="3">
        <v>10</v>
      </c>
      <c r="DB39" s="3">
        <v>10</v>
      </c>
      <c r="DC39" s="18">
        <f t="shared" si="12"/>
        <v>49</v>
      </c>
      <c r="DD39" s="3">
        <v>0</v>
      </c>
      <c r="DE39" s="3">
        <v>0</v>
      </c>
      <c r="DF39" s="3">
        <v>0</v>
      </c>
      <c r="DG39" s="3">
        <v>0</v>
      </c>
      <c r="DH39" s="3">
        <v>0</v>
      </c>
      <c r="DI39" s="3">
        <v>0</v>
      </c>
      <c r="DJ39" s="3">
        <v>0</v>
      </c>
      <c r="DK39" s="3">
        <v>0</v>
      </c>
      <c r="DL39" s="3">
        <v>0</v>
      </c>
      <c r="DM39" s="18">
        <f t="shared" si="13"/>
        <v>0</v>
      </c>
      <c r="DN39" s="3">
        <v>0</v>
      </c>
      <c r="DO39" s="3">
        <v>0</v>
      </c>
      <c r="DP39" s="3">
        <v>0</v>
      </c>
      <c r="DQ39" s="3">
        <v>0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18">
        <f t="shared" si="14"/>
        <v>0</v>
      </c>
      <c r="DX39" s="3">
        <v>0</v>
      </c>
      <c r="DY39" s="3">
        <v>0</v>
      </c>
      <c r="DZ39" s="3">
        <v>0</v>
      </c>
      <c r="EA39" s="3">
        <v>0</v>
      </c>
      <c r="EB39" s="3">
        <v>0</v>
      </c>
      <c r="EC39" s="3">
        <v>0</v>
      </c>
      <c r="ED39" s="3">
        <v>0</v>
      </c>
      <c r="EE39" s="3">
        <v>0</v>
      </c>
      <c r="EF39" s="3">
        <v>0</v>
      </c>
      <c r="EG39" s="18">
        <f t="shared" si="15"/>
        <v>0</v>
      </c>
    </row>
    <row r="40" spans="1:137" x14ac:dyDescent="0.25">
      <c r="A40" s="4" t="s">
        <v>71</v>
      </c>
      <c r="B40" s="85" t="s">
        <v>74</v>
      </c>
      <c r="C40" s="298">
        <v>21</v>
      </c>
      <c r="D40" s="298">
        <v>52</v>
      </c>
      <c r="E40" s="299">
        <f t="shared" si="4"/>
        <v>40.384615384615387</v>
      </c>
      <c r="F40" s="308">
        <v>21</v>
      </c>
      <c r="G40" s="87">
        <f t="shared" si="0"/>
        <v>100</v>
      </c>
      <c r="H40" s="32">
        <v>0</v>
      </c>
      <c r="I40" s="3">
        <v>0</v>
      </c>
      <c r="J40" s="87" t="e">
        <f t="shared" si="5"/>
        <v>#DIV/0!</v>
      </c>
      <c r="K40" s="33">
        <v>0</v>
      </c>
      <c r="L40" s="87" t="e">
        <f t="shared" si="1"/>
        <v>#DIV/0!</v>
      </c>
      <c r="M40" s="305">
        <v>187</v>
      </c>
      <c r="N40" s="292">
        <v>52</v>
      </c>
      <c r="O40" s="299">
        <f t="shared" si="6"/>
        <v>359.61538461538464</v>
      </c>
      <c r="P40" s="311">
        <v>138</v>
      </c>
      <c r="Q40" s="87">
        <f t="shared" si="2"/>
        <v>73.796791443850267</v>
      </c>
      <c r="R40" s="32">
        <v>0</v>
      </c>
      <c r="S40" s="3">
        <v>0</v>
      </c>
      <c r="T40" s="87" t="e">
        <f t="shared" si="7"/>
        <v>#DIV/0!</v>
      </c>
      <c r="U40" s="33">
        <v>0</v>
      </c>
      <c r="V40" s="87" t="e">
        <f t="shared" si="3"/>
        <v>#DIV/0!</v>
      </c>
      <c r="W40" s="104"/>
      <c r="Y40" s="3">
        <v>0</v>
      </c>
      <c r="Z40" s="3">
        <v>0</v>
      </c>
      <c r="AA40" s="3">
        <v>0</v>
      </c>
      <c r="AB40" s="18">
        <f t="shared" si="16"/>
        <v>0</v>
      </c>
      <c r="AC40" s="3">
        <v>0</v>
      </c>
      <c r="AD40" s="3">
        <v>0</v>
      </c>
      <c r="AE40" s="3">
        <v>0</v>
      </c>
      <c r="AF40" s="18">
        <f t="shared" si="17"/>
        <v>0</v>
      </c>
      <c r="AG40" s="3">
        <v>6</v>
      </c>
      <c r="AH40" s="3">
        <v>1</v>
      </c>
      <c r="AI40" s="3">
        <v>14</v>
      </c>
      <c r="AJ40" s="18">
        <f t="shared" si="18"/>
        <v>21</v>
      </c>
      <c r="AK40" s="3">
        <v>0</v>
      </c>
      <c r="AL40" s="3">
        <v>0</v>
      </c>
      <c r="AM40" s="3">
        <v>0</v>
      </c>
      <c r="AN40" s="18">
        <f t="shared" si="19"/>
        <v>0</v>
      </c>
      <c r="AO40" s="3">
        <v>19</v>
      </c>
      <c r="AP40" s="3">
        <v>73</v>
      </c>
      <c r="AQ40" s="3">
        <v>95</v>
      </c>
      <c r="AR40" s="18">
        <f t="shared" si="20"/>
        <v>187</v>
      </c>
      <c r="AS40" s="3">
        <v>0</v>
      </c>
      <c r="AT40" s="3">
        <v>0</v>
      </c>
      <c r="AU40" s="3">
        <v>0</v>
      </c>
      <c r="AV40" s="18">
        <f t="shared" si="21"/>
        <v>0</v>
      </c>
      <c r="AW40" s="3">
        <v>0</v>
      </c>
      <c r="AX40" s="3">
        <v>0</v>
      </c>
      <c r="AY40" s="3">
        <v>0</v>
      </c>
      <c r="AZ40" s="18">
        <f t="shared" si="22"/>
        <v>0</v>
      </c>
      <c r="BA40" s="3">
        <v>0</v>
      </c>
      <c r="BB40" s="3">
        <v>0</v>
      </c>
      <c r="BC40" s="3">
        <v>0</v>
      </c>
      <c r="BD40" s="18">
        <f t="shared" si="23"/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18">
        <f t="shared" si="8"/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18">
        <f t="shared" si="9"/>
        <v>0</v>
      </c>
      <c r="BZ40" s="3">
        <v>1</v>
      </c>
      <c r="CA40" s="3">
        <v>1</v>
      </c>
      <c r="CB40" s="3">
        <v>2</v>
      </c>
      <c r="CC40" s="3">
        <v>2</v>
      </c>
      <c r="CD40" s="3">
        <v>7</v>
      </c>
      <c r="CE40" s="3">
        <v>5</v>
      </c>
      <c r="CF40" s="3">
        <v>0</v>
      </c>
      <c r="CG40" s="3">
        <v>0</v>
      </c>
      <c r="CH40" s="3">
        <v>3</v>
      </c>
      <c r="CI40" s="18">
        <f t="shared" si="10"/>
        <v>21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18">
        <f t="shared" si="11"/>
        <v>0</v>
      </c>
      <c r="CT40" s="3">
        <v>10</v>
      </c>
      <c r="CU40" s="3">
        <v>10</v>
      </c>
      <c r="CV40" s="3">
        <v>5</v>
      </c>
      <c r="CW40" s="3">
        <v>5</v>
      </c>
      <c r="CX40" s="3">
        <v>28</v>
      </c>
      <c r="CY40" s="3">
        <v>55</v>
      </c>
      <c r="CZ40" s="3">
        <v>7</v>
      </c>
      <c r="DA40" s="3">
        <v>53</v>
      </c>
      <c r="DB40" s="3">
        <v>14</v>
      </c>
      <c r="DC40" s="18">
        <f t="shared" si="12"/>
        <v>187</v>
      </c>
      <c r="DD40" s="3">
        <v>0</v>
      </c>
      <c r="DE40" s="3">
        <v>0</v>
      </c>
      <c r="DF40" s="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  <c r="DL40" s="3">
        <v>0</v>
      </c>
      <c r="DM40" s="18">
        <f t="shared" si="13"/>
        <v>0</v>
      </c>
      <c r="DN40" s="3">
        <v>0</v>
      </c>
      <c r="DO40" s="3">
        <v>0</v>
      </c>
      <c r="DP40" s="3">
        <v>0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18">
        <f t="shared" si="14"/>
        <v>0</v>
      </c>
      <c r="DX40" s="3">
        <v>0</v>
      </c>
      <c r="DY40" s="3">
        <v>0</v>
      </c>
      <c r="DZ40" s="3">
        <v>0</v>
      </c>
      <c r="EA40" s="3">
        <v>0</v>
      </c>
      <c r="EB40" s="3">
        <v>0</v>
      </c>
      <c r="EC40" s="3">
        <v>0</v>
      </c>
      <c r="ED40" s="3">
        <v>0</v>
      </c>
      <c r="EE40" s="3">
        <v>0</v>
      </c>
      <c r="EF40" s="3">
        <v>0</v>
      </c>
      <c r="EG40" s="18">
        <f t="shared" si="15"/>
        <v>0</v>
      </c>
    </row>
    <row r="41" spans="1:137" x14ac:dyDescent="0.25">
      <c r="A41" s="4" t="s">
        <v>73</v>
      </c>
      <c r="B41" s="85" t="s">
        <v>76</v>
      </c>
      <c r="C41" s="298">
        <v>0</v>
      </c>
      <c r="D41" s="298">
        <v>0</v>
      </c>
      <c r="E41" s="299" t="e">
        <f t="shared" si="4"/>
        <v>#DIV/0!</v>
      </c>
      <c r="F41" s="308">
        <v>0</v>
      </c>
      <c r="G41" s="87" t="e">
        <f t="shared" si="0"/>
        <v>#DIV/0!</v>
      </c>
      <c r="H41" s="32">
        <v>0</v>
      </c>
      <c r="I41" s="3">
        <v>0</v>
      </c>
      <c r="J41" s="87" t="e">
        <f t="shared" si="5"/>
        <v>#DIV/0!</v>
      </c>
      <c r="K41" s="33">
        <v>0</v>
      </c>
      <c r="L41" s="87" t="e">
        <f t="shared" si="1"/>
        <v>#DIV/0!</v>
      </c>
      <c r="M41" s="305">
        <v>0</v>
      </c>
      <c r="N41" s="292">
        <v>0</v>
      </c>
      <c r="O41" s="299" t="e">
        <f t="shared" si="6"/>
        <v>#DIV/0!</v>
      </c>
      <c r="P41" s="311">
        <v>0</v>
      </c>
      <c r="Q41" s="87" t="e">
        <f t="shared" si="2"/>
        <v>#DIV/0!</v>
      </c>
      <c r="R41" s="32">
        <v>0</v>
      </c>
      <c r="S41" s="3">
        <v>0</v>
      </c>
      <c r="T41" s="87" t="e">
        <f t="shared" si="7"/>
        <v>#DIV/0!</v>
      </c>
      <c r="U41" s="33">
        <v>0</v>
      </c>
      <c r="V41" s="87" t="e">
        <f t="shared" si="3"/>
        <v>#DIV/0!</v>
      </c>
      <c r="W41" s="104"/>
      <c r="Y41" s="3">
        <v>0</v>
      </c>
      <c r="Z41" s="3">
        <v>0</v>
      </c>
      <c r="AA41" s="3">
        <v>0</v>
      </c>
      <c r="AB41" s="18">
        <f t="shared" si="16"/>
        <v>0</v>
      </c>
      <c r="AC41" s="3">
        <v>0</v>
      </c>
      <c r="AD41" s="3">
        <v>0</v>
      </c>
      <c r="AE41" s="3">
        <v>0</v>
      </c>
      <c r="AF41" s="18">
        <f t="shared" si="17"/>
        <v>0</v>
      </c>
      <c r="AG41" s="3">
        <v>0</v>
      </c>
      <c r="AH41" s="3">
        <v>0</v>
      </c>
      <c r="AI41" s="3">
        <v>0</v>
      </c>
      <c r="AJ41" s="18">
        <f t="shared" si="18"/>
        <v>0</v>
      </c>
      <c r="AK41" s="3">
        <v>0</v>
      </c>
      <c r="AL41" s="3">
        <v>0</v>
      </c>
      <c r="AM41" s="3">
        <v>0</v>
      </c>
      <c r="AN41" s="18">
        <f t="shared" si="19"/>
        <v>0</v>
      </c>
      <c r="AO41" s="3">
        <v>0</v>
      </c>
      <c r="AP41" s="3">
        <v>0</v>
      </c>
      <c r="AQ41" s="3">
        <v>0</v>
      </c>
      <c r="AR41" s="18">
        <f t="shared" si="20"/>
        <v>0</v>
      </c>
      <c r="AS41" s="3">
        <v>0</v>
      </c>
      <c r="AT41" s="3">
        <v>0</v>
      </c>
      <c r="AU41" s="3">
        <v>0</v>
      </c>
      <c r="AV41" s="18">
        <f t="shared" si="21"/>
        <v>0</v>
      </c>
      <c r="AW41" s="3">
        <v>0</v>
      </c>
      <c r="AX41" s="3">
        <v>0</v>
      </c>
      <c r="AY41" s="3">
        <v>0</v>
      </c>
      <c r="AZ41" s="18">
        <f t="shared" si="22"/>
        <v>0</v>
      </c>
      <c r="BA41" s="3">
        <v>0</v>
      </c>
      <c r="BB41" s="3">
        <v>0</v>
      </c>
      <c r="BC41" s="3">
        <v>0</v>
      </c>
      <c r="BD41" s="18">
        <f t="shared" si="23"/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18">
        <f t="shared" si="8"/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18">
        <f t="shared" si="9"/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18">
        <f t="shared" si="10"/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18">
        <f t="shared" si="11"/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18">
        <f t="shared" si="12"/>
        <v>0</v>
      </c>
      <c r="DD41" s="3">
        <v>0</v>
      </c>
      <c r="DE41" s="3">
        <v>0</v>
      </c>
      <c r="DF41" s="3">
        <v>0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  <c r="DL41" s="3">
        <v>0</v>
      </c>
      <c r="DM41" s="18">
        <f t="shared" si="13"/>
        <v>0</v>
      </c>
      <c r="DN41" s="3">
        <v>0</v>
      </c>
      <c r="DO41" s="3">
        <v>0</v>
      </c>
      <c r="DP41" s="3">
        <v>0</v>
      </c>
      <c r="DQ41" s="3">
        <v>0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18">
        <f t="shared" si="14"/>
        <v>0</v>
      </c>
      <c r="DX41" s="3">
        <v>0</v>
      </c>
      <c r="DY41" s="3">
        <v>0</v>
      </c>
      <c r="DZ41" s="3">
        <v>0</v>
      </c>
      <c r="EA41" s="3">
        <v>0</v>
      </c>
      <c r="EB41" s="3">
        <v>0</v>
      </c>
      <c r="EC41" s="3">
        <v>0</v>
      </c>
      <c r="ED41" s="3">
        <v>0</v>
      </c>
      <c r="EE41" s="3">
        <v>0</v>
      </c>
      <c r="EF41" s="3">
        <v>0</v>
      </c>
      <c r="EG41" s="18">
        <f t="shared" si="15"/>
        <v>0</v>
      </c>
    </row>
    <row r="42" spans="1:137" x14ac:dyDescent="0.25">
      <c r="A42" s="4" t="s">
        <v>75</v>
      </c>
      <c r="B42" s="85" t="s">
        <v>78</v>
      </c>
      <c r="C42" s="298">
        <v>0</v>
      </c>
      <c r="D42" s="298">
        <v>0</v>
      </c>
      <c r="E42" s="299" t="e">
        <f t="shared" si="4"/>
        <v>#DIV/0!</v>
      </c>
      <c r="F42" s="308">
        <v>0</v>
      </c>
      <c r="G42" s="87" t="e">
        <f t="shared" si="0"/>
        <v>#DIV/0!</v>
      </c>
      <c r="H42" s="32">
        <v>4</v>
      </c>
      <c r="I42" s="3">
        <v>6</v>
      </c>
      <c r="J42" s="87">
        <f t="shared" si="5"/>
        <v>66.666666666666657</v>
      </c>
      <c r="K42" s="33">
        <v>4</v>
      </c>
      <c r="L42" s="87">
        <f t="shared" si="1"/>
        <v>100</v>
      </c>
      <c r="M42" s="305">
        <v>23</v>
      </c>
      <c r="N42" s="292">
        <v>64</v>
      </c>
      <c r="O42" s="299">
        <f t="shared" si="6"/>
        <v>35.9375</v>
      </c>
      <c r="P42" s="311">
        <v>23</v>
      </c>
      <c r="Q42" s="87">
        <f t="shared" si="2"/>
        <v>100</v>
      </c>
      <c r="R42" s="32">
        <v>1</v>
      </c>
      <c r="S42" s="3">
        <v>11</v>
      </c>
      <c r="T42" s="87">
        <f t="shared" si="7"/>
        <v>9.0909090909090917</v>
      </c>
      <c r="U42" s="33">
        <v>1</v>
      </c>
      <c r="V42" s="87">
        <f t="shared" si="3"/>
        <v>100</v>
      </c>
      <c r="W42" s="104"/>
      <c r="Y42" s="3">
        <v>0</v>
      </c>
      <c r="Z42" s="3">
        <v>0</v>
      </c>
      <c r="AA42" s="3">
        <v>0</v>
      </c>
      <c r="AB42" s="18">
        <f t="shared" si="16"/>
        <v>0</v>
      </c>
      <c r="AC42" s="3">
        <v>0</v>
      </c>
      <c r="AD42" s="3">
        <v>0</v>
      </c>
      <c r="AE42" s="3">
        <v>0</v>
      </c>
      <c r="AF42" s="18">
        <f t="shared" si="17"/>
        <v>0</v>
      </c>
      <c r="AG42" s="3">
        <v>0</v>
      </c>
      <c r="AH42" s="3">
        <v>0</v>
      </c>
      <c r="AI42" s="3">
        <v>0</v>
      </c>
      <c r="AJ42" s="18">
        <f t="shared" si="18"/>
        <v>0</v>
      </c>
      <c r="AK42" s="3">
        <v>0</v>
      </c>
      <c r="AL42" s="3">
        <v>0</v>
      </c>
      <c r="AM42" s="3">
        <v>0</v>
      </c>
      <c r="AN42" s="18">
        <f t="shared" si="19"/>
        <v>0</v>
      </c>
      <c r="AO42" s="3">
        <v>0</v>
      </c>
      <c r="AP42" s="3">
        <v>0</v>
      </c>
      <c r="AQ42" s="3">
        <v>0</v>
      </c>
      <c r="AR42" s="18">
        <f t="shared" si="20"/>
        <v>0</v>
      </c>
      <c r="AS42" s="3">
        <v>0</v>
      </c>
      <c r="AT42" s="3">
        <v>0</v>
      </c>
      <c r="AU42" s="3">
        <v>0</v>
      </c>
      <c r="AV42" s="18">
        <f t="shared" si="21"/>
        <v>0</v>
      </c>
      <c r="AW42" s="3">
        <v>0</v>
      </c>
      <c r="AX42" s="3">
        <v>0</v>
      </c>
      <c r="AY42" s="3">
        <v>0</v>
      </c>
      <c r="AZ42" s="18">
        <f t="shared" si="22"/>
        <v>0</v>
      </c>
      <c r="BA42" s="3">
        <v>0</v>
      </c>
      <c r="BB42" s="3">
        <v>0</v>
      </c>
      <c r="BC42" s="3">
        <v>0</v>
      </c>
      <c r="BD42" s="18">
        <f t="shared" si="23"/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18">
        <f t="shared" si="8"/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18">
        <f t="shared" si="9"/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18">
        <f t="shared" si="10"/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18">
        <f t="shared" si="11"/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18">
        <f t="shared" si="12"/>
        <v>0</v>
      </c>
      <c r="DD42" s="3">
        <v>0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18">
        <f t="shared" si="13"/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18">
        <f t="shared" si="14"/>
        <v>0</v>
      </c>
      <c r="DX42" s="3">
        <v>0</v>
      </c>
      <c r="DY42" s="3">
        <v>0</v>
      </c>
      <c r="DZ42" s="3">
        <v>0</v>
      </c>
      <c r="EA42" s="3">
        <v>0</v>
      </c>
      <c r="EB42" s="3">
        <v>0</v>
      </c>
      <c r="EC42" s="3">
        <v>0</v>
      </c>
      <c r="ED42" s="3">
        <v>0</v>
      </c>
      <c r="EE42" s="3">
        <v>0</v>
      </c>
      <c r="EF42" s="3">
        <v>0</v>
      </c>
      <c r="EG42" s="18">
        <f t="shared" si="15"/>
        <v>0</v>
      </c>
    </row>
    <row r="43" spans="1:137" x14ac:dyDescent="0.25">
      <c r="A43" s="4" t="s">
        <v>77</v>
      </c>
      <c r="B43" s="85" t="s">
        <v>80</v>
      </c>
      <c r="C43" s="298">
        <v>38</v>
      </c>
      <c r="D43" s="298">
        <v>61</v>
      </c>
      <c r="E43" s="299">
        <f t="shared" si="4"/>
        <v>62.295081967213115</v>
      </c>
      <c r="F43" s="308">
        <v>0</v>
      </c>
      <c r="G43" s="87">
        <f t="shared" si="0"/>
        <v>0</v>
      </c>
      <c r="H43" s="32">
        <v>0</v>
      </c>
      <c r="I43" s="3">
        <v>0</v>
      </c>
      <c r="J43" s="87" t="e">
        <f t="shared" si="5"/>
        <v>#DIV/0!</v>
      </c>
      <c r="K43" s="33">
        <v>0</v>
      </c>
      <c r="L43" s="87" t="e">
        <f t="shared" si="1"/>
        <v>#DIV/0!</v>
      </c>
      <c r="M43" s="305">
        <v>72</v>
      </c>
      <c r="N43" s="292">
        <v>73</v>
      </c>
      <c r="O43" s="299">
        <f t="shared" si="6"/>
        <v>98.630136986301366</v>
      </c>
      <c r="P43" s="311">
        <v>0</v>
      </c>
      <c r="Q43" s="87">
        <f t="shared" si="2"/>
        <v>0</v>
      </c>
      <c r="R43" s="32">
        <v>0</v>
      </c>
      <c r="S43" s="3">
        <v>0</v>
      </c>
      <c r="T43" s="87" t="e">
        <f t="shared" si="7"/>
        <v>#DIV/0!</v>
      </c>
      <c r="U43" s="33">
        <v>0</v>
      </c>
      <c r="V43" s="87" t="e">
        <f t="shared" si="3"/>
        <v>#DIV/0!</v>
      </c>
      <c r="W43" s="104"/>
      <c r="Y43" s="3">
        <v>0</v>
      </c>
      <c r="Z43" s="3">
        <v>0</v>
      </c>
      <c r="AA43" s="3">
        <v>0</v>
      </c>
      <c r="AB43" s="18">
        <f t="shared" si="16"/>
        <v>0</v>
      </c>
      <c r="AC43" s="3">
        <v>0</v>
      </c>
      <c r="AD43" s="3">
        <v>0</v>
      </c>
      <c r="AE43" s="3">
        <v>0</v>
      </c>
      <c r="AF43" s="18">
        <f t="shared" si="17"/>
        <v>0</v>
      </c>
      <c r="AG43" s="3">
        <v>0</v>
      </c>
      <c r="AH43" s="3">
        <v>0</v>
      </c>
      <c r="AI43" s="3">
        <v>0</v>
      </c>
      <c r="AJ43" s="18">
        <f t="shared" si="18"/>
        <v>0</v>
      </c>
      <c r="AK43" s="3">
        <v>0</v>
      </c>
      <c r="AL43" s="3">
        <v>0</v>
      </c>
      <c r="AM43" s="3">
        <v>0</v>
      </c>
      <c r="AN43" s="18">
        <f t="shared" si="19"/>
        <v>0</v>
      </c>
      <c r="AO43" s="3">
        <v>0</v>
      </c>
      <c r="AP43" s="3">
        <v>0</v>
      </c>
      <c r="AQ43" s="3">
        <v>0</v>
      </c>
      <c r="AR43" s="18">
        <f t="shared" si="20"/>
        <v>0</v>
      </c>
      <c r="AS43" s="3">
        <v>0</v>
      </c>
      <c r="AT43" s="3">
        <v>0</v>
      </c>
      <c r="AU43" s="3">
        <v>0</v>
      </c>
      <c r="AV43" s="18">
        <f t="shared" si="21"/>
        <v>0</v>
      </c>
      <c r="AW43" s="3">
        <v>0</v>
      </c>
      <c r="AX43" s="3">
        <v>0</v>
      </c>
      <c r="AY43" s="3">
        <v>0</v>
      </c>
      <c r="AZ43" s="18">
        <f t="shared" si="22"/>
        <v>0</v>
      </c>
      <c r="BA43" s="3">
        <v>0</v>
      </c>
      <c r="BB43" s="3">
        <v>0</v>
      </c>
      <c r="BC43" s="3">
        <v>0</v>
      </c>
      <c r="BD43" s="18">
        <f t="shared" si="23"/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18">
        <f t="shared" si="8"/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18">
        <f t="shared" si="9"/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18">
        <f t="shared" si="10"/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18">
        <f t="shared" si="11"/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18">
        <f t="shared" si="12"/>
        <v>0</v>
      </c>
      <c r="DD43" s="3">
        <v>0</v>
      </c>
      <c r="DE43" s="3">
        <v>0</v>
      </c>
      <c r="DF43" s="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18">
        <f t="shared" si="13"/>
        <v>0</v>
      </c>
      <c r="DN43" s="3">
        <v>0</v>
      </c>
      <c r="DO43" s="3">
        <v>0</v>
      </c>
      <c r="DP43" s="3">
        <v>0</v>
      </c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18">
        <f t="shared" si="14"/>
        <v>0</v>
      </c>
      <c r="DX43" s="3">
        <v>0</v>
      </c>
      <c r="DY43" s="3">
        <v>0</v>
      </c>
      <c r="DZ43" s="3">
        <v>0</v>
      </c>
      <c r="EA43" s="3">
        <v>0</v>
      </c>
      <c r="EB43" s="3">
        <v>0</v>
      </c>
      <c r="EC43" s="3">
        <v>0</v>
      </c>
      <c r="ED43" s="3">
        <v>0</v>
      </c>
      <c r="EE43" s="3">
        <v>0</v>
      </c>
      <c r="EF43" s="3">
        <v>0</v>
      </c>
      <c r="EG43" s="18">
        <f t="shared" si="15"/>
        <v>0</v>
      </c>
    </row>
    <row r="44" spans="1:137" x14ac:dyDescent="0.25">
      <c r="A44" s="4" t="s">
        <v>79</v>
      </c>
      <c r="B44" s="85" t="s">
        <v>82</v>
      </c>
      <c r="C44" s="298">
        <v>55</v>
      </c>
      <c r="D44" s="298">
        <v>55</v>
      </c>
      <c r="E44" s="299">
        <f t="shared" si="4"/>
        <v>100</v>
      </c>
      <c r="F44" s="308">
        <v>55</v>
      </c>
      <c r="G44" s="87">
        <f t="shared" si="0"/>
        <v>100</v>
      </c>
      <c r="H44" s="32">
        <v>0</v>
      </c>
      <c r="I44" s="3">
        <v>0</v>
      </c>
      <c r="J44" s="87" t="e">
        <f t="shared" si="5"/>
        <v>#DIV/0!</v>
      </c>
      <c r="K44" s="33">
        <v>0</v>
      </c>
      <c r="L44" s="87" t="e">
        <f t="shared" si="1"/>
        <v>#DIV/0!</v>
      </c>
      <c r="M44" s="305">
        <v>30</v>
      </c>
      <c r="N44" s="292">
        <v>68</v>
      </c>
      <c r="O44" s="299">
        <f t="shared" si="6"/>
        <v>44.117647058823529</v>
      </c>
      <c r="P44" s="311">
        <v>12</v>
      </c>
      <c r="Q44" s="87">
        <f t="shared" si="2"/>
        <v>40</v>
      </c>
      <c r="R44" s="32">
        <v>0</v>
      </c>
      <c r="S44" s="3">
        <v>0</v>
      </c>
      <c r="T44" s="87" t="e">
        <f t="shared" si="7"/>
        <v>#DIV/0!</v>
      </c>
      <c r="U44" s="33">
        <v>0</v>
      </c>
      <c r="V44" s="87" t="e">
        <f t="shared" si="3"/>
        <v>#DIV/0!</v>
      </c>
      <c r="W44" s="104"/>
      <c r="Y44" s="3">
        <v>0</v>
      </c>
      <c r="Z44" s="3">
        <v>0</v>
      </c>
      <c r="AA44" s="3">
        <v>0</v>
      </c>
      <c r="AB44" s="18">
        <f t="shared" si="16"/>
        <v>0</v>
      </c>
      <c r="AC44" s="3">
        <v>0</v>
      </c>
      <c r="AD44" s="3">
        <v>0</v>
      </c>
      <c r="AE44" s="3">
        <v>0</v>
      </c>
      <c r="AF44" s="18">
        <f t="shared" si="17"/>
        <v>0</v>
      </c>
      <c r="AG44" s="3">
        <v>0</v>
      </c>
      <c r="AH44" s="3">
        <v>0</v>
      </c>
      <c r="AI44" s="3">
        <v>55</v>
      </c>
      <c r="AJ44" s="18">
        <f t="shared" si="18"/>
        <v>55</v>
      </c>
      <c r="AK44" s="3">
        <v>0</v>
      </c>
      <c r="AL44" s="3">
        <v>0</v>
      </c>
      <c r="AM44" s="3">
        <v>0</v>
      </c>
      <c r="AN44" s="18">
        <f t="shared" si="19"/>
        <v>0</v>
      </c>
      <c r="AO44" s="3">
        <v>0</v>
      </c>
      <c r="AP44" s="3">
        <v>0</v>
      </c>
      <c r="AQ44" s="3">
        <v>42</v>
      </c>
      <c r="AR44" s="18">
        <f t="shared" si="20"/>
        <v>42</v>
      </c>
      <c r="AS44" s="3">
        <v>0</v>
      </c>
      <c r="AT44" s="3">
        <v>0</v>
      </c>
      <c r="AU44" s="3">
        <v>0</v>
      </c>
      <c r="AV44" s="18">
        <f t="shared" si="21"/>
        <v>0</v>
      </c>
      <c r="AW44" s="3">
        <v>0</v>
      </c>
      <c r="AX44" s="3">
        <v>0</v>
      </c>
      <c r="AY44" s="3">
        <v>0</v>
      </c>
      <c r="AZ44" s="18">
        <f t="shared" si="22"/>
        <v>0</v>
      </c>
      <c r="BA44" s="3">
        <v>0</v>
      </c>
      <c r="BB44" s="3">
        <v>0</v>
      </c>
      <c r="BC44" s="3">
        <v>0</v>
      </c>
      <c r="BD44" s="18">
        <f t="shared" si="23"/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18">
        <f t="shared" si="8"/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18">
        <f t="shared" si="9"/>
        <v>0</v>
      </c>
      <c r="BZ44" s="3">
        <v>0</v>
      </c>
      <c r="CA44" s="3">
        <v>0</v>
      </c>
      <c r="CB44" s="3">
        <v>0</v>
      </c>
      <c r="CC44" s="3">
        <v>0</v>
      </c>
      <c r="CD44" s="3">
        <v>35</v>
      </c>
      <c r="CE44" s="3">
        <v>0</v>
      </c>
      <c r="CF44" s="3">
        <v>0</v>
      </c>
      <c r="CG44" s="3">
        <v>5</v>
      </c>
      <c r="CH44" s="3">
        <v>15</v>
      </c>
      <c r="CI44" s="18">
        <f t="shared" si="10"/>
        <v>55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18">
        <f t="shared" si="11"/>
        <v>0</v>
      </c>
      <c r="CT44" s="3">
        <v>0</v>
      </c>
      <c r="CU44" s="3">
        <v>0</v>
      </c>
      <c r="CV44" s="3">
        <v>0</v>
      </c>
      <c r="CW44" s="3">
        <v>0</v>
      </c>
      <c r="CX44" s="3">
        <v>20</v>
      </c>
      <c r="CY44" s="3">
        <v>0</v>
      </c>
      <c r="CZ44" s="3">
        <v>0</v>
      </c>
      <c r="DA44" s="3">
        <v>6</v>
      </c>
      <c r="DB44" s="3">
        <v>16</v>
      </c>
      <c r="DC44" s="18">
        <f t="shared" si="12"/>
        <v>42</v>
      </c>
      <c r="DD44" s="3">
        <v>0</v>
      </c>
      <c r="DE44" s="3">
        <v>0</v>
      </c>
      <c r="DF44" s="3">
        <v>0</v>
      </c>
      <c r="DG44" s="3">
        <v>0</v>
      </c>
      <c r="DH44" s="3">
        <v>0</v>
      </c>
      <c r="DI44" s="3">
        <v>0</v>
      </c>
      <c r="DJ44" s="3">
        <v>0</v>
      </c>
      <c r="DK44" s="3">
        <v>0</v>
      </c>
      <c r="DL44" s="3">
        <v>0</v>
      </c>
      <c r="DM44" s="18">
        <f t="shared" si="13"/>
        <v>0</v>
      </c>
      <c r="DN44" s="3">
        <v>0</v>
      </c>
      <c r="DO44" s="3">
        <v>0</v>
      </c>
      <c r="DP44" s="3">
        <v>0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18">
        <f t="shared" si="14"/>
        <v>0</v>
      </c>
      <c r="DX44" s="3">
        <v>0</v>
      </c>
      <c r="DY44" s="3">
        <v>0</v>
      </c>
      <c r="DZ44" s="3">
        <v>0</v>
      </c>
      <c r="EA44" s="3">
        <v>0</v>
      </c>
      <c r="EB44" s="3">
        <v>0</v>
      </c>
      <c r="EC44" s="3">
        <v>0</v>
      </c>
      <c r="ED44" s="3">
        <v>0</v>
      </c>
      <c r="EE44" s="3">
        <v>0</v>
      </c>
      <c r="EF44" s="3">
        <v>0</v>
      </c>
      <c r="EG44" s="18">
        <f t="shared" si="15"/>
        <v>0</v>
      </c>
    </row>
    <row r="45" spans="1:137" x14ac:dyDescent="0.25">
      <c r="A45" s="4" t="s">
        <v>81</v>
      </c>
      <c r="B45" s="85" t="s">
        <v>84</v>
      </c>
      <c r="C45" s="298">
        <v>0</v>
      </c>
      <c r="D45" s="298">
        <v>0</v>
      </c>
      <c r="E45" s="299" t="e">
        <f t="shared" si="4"/>
        <v>#DIV/0!</v>
      </c>
      <c r="F45" s="308">
        <v>0</v>
      </c>
      <c r="G45" s="87" t="e">
        <f t="shared" si="0"/>
        <v>#DIV/0!</v>
      </c>
      <c r="H45" s="32">
        <v>0</v>
      </c>
      <c r="I45" s="3">
        <v>0</v>
      </c>
      <c r="J45" s="87" t="e">
        <f t="shared" si="5"/>
        <v>#DIV/0!</v>
      </c>
      <c r="K45" s="33">
        <v>0</v>
      </c>
      <c r="L45" s="87" t="e">
        <f t="shared" si="1"/>
        <v>#DIV/0!</v>
      </c>
      <c r="M45" s="305">
        <v>0</v>
      </c>
      <c r="N45" s="292">
        <v>0</v>
      </c>
      <c r="O45" s="299" t="e">
        <f t="shared" si="6"/>
        <v>#DIV/0!</v>
      </c>
      <c r="P45" s="311">
        <v>0</v>
      </c>
      <c r="Q45" s="87" t="e">
        <f t="shared" si="2"/>
        <v>#DIV/0!</v>
      </c>
      <c r="R45" s="32">
        <v>0</v>
      </c>
      <c r="S45" s="3">
        <v>0</v>
      </c>
      <c r="T45" s="87" t="e">
        <f t="shared" si="7"/>
        <v>#DIV/0!</v>
      </c>
      <c r="U45" s="33">
        <v>0</v>
      </c>
      <c r="V45" s="87" t="e">
        <f t="shared" si="3"/>
        <v>#DIV/0!</v>
      </c>
      <c r="W45" s="104"/>
      <c r="Y45" s="3">
        <v>0</v>
      </c>
      <c r="Z45" s="3">
        <v>0</v>
      </c>
      <c r="AA45" s="3">
        <v>0</v>
      </c>
      <c r="AB45" s="18">
        <f t="shared" si="16"/>
        <v>0</v>
      </c>
      <c r="AC45" s="3">
        <v>0</v>
      </c>
      <c r="AD45" s="3">
        <v>0</v>
      </c>
      <c r="AE45" s="3">
        <v>0</v>
      </c>
      <c r="AF45" s="18">
        <f t="shared" si="17"/>
        <v>0</v>
      </c>
      <c r="AG45" s="3">
        <v>0</v>
      </c>
      <c r="AH45" s="3">
        <v>0</v>
      </c>
      <c r="AI45" s="3">
        <v>0</v>
      </c>
      <c r="AJ45" s="18">
        <f t="shared" si="18"/>
        <v>0</v>
      </c>
      <c r="AK45" s="3">
        <v>0</v>
      </c>
      <c r="AL45" s="3">
        <v>0</v>
      </c>
      <c r="AM45" s="3">
        <v>0</v>
      </c>
      <c r="AN45" s="18">
        <f t="shared" si="19"/>
        <v>0</v>
      </c>
      <c r="AO45" s="3">
        <v>0</v>
      </c>
      <c r="AP45" s="3">
        <v>0</v>
      </c>
      <c r="AQ45" s="3">
        <v>0</v>
      </c>
      <c r="AR45" s="18">
        <f t="shared" si="20"/>
        <v>0</v>
      </c>
      <c r="AS45" s="3">
        <v>0</v>
      </c>
      <c r="AT45" s="3">
        <v>0</v>
      </c>
      <c r="AU45" s="3">
        <v>0</v>
      </c>
      <c r="AV45" s="18">
        <f t="shared" si="21"/>
        <v>0</v>
      </c>
      <c r="AW45" s="3">
        <v>0</v>
      </c>
      <c r="AX45" s="3">
        <v>0</v>
      </c>
      <c r="AY45" s="3">
        <v>0</v>
      </c>
      <c r="AZ45" s="18">
        <f t="shared" si="22"/>
        <v>0</v>
      </c>
      <c r="BA45" s="3">
        <v>0</v>
      </c>
      <c r="BB45" s="3">
        <v>0</v>
      </c>
      <c r="BC45" s="3">
        <v>0</v>
      </c>
      <c r="BD45" s="18">
        <f t="shared" si="23"/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18">
        <f t="shared" si="8"/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18">
        <f t="shared" si="9"/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18">
        <f t="shared" si="10"/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18">
        <f t="shared" si="11"/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18">
        <f t="shared" si="12"/>
        <v>0</v>
      </c>
      <c r="DD45" s="3">
        <v>0</v>
      </c>
      <c r="DE45" s="3">
        <v>0</v>
      </c>
      <c r="DF45" s="3">
        <v>0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18">
        <f t="shared" si="13"/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0</v>
      </c>
      <c r="DV45" s="3">
        <v>0</v>
      </c>
      <c r="DW45" s="18">
        <f t="shared" si="14"/>
        <v>0</v>
      </c>
      <c r="DX45" s="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0</v>
      </c>
      <c r="ED45" s="3">
        <v>0</v>
      </c>
      <c r="EE45" s="3">
        <v>0</v>
      </c>
      <c r="EF45" s="3">
        <v>0</v>
      </c>
      <c r="EG45" s="18">
        <f t="shared" si="15"/>
        <v>0</v>
      </c>
    </row>
    <row r="46" spans="1:137" x14ac:dyDescent="0.25">
      <c r="A46" s="4" t="s">
        <v>83</v>
      </c>
      <c r="B46" s="85" t="s">
        <v>86</v>
      </c>
      <c r="C46" s="298">
        <v>0</v>
      </c>
      <c r="D46" s="298">
        <v>23</v>
      </c>
      <c r="E46" s="299">
        <f t="shared" si="4"/>
        <v>0</v>
      </c>
      <c r="F46" s="308">
        <v>0</v>
      </c>
      <c r="G46" s="87" t="e">
        <f t="shared" si="0"/>
        <v>#DIV/0!</v>
      </c>
      <c r="H46" s="32">
        <v>0</v>
      </c>
      <c r="I46" s="3">
        <v>0</v>
      </c>
      <c r="J46" s="87" t="e">
        <f t="shared" si="5"/>
        <v>#DIV/0!</v>
      </c>
      <c r="K46" s="33">
        <v>0</v>
      </c>
      <c r="L46" s="87" t="e">
        <f t="shared" si="1"/>
        <v>#DIV/0!</v>
      </c>
      <c r="M46" s="305">
        <v>18</v>
      </c>
      <c r="N46" s="292">
        <v>27</v>
      </c>
      <c r="O46" s="299">
        <f t="shared" si="6"/>
        <v>66.666666666666657</v>
      </c>
      <c r="P46" s="311">
        <v>8</v>
      </c>
      <c r="Q46" s="87">
        <f t="shared" si="2"/>
        <v>44.444444444444443</v>
      </c>
      <c r="R46" s="32">
        <v>0</v>
      </c>
      <c r="S46" s="3">
        <v>0</v>
      </c>
      <c r="T46" s="87" t="e">
        <f t="shared" si="7"/>
        <v>#DIV/0!</v>
      </c>
      <c r="U46" s="33">
        <v>0</v>
      </c>
      <c r="V46" s="87" t="e">
        <f t="shared" si="3"/>
        <v>#DIV/0!</v>
      </c>
      <c r="W46" s="104"/>
      <c r="Y46" s="3">
        <v>0</v>
      </c>
      <c r="Z46" s="3">
        <v>0</v>
      </c>
      <c r="AA46" s="3">
        <v>0</v>
      </c>
      <c r="AB46" s="18">
        <f t="shared" si="16"/>
        <v>0</v>
      </c>
      <c r="AC46" s="3">
        <v>0</v>
      </c>
      <c r="AD46" s="3">
        <v>0</v>
      </c>
      <c r="AE46" s="3">
        <v>0</v>
      </c>
      <c r="AF46" s="18">
        <f t="shared" si="17"/>
        <v>0</v>
      </c>
      <c r="AG46" s="3">
        <v>0</v>
      </c>
      <c r="AH46" s="3">
        <v>0</v>
      </c>
      <c r="AI46" s="3">
        <v>0</v>
      </c>
      <c r="AJ46" s="18">
        <f t="shared" si="18"/>
        <v>0</v>
      </c>
      <c r="AK46" s="3">
        <v>0</v>
      </c>
      <c r="AL46" s="3">
        <v>0</v>
      </c>
      <c r="AM46" s="3">
        <v>0</v>
      </c>
      <c r="AN46" s="18">
        <f t="shared" si="19"/>
        <v>0</v>
      </c>
      <c r="AO46" s="3">
        <v>0</v>
      </c>
      <c r="AP46" s="3">
        <v>1</v>
      </c>
      <c r="AQ46" s="3">
        <v>6</v>
      </c>
      <c r="AR46" s="18">
        <f t="shared" si="20"/>
        <v>7</v>
      </c>
      <c r="AS46" s="3">
        <v>0</v>
      </c>
      <c r="AT46" s="3">
        <v>0</v>
      </c>
      <c r="AU46" s="3">
        <v>0</v>
      </c>
      <c r="AV46" s="18">
        <f t="shared" si="21"/>
        <v>0</v>
      </c>
      <c r="AW46" s="3">
        <v>0</v>
      </c>
      <c r="AX46" s="3">
        <v>0</v>
      </c>
      <c r="AY46" s="3">
        <v>0</v>
      </c>
      <c r="AZ46" s="18">
        <f t="shared" si="22"/>
        <v>0</v>
      </c>
      <c r="BA46" s="3">
        <v>0</v>
      </c>
      <c r="BB46" s="3">
        <v>0</v>
      </c>
      <c r="BC46" s="3">
        <v>0</v>
      </c>
      <c r="BD46" s="18">
        <f t="shared" si="23"/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18">
        <f t="shared" si="8"/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18">
        <f t="shared" si="9"/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18">
        <f t="shared" si="10"/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18">
        <f t="shared" si="11"/>
        <v>0</v>
      </c>
      <c r="CT46" s="3">
        <v>0</v>
      </c>
      <c r="CU46" s="3">
        <v>0</v>
      </c>
      <c r="CV46" s="3">
        <v>1</v>
      </c>
      <c r="CW46" s="3">
        <v>0</v>
      </c>
      <c r="CX46" s="3">
        <v>0</v>
      </c>
      <c r="CY46" s="3">
        <v>1</v>
      </c>
      <c r="CZ46" s="3">
        <v>0</v>
      </c>
      <c r="DA46" s="3">
        <v>3</v>
      </c>
      <c r="DB46" s="3">
        <v>2</v>
      </c>
      <c r="DC46" s="18">
        <f t="shared" si="12"/>
        <v>7</v>
      </c>
      <c r="DD46" s="3">
        <v>0</v>
      </c>
      <c r="DE46" s="3">
        <v>0</v>
      </c>
      <c r="DF46" s="3">
        <v>0</v>
      </c>
      <c r="DG46" s="3">
        <v>0</v>
      </c>
      <c r="DH46" s="3">
        <v>0</v>
      </c>
      <c r="DI46" s="3">
        <v>0</v>
      </c>
      <c r="DJ46" s="3">
        <v>0</v>
      </c>
      <c r="DK46" s="3">
        <v>0</v>
      </c>
      <c r="DL46" s="3">
        <v>0</v>
      </c>
      <c r="DM46" s="18">
        <f t="shared" si="13"/>
        <v>0</v>
      </c>
      <c r="DN46" s="3">
        <v>0</v>
      </c>
      <c r="DO46" s="3">
        <v>0</v>
      </c>
      <c r="DP46" s="3">
        <v>0</v>
      </c>
      <c r="DQ46" s="3">
        <v>0</v>
      </c>
      <c r="DR46" s="3">
        <v>0</v>
      </c>
      <c r="DS46" s="3">
        <v>0</v>
      </c>
      <c r="DT46" s="3">
        <v>0</v>
      </c>
      <c r="DU46" s="3">
        <v>0</v>
      </c>
      <c r="DV46" s="3">
        <v>0</v>
      </c>
      <c r="DW46" s="18">
        <f t="shared" si="14"/>
        <v>0</v>
      </c>
      <c r="DX46" s="3">
        <v>0</v>
      </c>
      <c r="DY46" s="3">
        <v>0</v>
      </c>
      <c r="DZ46" s="3">
        <v>0</v>
      </c>
      <c r="EA46" s="3">
        <v>0</v>
      </c>
      <c r="EB46" s="3">
        <v>0</v>
      </c>
      <c r="EC46" s="3">
        <v>0</v>
      </c>
      <c r="ED46" s="3">
        <v>0</v>
      </c>
      <c r="EE46" s="3">
        <v>0</v>
      </c>
      <c r="EF46" s="3">
        <v>0</v>
      </c>
      <c r="EG46" s="18">
        <f t="shared" si="15"/>
        <v>0</v>
      </c>
    </row>
    <row r="47" spans="1:137" x14ac:dyDescent="0.25">
      <c r="A47" s="4" t="s">
        <v>85</v>
      </c>
      <c r="B47" s="85" t="s">
        <v>88</v>
      </c>
      <c r="C47" s="298">
        <v>0</v>
      </c>
      <c r="D47" s="298">
        <v>0</v>
      </c>
      <c r="E47" s="299" t="e">
        <f t="shared" si="4"/>
        <v>#DIV/0!</v>
      </c>
      <c r="F47" s="308">
        <v>67</v>
      </c>
      <c r="G47" s="87" t="e">
        <f>+F47/C47*100</f>
        <v>#DIV/0!</v>
      </c>
      <c r="H47" s="32">
        <v>0</v>
      </c>
      <c r="I47" s="3">
        <v>0</v>
      </c>
      <c r="J47" s="87" t="e">
        <f t="shared" si="5"/>
        <v>#DIV/0!</v>
      </c>
      <c r="K47" s="33">
        <v>0</v>
      </c>
      <c r="L47" s="87" t="e">
        <f>+K47/H47*100</f>
        <v>#DIV/0!</v>
      </c>
      <c r="M47" s="305">
        <v>93</v>
      </c>
      <c r="N47" s="292">
        <v>149</v>
      </c>
      <c r="O47" s="299">
        <f t="shared" si="6"/>
        <v>62.416107382550337</v>
      </c>
      <c r="P47" s="311">
        <v>87</v>
      </c>
      <c r="Q47" s="87">
        <f>+P47/M47*100</f>
        <v>93.548387096774192</v>
      </c>
      <c r="R47" s="32">
        <v>0</v>
      </c>
      <c r="S47" s="3">
        <v>0</v>
      </c>
      <c r="T47" s="87" t="e">
        <f t="shared" si="7"/>
        <v>#DIV/0!</v>
      </c>
      <c r="U47" s="33">
        <v>0</v>
      </c>
      <c r="V47" s="87" t="e">
        <f>+U47/R47*100</f>
        <v>#DIV/0!</v>
      </c>
      <c r="W47" s="104"/>
      <c r="Y47" s="3">
        <v>0</v>
      </c>
      <c r="Z47" s="3">
        <v>0</v>
      </c>
      <c r="AA47" s="3">
        <v>0</v>
      </c>
      <c r="AB47" s="18">
        <f t="shared" si="16"/>
        <v>0</v>
      </c>
      <c r="AC47" s="3">
        <v>0</v>
      </c>
      <c r="AD47" s="3">
        <v>0</v>
      </c>
      <c r="AE47" s="3">
        <v>0</v>
      </c>
      <c r="AF47" s="18">
        <f t="shared" si="17"/>
        <v>0</v>
      </c>
      <c r="AG47" s="3">
        <v>0</v>
      </c>
      <c r="AH47" s="3">
        <v>0</v>
      </c>
      <c r="AI47" s="3">
        <v>0</v>
      </c>
      <c r="AJ47" s="18">
        <f t="shared" si="18"/>
        <v>0</v>
      </c>
      <c r="AK47" s="3">
        <v>0</v>
      </c>
      <c r="AL47" s="3">
        <v>0</v>
      </c>
      <c r="AM47" s="3">
        <v>0</v>
      </c>
      <c r="AN47" s="18">
        <f t="shared" si="19"/>
        <v>0</v>
      </c>
      <c r="AO47" s="3">
        <v>0</v>
      </c>
      <c r="AP47" s="3">
        <v>0</v>
      </c>
      <c r="AQ47" s="3">
        <v>0</v>
      </c>
      <c r="AR47" s="18">
        <f t="shared" si="20"/>
        <v>0</v>
      </c>
      <c r="AS47" s="3">
        <v>0</v>
      </c>
      <c r="AT47" s="3">
        <v>0</v>
      </c>
      <c r="AU47" s="3">
        <v>0</v>
      </c>
      <c r="AV47" s="18">
        <f t="shared" si="21"/>
        <v>0</v>
      </c>
      <c r="AW47" s="3">
        <v>0</v>
      </c>
      <c r="AX47" s="3">
        <v>0</v>
      </c>
      <c r="AY47" s="3">
        <v>0</v>
      </c>
      <c r="AZ47" s="18">
        <f t="shared" si="22"/>
        <v>0</v>
      </c>
      <c r="BA47" s="3">
        <v>0</v>
      </c>
      <c r="BB47" s="3">
        <v>0</v>
      </c>
      <c r="BC47" s="3">
        <v>0</v>
      </c>
      <c r="BD47" s="18">
        <f t="shared" si="23"/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18">
        <f t="shared" si="8"/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18">
        <f t="shared" si="9"/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18">
        <f t="shared" si="10"/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18">
        <f t="shared" si="11"/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18">
        <f t="shared" si="12"/>
        <v>0</v>
      </c>
      <c r="DD47" s="3">
        <v>0</v>
      </c>
      <c r="DE47" s="3">
        <v>0</v>
      </c>
      <c r="DF47" s="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0</v>
      </c>
      <c r="DM47" s="18">
        <f t="shared" si="13"/>
        <v>0</v>
      </c>
      <c r="DN47" s="3">
        <v>0</v>
      </c>
      <c r="DO47" s="3">
        <v>0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0</v>
      </c>
      <c r="DV47" s="3">
        <v>0</v>
      </c>
      <c r="DW47" s="18">
        <f t="shared" si="14"/>
        <v>0</v>
      </c>
      <c r="DX47" s="3">
        <v>0</v>
      </c>
      <c r="DY47" s="3">
        <v>0</v>
      </c>
      <c r="DZ47" s="3">
        <v>0</v>
      </c>
      <c r="EA47" s="3">
        <v>0</v>
      </c>
      <c r="EB47" s="3">
        <v>0</v>
      </c>
      <c r="EC47" s="3">
        <v>0</v>
      </c>
      <c r="ED47" s="3">
        <v>0</v>
      </c>
      <c r="EE47" s="3">
        <v>0</v>
      </c>
      <c r="EF47" s="3">
        <v>0</v>
      </c>
      <c r="EG47" s="18">
        <f t="shared" si="15"/>
        <v>0</v>
      </c>
    </row>
    <row r="48" spans="1:137" x14ac:dyDescent="0.25">
      <c r="A48" s="4" t="s">
        <v>87</v>
      </c>
      <c r="B48" s="85" t="s">
        <v>90</v>
      </c>
      <c r="C48" s="298">
        <v>0</v>
      </c>
      <c r="D48" s="298">
        <v>49</v>
      </c>
      <c r="E48" s="299">
        <f t="shared" si="4"/>
        <v>0</v>
      </c>
      <c r="F48" s="308">
        <v>0</v>
      </c>
      <c r="G48" s="87" t="e">
        <f t="shared" ref="G48:G64" si="24">+F48/C48*100</f>
        <v>#DIV/0!</v>
      </c>
      <c r="H48" s="32">
        <v>0</v>
      </c>
      <c r="I48" s="3">
        <v>0</v>
      </c>
      <c r="J48" s="87" t="e">
        <f t="shared" si="5"/>
        <v>#DIV/0!</v>
      </c>
      <c r="K48" s="33">
        <v>0</v>
      </c>
      <c r="L48" s="87" t="e">
        <f t="shared" ref="L48:L64" si="25">+K48/H48*100</f>
        <v>#DIV/0!</v>
      </c>
      <c r="M48" s="305">
        <v>0</v>
      </c>
      <c r="N48" s="292">
        <v>47</v>
      </c>
      <c r="O48" s="299">
        <f t="shared" si="6"/>
        <v>0</v>
      </c>
      <c r="P48" s="311">
        <v>0</v>
      </c>
      <c r="Q48" s="87" t="e">
        <f t="shared" ref="Q48:Q64" si="26">+P48/M48*100</f>
        <v>#DIV/0!</v>
      </c>
      <c r="R48" s="32">
        <v>0</v>
      </c>
      <c r="S48" s="3">
        <v>0</v>
      </c>
      <c r="T48" s="87" t="e">
        <f t="shared" si="7"/>
        <v>#DIV/0!</v>
      </c>
      <c r="U48" s="33">
        <v>0</v>
      </c>
      <c r="V48" s="87" t="e">
        <f t="shared" ref="V48:V64" si="27">+U48/R48*100</f>
        <v>#DIV/0!</v>
      </c>
      <c r="W48" s="104"/>
      <c r="Y48" s="3">
        <v>0</v>
      </c>
      <c r="Z48" s="3">
        <v>0</v>
      </c>
      <c r="AA48" s="3">
        <v>0</v>
      </c>
      <c r="AB48" s="18">
        <f t="shared" si="16"/>
        <v>0</v>
      </c>
      <c r="AC48" s="3">
        <v>0</v>
      </c>
      <c r="AD48" s="3">
        <v>0</v>
      </c>
      <c r="AE48" s="3">
        <v>0</v>
      </c>
      <c r="AF48" s="18">
        <f t="shared" si="17"/>
        <v>0</v>
      </c>
      <c r="AG48" s="3">
        <v>0</v>
      </c>
      <c r="AH48" s="3">
        <v>0</v>
      </c>
      <c r="AI48" s="3">
        <v>0</v>
      </c>
      <c r="AJ48" s="18">
        <f t="shared" si="18"/>
        <v>0</v>
      </c>
      <c r="AK48" s="3">
        <v>0</v>
      </c>
      <c r="AL48" s="3">
        <v>0</v>
      </c>
      <c r="AM48" s="3">
        <v>0</v>
      </c>
      <c r="AN48" s="18">
        <f t="shared" si="19"/>
        <v>0</v>
      </c>
      <c r="AO48" s="3">
        <v>0</v>
      </c>
      <c r="AP48" s="3">
        <v>7</v>
      </c>
      <c r="AQ48" s="3">
        <v>11</v>
      </c>
      <c r="AR48" s="18">
        <f t="shared" si="20"/>
        <v>18</v>
      </c>
      <c r="AS48" s="3">
        <v>0</v>
      </c>
      <c r="AT48" s="3">
        <v>0</v>
      </c>
      <c r="AU48" s="3">
        <v>0</v>
      </c>
      <c r="AV48" s="18">
        <f t="shared" si="21"/>
        <v>0</v>
      </c>
      <c r="AW48" s="3">
        <v>0</v>
      </c>
      <c r="AX48" s="3">
        <v>0</v>
      </c>
      <c r="AY48" s="3">
        <v>0</v>
      </c>
      <c r="AZ48" s="18">
        <f t="shared" si="22"/>
        <v>0</v>
      </c>
      <c r="BA48" s="3">
        <v>0</v>
      </c>
      <c r="BB48" s="3">
        <v>0</v>
      </c>
      <c r="BC48" s="3">
        <v>0</v>
      </c>
      <c r="BD48" s="18">
        <f t="shared" si="23"/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18">
        <f t="shared" si="8"/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18">
        <f t="shared" si="9"/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18">
        <f t="shared" si="10"/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18">
        <f t="shared" si="11"/>
        <v>0</v>
      </c>
      <c r="CT48" s="3">
        <v>1</v>
      </c>
      <c r="CU48" s="3">
        <v>0</v>
      </c>
      <c r="CV48" s="3">
        <v>0</v>
      </c>
      <c r="CW48" s="3">
        <v>0</v>
      </c>
      <c r="CX48" s="3">
        <v>1</v>
      </c>
      <c r="CY48" s="3">
        <v>10</v>
      </c>
      <c r="CZ48" s="3">
        <v>0</v>
      </c>
      <c r="DA48" s="3">
        <v>5</v>
      </c>
      <c r="DB48" s="3">
        <v>1</v>
      </c>
      <c r="DC48" s="18">
        <f t="shared" si="12"/>
        <v>18</v>
      </c>
      <c r="DD48" s="3">
        <v>0</v>
      </c>
      <c r="DE48" s="3">
        <v>0</v>
      </c>
      <c r="DF48" s="3">
        <v>0</v>
      </c>
      <c r="DG48" s="3">
        <v>0</v>
      </c>
      <c r="DH48" s="3">
        <v>0</v>
      </c>
      <c r="DI48" s="3">
        <v>0</v>
      </c>
      <c r="DJ48" s="3">
        <v>0</v>
      </c>
      <c r="DK48" s="3">
        <v>0</v>
      </c>
      <c r="DL48" s="3">
        <v>0</v>
      </c>
      <c r="DM48" s="18">
        <f t="shared" si="13"/>
        <v>0</v>
      </c>
      <c r="DN48" s="3">
        <v>0</v>
      </c>
      <c r="DO48" s="3">
        <v>0</v>
      </c>
      <c r="DP48" s="3">
        <v>0</v>
      </c>
      <c r="DQ48" s="3">
        <v>0</v>
      </c>
      <c r="DR48" s="3">
        <v>0</v>
      </c>
      <c r="DS48" s="3">
        <v>0</v>
      </c>
      <c r="DT48" s="3">
        <v>0</v>
      </c>
      <c r="DU48" s="3">
        <v>0</v>
      </c>
      <c r="DV48" s="3">
        <v>0</v>
      </c>
      <c r="DW48" s="18">
        <f t="shared" si="14"/>
        <v>0</v>
      </c>
      <c r="DX48" s="3">
        <v>0</v>
      </c>
      <c r="DY48" s="3">
        <v>0</v>
      </c>
      <c r="DZ48" s="3">
        <v>0</v>
      </c>
      <c r="EA48" s="3">
        <v>0</v>
      </c>
      <c r="EB48" s="3">
        <v>0</v>
      </c>
      <c r="EC48" s="3">
        <v>0</v>
      </c>
      <c r="ED48" s="3">
        <v>0</v>
      </c>
      <c r="EE48" s="3">
        <v>0</v>
      </c>
      <c r="EF48" s="3">
        <v>0</v>
      </c>
      <c r="EG48" s="18">
        <f t="shared" si="15"/>
        <v>0</v>
      </c>
    </row>
    <row r="49" spans="1:137" x14ac:dyDescent="0.25">
      <c r="A49" s="4" t="s">
        <v>89</v>
      </c>
      <c r="B49" s="85" t="s">
        <v>92</v>
      </c>
      <c r="C49" s="298">
        <v>0</v>
      </c>
      <c r="D49" s="298">
        <v>96</v>
      </c>
      <c r="E49" s="299">
        <f t="shared" si="4"/>
        <v>0</v>
      </c>
      <c r="F49" s="308">
        <v>0</v>
      </c>
      <c r="G49" s="87" t="e">
        <f t="shared" si="24"/>
        <v>#DIV/0!</v>
      </c>
      <c r="H49" s="32">
        <v>10</v>
      </c>
      <c r="I49" s="3">
        <v>0</v>
      </c>
      <c r="J49" s="87" t="e">
        <f t="shared" si="5"/>
        <v>#DIV/0!</v>
      </c>
      <c r="K49" s="33">
        <v>0</v>
      </c>
      <c r="L49" s="87">
        <f t="shared" si="25"/>
        <v>0</v>
      </c>
      <c r="M49" s="305">
        <v>67</v>
      </c>
      <c r="N49" s="292">
        <v>233</v>
      </c>
      <c r="O49" s="299">
        <f t="shared" si="6"/>
        <v>28.75536480686695</v>
      </c>
      <c r="P49" s="311">
        <v>65</v>
      </c>
      <c r="Q49" s="87">
        <f t="shared" si="26"/>
        <v>97.014925373134332</v>
      </c>
      <c r="R49" s="32">
        <v>0</v>
      </c>
      <c r="S49" s="3">
        <v>0</v>
      </c>
      <c r="T49" s="87" t="e">
        <f t="shared" si="7"/>
        <v>#DIV/0!</v>
      </c>
      <c r="U49" s="33">
        <v>0</v>
      </c>
      <c r="V49" s="87" t="e">
        <f t="shared" si="27"/>
        <v>#DIV/0!</v>
      </c>
      <c r="W49" s="104"/>
      <c r="Y49" s="3">
        <v>0</v>
      </c>
      <c r="Z49" s="3">
        <v>0</v>
      </c>
      <c r="AA49" s="3">
        <v>0</v>
      </c>
      <c r="AB49" s="18">
        <f t="shared" si="16"/>
        <v>0</v>
      </c>
      <c r="AC49" s="3">
        <v>0</v>
      </c>
      <c r="AD49" s="3">
        <v>0</v>
      </c>
      <c r="AE49" s="3">
        <v>0</v>
      </c>
      <c r="AF49" s="18">
        <f t="shared" si="17"/>
        <v>0</v>
      </c>
      <c r="AG49" s="3">
        <v>0</v>
      </c>
      <c r="AH49" s="3">
        <v>0</v>
      </c>
      <c r="AI49" s="3">
        <v>0</v>
      </c>
      <c r="AJ49" s="18">
        <f t="shared" si="18"/>
        <v>0</v>
      </c>
      <c r="AK49" s="3">
        <v>0</v>
      </c>
      <c r="AL49" s="3">
        <v>0</v>
      </c>
      <c r="AM49" s="3">
        <v>0</v>
      </c>
      <c r="AN49" s="18">
        <f t="shared" si="19"/>
        <v>0</v>
      </c>
      <c r="AO49" s="3">
        <v>0</v>
      </c>
      <c r="AP49" s="3">
        <v>11</v>
      </c>
      <c r="AQ49" s="3">
        <v>56</v>
      </c>
      <c r="AR49" s="18">
        <f t="shared" si="20"/>
        <v>67</v>
      </c>
      <c r="AS49" s="3">
        <v>0</v>
      </c>
      <c r="AT49" s="3">
        <v>0</v>
      </c>
      <c r="AU49" s="3">
        <v>0</v>
      </c>
      <c r="AV49" s="18">
        <f t="shared" si="21"/>
        <v>0</v>
      </c>
      <c r="AW49" s="3">
        <v>0</v>
      </c>
      <c r="AX49" s="3">
        <v>0</v>
      </c>
      <c r="AY49" s="3">
        <v>0</v>
      </c>
      <c r="AZ49" s="18">
        <f t="shared" si="22"/>
        <v>0</v>
      </c>
      <c r="BA49" s="3">
        <v>0</v>
      </c>
      <c r="BB49" s="3">
        <v>0</v>
      </c>
      <c r="BC49" s="3">
        <v>0</v>
      </c>
      <c r="BD49" s="18">
        <f t="shared" si="23"/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18">
        <f t="shared" si="8"/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18">
        <f t="shared" si="9"/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18">
        <f t="shared" si="10"/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18">
        <f t="shared" si="11"/>
        <v>0</v>
      </c>
      <c r="CT49" s="3">
        <v>0</v>
      </c>
      <c r="CU49" s="3">
        <v>0</v>
      </c>
      <c r="CV49" s="3">
        <v>9</v>
      </c>
      <c r="CW49" s="3">
        <v>7</v>
      </c>
      <c r="CX49" s="3">
        <v>0</v>
      </c>
      <c r="CY49" s="3">
        <v>11</v>
      </c>
      <c r="CZ49" s="3">
        <v>11</v>
      </c>
      <c r="DA49" s="3">
        <v>18</v>
      </c>
      <c r="DB49" s="3">
        <v>10</v>
      </c>
      <c r="DC49" s="18">
        <f t="shared" si="12"/>
        <v>66</v>
      </c>
      <c r="DD49" s="3">
        <v>0</v>
      </c>
      <c r="DE49" s="3">
        <v>0</v>
      </c>
      <c r="DF49" s="3">
        <v>0</v>
      </c>
      <c r="DG49" s="3">
        <v>0</v>
      </c>
      <c r="DH49" s="3">
        <v>0</v>
      </c>
      <c r="DI49" s="3">
        <v>0</v>
      </c>
      <c r="DJ49" s="3">
        <v>0</v>
      </c>
      <c r="DK49" s="3">
        <v>0</v>
      </c>
      <c r="DL49" s="3">
        <v>0</v>
      </c>
      <c r="DM49" s="18">
        <f t="shared" si="13"/>
        <v>0</v>
      </c>
      <c r="DN49" s="3">
        <v>0</v>
      </c>
      <c r="DO49" s="3">
        <v>0</v>
      </c>
      <c r="DP49" s="3">
        <v>0</v>
      </c>
      <c r="DQ49" s="3">
        <v>0</v>
      </c>
      <c r="DR49" s="3">
        <v>0</v>
      </c>
      <c r="DS49" s="3">
        <v>0</v>
      </c>
      <c r="DT49" s="3">
        <v>0</v>
      </c>
      <c r="DU49" s="3">
        <v>0</v>
      </c>
      <c r="DV49" s="3">
        <v>0</v>
      </c>
      <c r="DW49" s="18">
        <f t="shared" si="14"/>
        <v>0</v>
      </c>
      <c r="DX49" s="3">
        <v>0</v>
      </c>
      <c r="DY49" s="3">
        <v>0</v>
      </c>
      <c r="DZ49" s="3">
        <v>0</v>
      </c>
      <c r="EA49" s="3">
        <v>0</v>
      </c>
      <c r="EB49" s="3">
        <v>0</v>
      </c>
      <c r="EC49" s="3">
        <v>0</v>
      </c>
      <c r="ED49" s="3">
        <v>0</v>
      </c>
      <c r="EE49" s="3">
        <v>0</v>
      </c>
      <c r="EF49" s="3">
        <v>0</v>
      </c>
      <c r="EG49" s="18">
        <f t="shared" si="15"/>
        <v>0</v>
      </c>
    </row>
    <row r="50" spans="1:137" x14ac:dyDescent="0.25">
      <c r="A50" s="4" t="s">
        <v>91</v>
      </c>
      <c r="B50" s="85" t="s">
        <v>94</v>
      </c>
      <c r="C50" s="298">
        <v>19</v>
      </c>
      <c r="D50" s="298">
        <v>28</v>
      </c>
      <c r="E50" s="299">
        <f t="shared" si="4"/>
        <v>67.857142857142861</v>
      </c>
      <c r="F50" s="308">
        <v>17</v>
      </c>
      <c r="G50" s="87">
        <f t="shared" si="24"/>
        <v>89.473684210526315</v>
      </c>
      <c r="H50" s="32">
        <v>0</v>
      </c>
      <c r="I50" s="3">
        <v>0</v>
      </c>
      <c r="J50" s="87" t="e">
        <f t="shared" si="5"/>
        <v>#DIV/0!</v>
      </c>
      <c r="K50" s="33">
        <v>0</v>
      </c>
      <c r="L50" s="87" t="e">
        <f t="shared" si="25"/>
        <v>#DIV/0!</v>
      </c>
      <c r="M50" s="305">
        <v>10</v>
      </c>
      <c r="N50" s="292">
        <v>16</v>
      </c>
      <c r="O50" s="299">
        <f t="shared" si="6"/>
        <v>62.5</v>
      </c>
      <c r="P50" s="311">
        <v>9</v>
      </c>
      <c r="Q50" s="87">
        <f t="shared" si="26"/>
        <v>90</v>
      </c>
      <c r="R50" s="32">
        <v>0</v>
      </c>
      <c r="S50" s="3">
        <v>0</v>
      </c>
      <c r="T50" s="87" t="e">
        <f t="shared" si="7"/>
        <v>#DIV/0!</v>
      </c>
      <c r="U50" s="33">
        <v>0</v>
      </c>
      <c r="V50" s="87" t="e">
        <f t="shared" si="27"/>
        <v>#DIV/0!</v>
      </c>
      <c r="W50" s="104"/>
      <c r="Y50" s="3">
        <v>0</v>
      </c>
      <c r="Z50" s="3">
        <v>0</v>
      </c>
      <c r="AA50" s="3">
        <v>0</v>
      </c>
      <c r="AB50" s="18">
        <f t="shared" si="16"/>
        <v>0</v>
      </c>
      <c r="AC50" s="3">
        <v>0</v>
      </c>
      <c r="AD50" s="3">
        <v>0</v>
      </c>
      <c r="AE50" s="3">
        <v>0</v>
      </c>
      <c r="AF50" s="18">
        <f t="shared" si="17"/>
        <v>0</v>
      </c>
      <c r="AG50" s="3">
        <v>0</v>
      </c>
      <c r="AH50" s="3">
        <v>7</v>
      </c>
      <c r="AI50" s="3">
        <v>11</v>
      </c>
      <c r="AJ50" s="18">
        <f t="shared" si="18"/>
        <v>18</v>
      </c>
      <c r="AK50" s="3">
        <v>0</v>
      </c>
      <c r="AL50" s="3">
        <v>0</v>
      </c>
      <c r="AM50" s="3">
        <v>0</v>
      </c>
      <c r="AN50" s="18">
        <f t="shared" si="19"/>
        <v>0</v>
      </c>
      <c r="AO50" s="3">
        <v>0</v>
      </c>
      <c r="AP50" s="3">
        <v>9</v>
      </c>
      <c r="AQ50" s="3">
        <v>1</v>
      </c>
      <c r="AR50" s="18">
        <f t="shared" si="20"/>
        <v>10</v>
      </c>
      <c r="AS50" s="3">
        <v>0</v>
      </c>
      <c r="AT50" s="3">
        <v>0</v>
      </c>
      <c r="AU50" s="3">
        <v>0</v>
      </c>
      <c r="AV50" s="18">
        <f t="shared" si="21"/>
        <v>0</v>
      </c>
      <c r="AW50" s="3">
        <v>0</v>
      </c>
      <c r="AX50" s="3">
        <v>0</v>
      </c>
      <c r="AY50" s="3">
        <v>0</v>
      </c>
      <c r="AZ50" s="18">
        <f t="shared" si="22"/>
        <v>0</v>
      </c>
      <c r="BA50" s="3">
        <v>0</v>
      </c>
      <c r="BB50" s="3">
        <v>0</v>
      </c>
      <c r="BC50" s="3">
        <v>0</v>
      </c>
      <c r="BD50" s="18">
        <f t="shared" si="23"/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18">
        <f t="shared" si="8"/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18">
        <f t="shared" si="9"/>
        <v>0</v>
      </c>
      <c r="BZ50" s="3">
        <v>0</v>
      </c>
      <c r="CA50" s="3">
        <v>0</v>
      </c>
      <c r="CB50" s="3">
        <v>0</v>
      </c>
      <c r="CC50" s="3">
        <v>0</v>
      </c>
      <c r="CD50" s="3">
        <v>5</v>
      </c>
      <c r="CE50" s="3">
        <v>2</v>
      </c>
      <c r="CF50" s="3">
        <v>0</v>
      </c>
      <c r="CG50" s="3">
        <v>6</v>
      </c>
      <c r="CH50" s="3">
        <v>6</v>
      </c>
      <c r="CI50" s="18">
        <f t="shared" si="10"/>
        <v>19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18">
        <f t="shared" si="11"/>
        <v>0</v>
      </c>
      <c r="CT50" s="3">
        <v>2</v>
      </c>
      <c r="CU50" s="3">
        <v>0</v>
      </c>
      <c r="CV50" s="3">
        <v>0</v>
      </c>
      <c r="CW50" s="3">
        <v>0</v>
      </c>
      <c r="CX50" s="3">
        <v>0</v>
      </c>
      <c r="CY50" s="3">
        <v>5</v>
      </c>
      <c r="CZ50" s="3">
        <v>0</v>
      </c>
      <c r="DA50" s="3">
        <v>0</v>
      </c>
      <c r="DB50" s="3">
        <v>3</v>
      </c>
      <c r="DC50" s="18">
        <f t="shared" si="12"/>
        <v>10</v>
      </c>
      <c r="DD50" s="3">
        <v>0</v>
      </c>
      <c r="DE50" s="3">
        <v>0</v>
      </c>
      <c r="DF50" s="3">
        <v>0</v>
      </c>
      <c r="DG50" s="3">
        <v>0</v>
      </c>
      <c r="DH50" s="3">
        <v>0</v>
      </c>
      <c r="DI50" s="3">
        <v>0</v>
      </c>
      <c r="DJ50" s="3">
        <v>0</v>
      </c>
      <c r="DK50" s="3">
        <v>0</v>
      </c>
      <c r="DL50" s="3">
        <v>0</v>
      </c>
      <c r="DM50" s="18">
        <f t="shared" si="13"/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</v>
      </c>
      <c r="DW50" s="18">
        <f t="shared" si="14"/>
        <v>0</v>
      </c>
      <c r="DX50" s="3">
        <v>0</v>
      </c>
      <c r="DY50" s="3">
        <v>0</v>
      </c>
      <c r="DZ50" s="3">
        <v>0</v>
      </c>
      <c r="EA50" s="3">
        <v>0</v>
      </c>
      <c r="EB50" s="3">
        <v>0</v>
      </c>
      <c r="EC50" s="3">
        <v>0</v>
      </c>
      <c r="ED50" s="3">
        <v>0</v>
      </c>
      <c r="EE50" s="3">
        <v>0</v>
      </c>
      <c r="EF50" s="3">
        <v>0</v>
      </c>
      <c r="EG50" s="18">
        <f t="shared" si="15"/>
        <v>0</v>
      </c>
    </row>
    <row r="51" spans="1:137" x14ac:dyDescent="0.25">
      <c r="A51" s="4" t="s">
        <v>93</v>
      </c>
      <c r="B51" s="85" t="s">
        <v>96</v>
      </c>
      <c r="C51" s="298">
        <v>0</v>
      </c>
      <c r="D51" s="298">
        <v>0</v>
      </c>
      <c r="E51" s="299" t="e">
        <f t="shared" si="4"/>
        <v>#DIV/0!</v>
      </c>
      <c r="F51" s="308">
        <v>0</v>
      </c>
      <c r="G51" s="87" t="e">
        <f t="shared" si="24"/>
        <v>#DIV/0!</v>
      </c>
      <c r="H51" s="32">
        <v>0</v>
      </c>
      <c r="I51" s="3">
        <v>0</v>
      </c>
      <c r="J51" s="87" t="e">
        <f t="shared" si="5"/>
        <v>#DIV/0!</v>
      </c>
      <c r="K51" s="33">
        <v>0</v>
      </c>
      <c r="L51" s="87" t="e">
        <f t="shared" si="25"/>
        <v>#DIV/0!</v>
      </c>
      <c r="M51" s="305">
        <v>20</v>
      </c>
      <c r="N51" s="292">
        <v>43</v>
      </c>
      <c r="O51" s="299">
        <f t="shared" si="6"/>
        <v>46.511627906976742</v>
      </c>
      <c r="P51" s="311">
        <v>13</v>
      </c>
      <c r="Q51" s="87">
        <f t="shared" si="26"/>
        <v>65</v>
      </c>
      <c r="R51" s="32">
        <v>0</v>
      </c>
      <c r="S51" s="3">
        <v>0</v>
      </c>
      <c r="T51" s="87" t="e">
        <f t="shared" si="7"/>
        <v>#DIV/0!</v>
      </c>
      <c r="U51" s="33">
        <v>0</v>
      </c>
      <c r="V51" s="87" t="e">
        <f t="shared" si="27"/>
        <v>#DIV/0!</v>
      </c>
      <c r="W51" s="104"/>
      <c r="Y51" s="3">
        <v>0</v>
      </c>
      <c r="Z51" s="3">
        <v>0</v>
      </c>
      <c r="AA51" s="3">
        <v>0</v>
      </c>
      <c r="AB51" s="18">
        <f t="shared" si="16"/>
        <v>0</v>
      </c>
      <c r="AC51" s="3">
        <v>0</v>
      </c>
      <c r="AD51" s="3">
        <v>0</v>
      </c>
      <c r="AE51" s="3">
        <v>0</v>
      </c>
      <c r="AF51" s="18">
        <f t="shared" si="17"/>
        <v>0</v>
      </c>
      <c r="AG51" s="3">
        <v>0</v>
      </c>
      <c r="AH51" s="3">
        <v>0</v>
      </c>
      <c r="AI51" s="3">
        <v>0</v>
      </c>
      <c r="AJ51" s="18">
        <f t="shared" si="18"/>
        <v>0</v>
      </c>
      <c r="AK51" s="3">
        <v>0</v>
      </c>
      <c r="AL51" s="3">
        <v>0</v>
      </c>
      <c r="AM51" s="3">
        <v>0</v>
      </c>
      <c r="AN51" s="18">
        <f t="shared" si="19"/>
        <v>0</v>
      </c>
      <c r="AO51" s="3">
        <v>0</v>
      </c>
      <c r="AP51" s="3">
        <v>0</v>
      </c>
      <c r="AQ51" s="3">
        <v>20</v>
      </c>
      <c r="AR51" s="18">
        <f t="shared" si="20"/>
        <v>20</v>
      </c>
      <c r="AS51" s="3">
        <v>0</v>
      </c>
      <c r="AT51" s="3">
        <v>0</v>
      </c>
      <c r="AU51" s="3">
        <v>0</v>
      </c>
      <c r="AV51" s="18">
        <f t="shared" si="21"/>
        <v>0</v>
      </c>
      <c r="AW51" s="3">
        <v>0</v>
      </c>
      <c r="AX51" s="3">
        <v>0</v>
      </c>
      <c r="AY51" s="3">
        <v>0</v>
      </c>
      <c r="AZ51" s="18">
        <f t="shared" si="22"/>
        <v>0</v>
      </c>
      <c r="BA51" s="3">
        <v>0</v>
      </c>
      <c r="BB51" s="3">
        <v>0</v>
      </c>
      <c r="BC51" s="3">
        <v>0</v>
      </c>
      <c r="BD51" s="18">
        <f t="shared" si="23"/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18">
        <f t="shared" si="8"/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18">
        <f t="shared" si="9"/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18">
        <f t="shared" si="10"/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18">
        <f t="shared" si="11"/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16</v>
      </c>
      <c r="DB51" s="3">
        <v>4</v>
      </c>
      <c r="DC51" s="18">
        <f t="shared" si="12"/>
        <v>20</v>
      </c>
      <c r="DD51" s="3">
        <v>0</v>
      </c>
      <c r="DE51" s="3">
        <v>0</v>
      </c>
      <c r="DF51" s="3">
        <v>0</v>
      </c>
      <c r="DG51" s="3">
        <v>0</v>
      </c>
      <c r="DH51" s="3">
        <v>0</v>
      </c>
      <c r="DI51" s="3">
        <v>0</v>
      </c>
      <c r="DJ51" s="3">
        <v>0</v>
      </c>
      <c r="DK51" s="3">
        <v>0</v>
      </c>
      <c r="DL51" s="3">
        <v>0</v>
      </c>
      <c r="DM51" s="18">
        <f t="shared" si="13"/>
        <v>0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18">
        <f t="shared" si="14"/>
        <v>0</v>
      </c>
      <c r="DX51" s="3">
        <v>0</v>
      </c>
      <c r="DY51" s="3">
        <v>0</v>
      </c>
      <c r="DZ51" s="3">
        <v>0</v>
      </c>
      <c r="EA51" s="3">
        <v>0</v>
      </c>
      <c r="EB51" s="3">
        <v>0</v>
      </c>
      <c r="EC51" s="3">
        <v>0</v>
      </c>
      <c r="ED51" s="3">
        <v>0</v>
      </c>
      <c r="EE51" s="3">
        <v>0</v>
      </c>
      <c r="EF51" s="3">
        <v>0</v>
      </c>
      <c r="EG51" s="18">
        <f t="shared" si="15"/>
        <v>0</v>
      </c>
    </row>
    <row r="52" spans="1:137" x14ac:dyDescent="0.25">
      <c r="A52" s="4" t="s">
        <v>95</v>
      </c>
      <c r="B52" s="85" t="s">
        <v>98</v>
      </c>
      <c r="C52" s="298">
        <v>1</v>
      </c>
      <c r="D52" s="298">
        <v>69</v>
      </c>
      <c r="E52" s="299">
        <f t="shared" si="4"/>
        <v>1.4492753623188406</v>
      </c>
      <c r="F52" s="308">
        <v>1</v>
      </c>
      <c r="G52" s="87">
        <f t="shared" si="24"/>
        <v>100</v>
      </c>
      <c r="H52" s="32">
        <v>0</v>
      </c>
      <c r="I52" s="3">
        <v>0</v>
      </c>
      <c r="J52" s="87" t="e">
        <f t="shared" si="5"/>
        <v>#DIV/0!</v>
      </c>
      <c r="K52" s="33">
        <v>0</v>
      </c>
      <c r="L52" s="87" t="e">
        <f t="shared" si="25"/>
        <v>#DIV/0!</v>
      </c>
      <c r="M52" s="305">
        <v>35</v>
      </c>
      <c r="N52" s="292">
        <v>190</v>
      </c>
      <c r="O52" s="299">
        <f t="shared" si="6"/>
        <v>18.421052631578945</v>
      </c>
      <c r="P52" s="311">
        <v>35</v>
      </c>
      <c r="Q52" s="87">
        <f t="shared" si="26"/>
        <v>100</v>
      </c>
      <c r="R52" s="32">
        <v>0</v>
      </c>
      <c r="S52" s="3">
        <v>0</v>
      </c>
      <c r="T52" s="87" t="e">
        <f t="shared" si="7"/>
        <v>#DIV/0!</v>
      </c>
      <c r="U52" s="33">
        <v>0</v>
      </c>
      <c r="V52" s="87" t="e">
        <f t="shared" si="27"/>
        <v>#DIV/0!</v>
      </c>
      <c r="W52" s="104"/>
      <c r="Y52" s="3">
        <v>0</v>
      </c>
      <c r="Z52" s="3">
        <v>0</v>
      </c>
      <c r="AA52" s="3">
        <v>0</v>
      </c>
      <c r="AB52" s="18">
        <f t="shared" si="16"/>
        <v>0</v>
      </c>
      <c r="AC52" s="3">
        <v>0</v>
      </c>
      <c r="AD52" s="3">
        <v>0</v>
      </c>
      <c r="AE52" s="3">
        <v>0</v>
      </c>
      <c r="AF52" s="18">
        <f t="shared" si="17"/>
        <v>0</v>
      </c>
      <c r="AG52" s="3">
        <v>0</v>
      </c>
      <c r="AH52" s="3">
        <v>2</v>
      </c>
      <c r="AI52" s="3">
        <v>3</v>
      </c>
      <c r="AJ52" s="18">
        <f t="shared" si="18"/>
        <v>5</v>
      </c>
      <c r="AK52" s="3">
        <v>0</v>
      </c>
      <c r="AL52" s="3">
        <v>0</v>
      </c>
      <c r="AM52" s="3">
        <v>0</v>
      </c>
      <c r="AN52" s="18">
        <f t="shared" si="19"/>
        <v>0</v>
      </c>
      <c r="AO52" s="3">
        <v>0</v>
      </c>
      <c r="AP52" s="3">
        <v>35</v>
      </c>
      <c r="AQ52" s="3">
        <v>5</v>
      </c>
      <c r="AR52" s="18">
        <f t="shared" si="20"/>
        <v>40</v>
      </c>
      <c r="AS52" s="3">
        <v>0</v>
      </c>
      <c r="AT52" s="3">
        <v>0</v>
      </c>
      <c r="AU52" s="3">
        <v>0</v>
      </c>
      <c r="AV52" s="18">
        <f t="shared" si="21"/>
        <v>0</v>
      </c>
      <c r="AW52" s="3">
        <v>0</v>
      </c>
      <c r="AX52" s="3">
        <v>0</v>
      </c>
      <c r="AY52" s="3">
        <v>0</v>
      </c>
      <c r="AZ52" s="18">
        <f t="shared" si="22"/>
        <v>0</v>
      </c>
      <c r="BA52" s="3">
        <v>0</v>
      </c>
      <c r="BB52" s="3">
        <v>0</v>
      </c>
      <c r="BC52" s="3">
        <v>0</v>
      </c>
      <c r="BD52" s="18">
        <f t="shared" si="23"/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18">
        <f t="shared" si="8"/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18">
        <f t="shared" si="9"/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2</v>
      </c>
      <c r="CF52" s="3">
        <v>0</v>
      </c>
      <c r="CG52" s="3">
        <v>1</v>
      </c>
      <c r="CH52" s="3">
        <v>2</v>
      </c>
      <c r="CI52" s="18">
        <f t="shared" si="10"/>
        <v>5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18">
        <f t="shared" si="11"/>
        <v>0</v>
      </c>
      <c r="CT52" s="3">
        <v>0</v>
      </c>
      <c r="CU52" s="3">
        <v>0</v>
      </c>
      <c r="CV52" s="3">
        <v>0</v>
      </c>
      <c r="CW52" s="3">
        <v>0</v>
      </c>
      <c r="CX52" s="3">
        <v>1</v>
      </c>
      <c r="CY52" s="3">
        <v>34</v>
      </c>
      <c r="CZ52" s="3">
        <v>0</v>
      </c>
      <c r="DA52" s="3">
        <v>4</v>
      </c>
      <c r="DB52" s="3">
        <v>0</v>
      </c>
      <c r="DC52" s="18">
        <f t="shared" si="12"/>
        <v>39</v>
      </c>
      <c r="DD52" s="3">
        <v>0</v>
      </c>
      <c r="DE52" s="3">
        <v>0</v>
      </c>
      <c r="DF52" s="3">
        <v>0</v>
      </c>
      <c r="DG52" s="3">
        <v>0</v>
      </c>
      <c r="DH52" s="3">
        <v>0</v>
      </c>
      <c r="DI52" s="3">
        <v>0</v>
      </c>
      <c r="DJ52" s="3">
        <v>0</v>
      </c>
      <c r="DK52" s="3">
        <v>0</v>
      </c>
      <c r="DL52" s="3">
        <v>0</v>
      </c>
      <c r="DM52" s="18">
        <f t="shared" si="13"/>
        <v>0</v>
      </c>
      <c r="DN52" s="3">
        <v>0</v>
      </c>
      <c r="DO52" s="3">
        <v>0</v>
      </c>
      <c r="DP52" s="3">
        <v>0</v>
      </c>
      <c r="DQ52" s="3">
        <v>0</v>
      </c>
      <c r="DR52" s="3">
        <v>0</v>
      </c>
      <c r="DS52" s="3">
        <v>0</v>
      </c>
      <c r="DT52" s="3">
        <v>0</v>
      </c>
      <c r="DU52" s="3">
        <v>0</v>
      </c>
      <c r="DV52" s="3">
        <v>0</v>
      </c>
      <c r="DW52" s="18">
        <f t="shared" si="14"/>
        <v>0</v>
      </c>
      <c r="DX52" s="3">
        <v>0</v>
      </c>
      <c r="DY52" s="3">
        <v>0</v>
      </c>
      <c r="DZ52" s="3">
        <v>0</v>
      </c>
      <c r="EA52" s="3">
        <v>0</v>
      </c>
      <c r="EB52" s="3">
        <v>0</v>
      </c>
      <c r="EC52" s="3">
        <v>0</v>
      </c>
      <c r="ED52" s="3">
        <v>0</v>
      </c>
      <c r="EE52" s="3">
        <v>0</v>
      </c>
      <c r="EF52" s="3">
        <v>0</v>
      </c>
      <c r="EG52" s="18">
        <f t="shared" si="15"/>
        <v>0</v>
      </c>
    </row>
    <row r="53" spans="1:137" x14ac:dyDescent="0.25">
      <c r="A53" s="4" t="s">
        <v>97</v>
      </c>
      <c r="B53" s="85" t="s">
        <v>100</v>
      </c>
      <c r="C53" s="298">
        <v>2</v>
      </c>
      <c r="D53" s="298">
        <v>25</v>
      </c>
      <c r="E53" s="299">
        <f t="shared" si="4"/>
        <v>8</v>
      </c>
      <c r="F53" s="308">
        <v>2</v>
      </c>
      <c r="G53" s="87">
        <f t="shared" si="24"/>
        <v>100</v>
      </c>
      <c r="H53" s="32">
        <v>0</v>
      </c>
      <c r="I53" s="3">
        <v>0</v>
      </c>
      <c r="J53" s="87" t="e">
        <f t="shared" si="5"/>
        <v>#DIV/0!</v>
      </c>
      <c r="K53" s="33">
        <v>0</v>
      </c>
      <c r="L53" s="87" t="e">
        <f t="shared" si="25"/>
        <v>#DIV/0!</v>
      </c>
      <c r="M53" s="305">
        <v>2</v>
      </c>
      <c r="N53" s="292">
        <v>2</v>
      </c>
      <c r="O53" s="299">
        <f t="shared" si="6"/>
        <v>100</v>
      </c>
      <c r="P53" s="311">
        <v>2</v>
      </c>
      <c r="Q53" s="87">
        <f t="shared" si="26"/>
        <v>100</v>
      </c>
      <c r="R53" s="32">
        <v>0</v>
      </c>
      <c r="S53" s="3">
        <v>0</v>
      </c>
      <c r="T53" s="87" t="e">
        <f t="shared" si="7"/>
        <v>#DIV/0!</v>
      </c>
      <c r="U53" s="33">
        <v>0</v>
      </c>
      <c r="V53" s="87" t="e">
        <f t="shared" si="27"/>
        <v>#DIV/0!</v>
      </c>
      <c r="W53" s="104"/>
      <c r="Y53" s="3">
        <v>0</v>
      </c>
      <c r="Z53" s="3">
        <v>0</v>
      </c>
      <c r="AA53" s="3">
        <v>0</v>
      </c>
      <c r="AB53" s="18">
        <f t="shared" si="16"/>
        <v>0</v>
      </c>
      <c r="AC53" s="3">
        <v>0</v>
      </c>
      <c r="AD53" s="3">
        <v>0</v>
      </c>
      <c r="AE53" s="3">
        <v>0</v>
      </c>
      <c r="AF53" s="18">
        <f t="shared" si="17"/>
        <v>0</v>
      </c>
      <c r="AG53" s="3">
        <v>0</v>
      </c>
      <c r="AH53" s="3">
        <v>0</v>
      </c>
      <c r="AI53" s="3">
        <v>2</v>
      </c>
      <c r="AJ53" s="18">
        <f t="shared" si="18"/>
        <v>2</v>
      </c>
      <c r="AK53" s="3">
        <v>0</v>
      </c>
      <c r="AL53" s="3">
        <v>0</v>
      </c>
      <c r="AM53" s="3">
        <v>0</v>
      </c>
      <c r="AN53" s="18">
        <f t="shared" si="19"/>
        <v>0</v>
      </c>
      <c r="AO53" s="3">
        <v>0</v>
      </c>
      <c r="AP53" s="3">
        <v>1</v>
      </c>
      <c r="AQ53" s="3">
        <v>1</v>
      </c>
      <c r="AR53" s="18">
        <f t="shared" si="20"/>
        <v>2</v>
      </c>
      <c r="AS53" s="3">
        <v>0</v>
      </c>
      <c r="AT53" s="3">
        <v>0</v>
      </c>
      <c r="AU53" s="3">
        <v>0</v>
      </c>
      <c r="AV53" s="18">
        <f t="shared" si="21"/>
        <v>0</v>
      </c>
      <c r="AW53" s="3">
        <v>0</v>
      </c>
      <c r="AX53" s="3">
        <v>0</v>
      </c>
      <c r="AY53" s="3">
        <v>0</v>
      </c>
      <c r="AZ53" s="18">
        <f t="shared" si="22"/>
        <v>0</v>
      </c>
      <c r="BA53" s="3">
        <v>0</v>
      </c>
      <c r="BB53" s="3">
        <v>0</v>
      </c>
      <c r="BC53" s="3">
        <v>0</v>
      </c>
      <c r="BD53" s="18">
        <f t="shared" si="23"/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18">
        <f t="shared" si="8"/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18">
        <f t="shared" si="9"/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2</v>
      </c>
      <c r="CI53" s="18">
        <f t="shared" si="10"/>
        <v>2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18">
        <f t="shared" si="11"/>
        <v>0</v>
      </c>
      <c r="CT53" s="3">
        <v>1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1</v>
      </c>
      <c r="DC53" s="18">
        <f t="shared" si="12"/>
        <v>2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">
        <v>0</v>
      </c>
      <c r="DK53" s="3">
        <v>0</v>
      </c>
      <c r="DL53" s="3">
        <v>0</v>
      </c>
      <c r="DM53" s="18">
        <f t="shared" si="13"/>
        <v>0</v>
      </c>
      <c r="DN53" s="3">
        <v>0</v>
      </c>
      <c r="DO53" s="3">
        <v>0</v>
      </c>
      <c r="DP53" s="3">
        <v>0</v>
      </c>
      <c r="DQ53" s="3">
        <v>0</v>
      </c>
      <c r="DR53" s="3">
        <v>0</v>
      </c>
      <c r="DS53" s="3">
        <v>0</v>
      </c>
      <c r="DT53" s="3">
        <v>0</v>
      </c>
      <c r="DU53" s="3">
        <v>0</v>
      </c>
      <c r="DV53" s="3">
        <v>0</v>
      </c>
      <c r="DW53" s="18">
        <f t="shared" si="14"/>
        <v>0</v>
      </c>
      <c r="DX53" s="3">
        <v>0</v>
      </c>
      <c r="DY53" s="3">
        <v>0</v>
      </c>
      <c r="DZ53" s="3">
        <v>0</v>
      </c>
      <c r="EA53" s="3">
        <v>0</v>
      </c>
      <c r="EB53" s="3">
        <v>0</v>
      </c>
      <c r="EC53" s="3">
        <v>0</v>
      </c>
      <c r="ED53" s="3">
        <v>0</v>
      </c>
      <c r="EE53" s="3">
        <v>0</v>
      </c>
      <c r="EF53" s="3">
        <v>0</v>
      </c>
      <c r="EG53" s="18">
        <f t="shared" si="15"/>
        <v>0</v>
      </c>
    </row>
    <row r="54" spans="1:137" x14ac:dyDescent="0.25">
      <c r="A54" s="4" t="s">
        <v>99</v>
      </c>
      <c r="B54" s="85" t="s">
        <v>102</v>
      </c>
      <c r="C54" s="298">
        <v>0</v>
      </c>
      <c r="D54" s="298">
        <v>0</v>
      </c>
      <c r="E54" s="299" t="e">
        <f t="shared" si="4"/>
        <v>#DIV/0!</v>
      </c>
      <c r="F54" s="308">
        <v>0</v>
      </c>
      <c r="G54" s="87" t="e">
        <f t="shared" si="24"/>
        <v>#DIV/0!</v>
      </c>
      <c r="H54" s="32">
        <v>13</v>
      </c>
      <c r="I54" s="3">
        <v>14</v>
      </c>
      <c r="J54" s="87">
        <f t="shared" si="5"/>
        <v>92.857142857142861</v>
      </c>
      <c r="K54" s="33">
        <v>13</v>
      </c>
      <c r="L54" s="87">
        <f t="shared" si="25"/>
        <v>100</v>
      </c>
      <c r="M54" s="305">
        <v>173</v>
      </c>
      <c r="N54" s="292">
        <v>609</v>
      </c>
      <c r="O54" s="299">
        <f t="shared" si="6"/>
        <v>28.407224958949094</v>
      </c>
      <c r="P54" s="311">
        <v>131</v>
      </c>
      <c r="Q54" s="87">
        <f t="shared" si="26"/>
        <v>75.72254335260115</v>
      </c>
      <c r="R54" s="32">
        <v>0</v>
      </c>
      <c r="S54" s="3">
        <v>0</v>
      </c>
      <c r="T54" s="87" t="e">
        <f t="shared" si="7"/>
        <v>#DIV/0!</v>
      </c>
      <c r="U54" s="33">
        <v>0</v>
      </c>
      <c r="V54" s="87" t="e">
        <f t="shared" si="27"/>
        <v>#DIV/0!</v>
      </c>
      <c r="W54" s="104"/>
      <c r="Y54" s="3">
        <v>0</v>
      </c>
      <c r="Z54" s="3">
        <v>0</v>
      </c>
      <c r="AA54" s="3">
        <v>0</v>
      </c>
      <c r="AB54" s="18">
        <f t="shared" si="16"/>
        <v>0</v>
      </c>
      <c r="AC54" s="3">
        <v>0</v>
      </c>
      <c r="AD54" s="3">
        <v>0</v>
      </c>
      <c r="AE54" s="3">
        <v>0</v>
      </c>
      <c r="AF54" s="18">
        <f t="shared" si="17"/>
        <v>0</v>
      </c>
      <c r="AG54" s="3">
        <v>0</v>
      </c>
      <c r="AH54" s="3">
        <v>0</v>
      </c>
      <c r="AI54" s="3">
        <v>0</v>
      </c>
      <c r="AJ54" s="18">
        <f t="shared" si="18"/>
        <v>0</v>
      </c>
      <c r="AK54" s="3">
        <v>0</v>
      </c>
      <c r="AL54" s="3">
        <v>4</v>
      </c>
      <c r="AM54" s="3">
        <v>9</v>
      </c>
      <c r="AN54" s="18">
        <f t="shared" si="19"/>
        <v>13</v>
      </c>
      <c r="AO54" s="3">
        <v>0</v>
      </c>
      <c r="AP54" s="3">
        <v>78</v>
      </c>
      <c r="AQ54" s="3">
        <v>95</v>
      </c>
      <c r="AR54" s="18">
        <f t="shared" si="20"/>
        <v>173</v>
      </c>
      <c r="AS54" s="3">
        <v>0</v>
      </c>
      <c r="AT54" s="3">
        <v>0</v>
      </c>
      <c r="AU54" s="3">
        <v>0</v>
      </c>
      <c r="AV54" s="18">
        <f t="shared" si="21"/>
        <v>0</v>
      </c>
      <c r="AW54" s="3">
        <v>0</v>
      </c>
      <c r="AX54" s="3">
        <v>0</v>
      </c>
      <c r="AY54" s="3">
        <v>0</v>
      </c>
      <c r="AZ54" s="18">
        <f t="shared" si="22"/>
        <v>0</v>
      </c>
      <c r="BA54" s="3">
        <v>0</v>
      </c>
      <c r="BB54" s="3">
        <v>0</v>
      </c>
      <c r="BC54" s="3">
        <v>0</v>
      </c>
      <c r="BD54" s="18">
        <f t="shared" si="23"/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18">
        <f t="shared" si="8"/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18">
        <f t="shared" si="9"/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18">
        <f t="shared" si="10"/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13</v>
      </c>
      <c r="CP54" s="3">
        <v>0</v>
      </c>
      <c r="CQ54" s="3">
        <v>0</v>
      </c>
      <c r="CR54" s="3">
        <v>0</v>
      </c>
      <c r="CS54" s="18">
        <f t="shared" si="11"/>
        <v>13</v>
      </c>
      <c r="CT54" s="3">
        <v>3</v>
      </c>
      <c r="CU54" s="3">
        <v>0</v>
      </c>
      <c r="CV54" s="3">
        <v>0</v>
      </c>
      <c r="CW54" s="3">
        <v>3</v>
      </c>
      <c r="CX54" s="3">
        <v>12</v>
      </c>
      <c r="CY54" s="3">
        <v>79</v>
      </c>
      <c r="CZ54" s="3">
        <v>0</v>
      </c>
      <c r="DA54" s="3">
        <v>67</v>
      </c>
      <c r="DB54" s="3">
        <v>9</v>
      </c>
      <c r="DC54" s="18">
        <f t="shared" si="12"/>
        <v>173</v>
      </c>
      <c r="DD54" s="3">
        <v>0</v>
      </c>
      <c r="DE54" s="3">
        <v>0</v>
      </c>
      <c r="DF54" s="3">
        <v>0</v>
      </c>
      <c r="DG54" s="3">
        <v>0</v>
      </c>
      <c r="DH54" s="3">
        <v>0</v>
      </c>
      <c r="DI54" s="3">
        <v>0</v>
      </c>
      <c r="DJ54" s="3">
        <v>0</v>
      </c>
      <c r="DK54" s="3">
        <v>0</v>
      </c>
      <c r="DL54" s="3">
        <v>0</v>
      </c>
      <c r="DM54" s="18">
        <f t="shared" si="13"/>
        <v>0</v>
      </c>
      <c r="DN54" s="3">
        <v>0</v>
      </c>
      <c r="DO54" s="3">
        <v>0</v>
      </c>
      <c r="DP54" s="3">
        <v>0</v>
      </c>
      <c r="DQ54" s="3">
        <v>0</v>
      </c>
      <c r="DR54" s="3">
        <v>0</v>
      </c>
      <c r="DS54" s="3">
        <v>0</v>
      </c>
      <c r="DT54" s="3">
        <v>0</v>
      </c>
      <c r="DU54" s="3">
        <v>0</v>
      </c>
      <c r="DV54" s="3">
        <v>0</v>
      </c>
      <c r="DW54" s="18">
        <f t="shared" si="14"/>
        <v>0</v>
      </c>
      <c r="DX54" s="3">
        <v>0</v>
      </c>
      <c r="DY54" s="3">
        <v>0</v>
      </c>
      <c r="DZ54" s="3">
        <v>0</v>
      </c>
      <c r="EA54" s="3">
        <v>0</v>
      </c>
      <c r="EB54" s="3">
        <v>0</v>
      </c>
      <c r="EC54" s="3">
        <v>0</v>
      </c>
      <c r="ED54" s="3">
        <v>0</v>
      </c>
      <c r="EE54" s="3">
        <v>0</v>
      </c>
      <c r="EF54" s="3">
        <v>0</v>
      </c>
      <c r="EG54" s="18">
        <f t="shared" si="15"/>
        <v>0</v>
      </c>
    </row>
    <row r="55" spans="1:137" x14ac:dyDescent="0.25">
      <c r="A55" s="4" t="s">
        <v>101</v>
      </c>
      <c r="B55" s="85" t="s">
        <v>104</v>
      </c>
      <c r="C55" s="298">
        <v>0</v>
      </c>
      <c r="D55" s="298">
        <v>0</v>
      </c>
      <c r="E55" s="299" t="e">
        <f t="shared" si="4"/>
        <v>#DIV/0!</v>
      </c>
      <c r="F55" s="308">
        <v>0</v>
      </c>
      <c r="G55" s="87" t="e">
        <f t="shared" si="24"/>
        <v>#DIV/0!</v>
      </c>
      <c r="H55" s="32">
        <v>0</v>
      </c>
      <c r="I55" s="3">
        <v>0</v>
      </c>
      <c r="J55" s="87" t="e">
        <f t="shared" si="5"/>
        <v>#DIV/0!</v>
      </c>
      <c r="K55" s="33">
        <v>0</v>
      </c>
      <c r="L55" s="87" t="e">
        <f t="shared" si="25"/>
        <v>#DIV/0!</v>
      </c>
      <c r="M55" s="305">
        <v>0</v>
      </c>
      <c r="N55" s="292">
        <v>0</v>
      </c>
      <c r="O55" s="299" t="e">
        <f t="shared" si="6"/>
        <v>#DIV/0!</v>
      </c>
      <c r="P55" s="311">
        <v>0</v>
      </c>
      <c r="Q55" s="87" t="e">
        <f t="shared" si="26"/>
        <v>#DIV/0!</v>
      </c>
      <c r="R55" s="32">
        <v>0</v>
      </c>
      <c r="S55" s="3">
        <v>0</v>
      </c>
      <c r="T55" s="87" t="e">
        <f t="shared" si="7"/>
        <v>#DIV/0!</v>
      </c>
      <c r="U55" s="33">
        <v>0</v>
      </c>
      <c r="V55" s="87" t="e">
        <f t="shared" si="27"/>
        <v>#DIV/0!</v>
      </c>
      <c r="W55" s="104"/>
      <c r="Y55" s="3">
        <v>0</v>
      </c>
      <c r="Z55" s="3">
        <v>0</v>
      </c>
      <c r="AA55" s="3">
        <v>0</v>
      </c>
      <c r="AB55" s="18">
        <f t="shared" si="16"/>
        <v>0</v>
      </c>
      <c r="AC55" s="3">
        <v>0</v>
      </c>
      <c r="AD55" s="3">
        <v>0</v>
      </c>
      <c r="AE55" s="3">
        <v>0</v>
      </c>
      <c r="AF55" s="18">
        <f t="shared" si="17"/>
        <v>0</v>
      </c>
      <c r="AG55" s="3">
        <v>0</v>
      </c>
      <c r="AH55" s="3">
        <v>0</v>
      </c>
      <c r="AI55" s="3">
        <v>0</v>
      </c>
      <c r="AJ55" s="18">
        <f t="shared" si="18"/>
        <v>0</v>
      </c>
      <c r="AK55" s="3">
        <v>0</v>
      </c>
      <c r="AL55" s="3">
        <v>0</v>
      </c>
      <c r="AM55" s="3">
        <v>0</v>
      </c>
      <c r="AN55" s="18">
        <f t="shared" si="19"/>
        <v>0</v>
      </c>
      <c r="AO55" s="3">
        <v>0</v>
      </c>
      <c r="AP55" s="3">
        <v>0</v>
      </c>
      <c r="AQ55" s="3">
        <v>0</v>
      </c>
      <c r="AR55" s="18">
        <f t="shared" si="20"/>
        <v>0</v>
      </c>
      <c r="AS55" s="3">
        <v>0</v>
      </c>
      <c r="AT55" s="3">
        <v>0</v>
      </c>
      <c r="AU55" s="3">
        <v>0</v>
      </c>
      <c r="AV55" s="18">
        <f t="shared" si="21"/>
        <v>0</v>
      </c>
      <c r="AW55" s="3">
        <v>0</v>
      </c>
      <c r="AX55" s="3">
        <v>0</v>
      </c>
      <c r="AY55" s="3">
        <v>0</v>
      </c>
      <c r="AZ55" s="18">
        <f t="shared" si="22"/>
        <v>0</v>
      </c>
      <c r="BA55" s="3">
        <v>0</v>
      </c>
      <c r="BB55" s="3">
        <v>0</v>
      </c>
      <c r="BC55" s="3">
        <v>0</v>
      </c>
      <c r="BD55" s="18">
        <f t="shared" si="23"/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18">
        <f t="shared" si="8"/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18">
        <f t="shared" si="9"/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18">
        <f t="shared" si="10"/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18">
        <f t="shared" si="11"/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18">
        <f t="shared" si="12"/>
        <v>0</v>
      </c>
      <c r="DD55" s="3">
        <v>0</v>
      </c>
      <c r="DE55" s="3">
        <v>0</v>
      </c>
      <c r="DF55" s="3">
        <v>0</v>
      </c>
      <c r="DG55" s="3">
        <v>0</v>
      </c>
      <c r="DH55" s="3">
        <v>0</v>
      </c>
      <c r="DI55" s="3">
        <v>0</v>
      </c>
      <c r="DJ55" s="3">
        <v>0</v>
      </c>
      <c r="DK55" s="3">
        <v>0</v>
      </c>
      <c r="DL55" s="3">
        <v>0</v>
      </c>
      <c r="DM55" s="18">
        <f t="shared" si="13"/>
        <v>0</v>
      </c>
      <c r="DN55" s="3">
        <v>0</v>
      </c>
      <c r="DO55" s="3">
        <v>0</v>
      </c>
      <c r="DP55" s="3">
        <v>0</v>
      </c>
      <c r="DQ55" s="3">
        <v>0</v>
      </c>
      <c r="DR55" s="3">
        <v>0</v>
      </c>
      <c r="DS55" s="3">
        <v>0</v>
      </c>
      <c r="DT55" s="3">
        <v>0</v>
      </c>
      <c r="DU55" s="3">
        <v>0</v>
      </c>
      <c r="DV55" s="3">
        <v>0</v>
      </c>
      <c r="DW55" s="18">
        <f t="shared" si="14"/>
        <v>0</v>
      </c>
      <c r="DX55" s="3">
        <v>0</v>
      </c>
      <c r="DY55" s="3">
        <v>0</v>
      </c>
      <c r="DZ55" s="3">
        <v>0</v>
      </c>
      <c r="EA55" s="3">
        <v>0</v>
      </c>
      <c r="EB55" s="3">
        <v>0</v>
      </c>
      <c r="EC55" s="3">
        <v>0</v>
      </c>
      <c r="ED55" s="3">
        <v>0</v>
      </c>
      <c r="EE55" s="3">
        <v>0</v>
      </c>
      <c r="EF55" s="3">
        <v>0</v>
      </c>
      <c r="EG55" s="18">
        <f t="shared" si="15"/>
        <v>0</v>
      </c>
    </row>
    <row r="56" spans="1:137" x14ac:dyDescent="0.25">
      <c r="A56" s="4" t="s">
        <v>103</v>
      </c>
      <c r="B56" s="85" t="s">
        <v>106</v>
      </c>
      <c r="C56" s="298">
        <v>6</v>
      </c>
      <c r="D56" s="298">
        <v>39</v>
      </c>
      <c r="E56" s="299">
        <f t="shared" si="4"/>
        <v>15.384615384615385</v>
      </c>
      <c r="F56" s="308">
        <v>4</v>
      </c>
      <c r="G56" s="87">
        <f t="shared" si="24"/>
        <v>66.666666666666657</v>
      </c>
      <c r="H56" s="32">
        <v>16</v>
      </c>
      <c r="I56" s="3">
        <v>20</v>
      </c>
      <c r="J56" s="87">
        <f t="shared" si="5"/>
        <v>80</v>
      </c>
      <c r="K56" s="33">
        <v>15</v>
      </c>
      <c r="L56" s="87">
        <f t="shared" si="25"/>
        <v>93.75</v>
      </c>
      <c r="M56" s="305">
        <v>2</v>
      </c>
      <c r="N56" s="292">
        <v>126</v>
      </c>
      <c r="O56" s="299">
        <f t="shared" si="6"/>
        <v>1.5873015873015872</v>
      </c>
      <c r="P56" s="311">
        <v>2</v>
      </c>
      <c r="Q56" s="87">
        <f t="shared" si="26"/>
        <v>100</v>
      </c>
      <c r="R56" s="32">
        <v>0</v>
      </c>
      <c r="S56" s="3">
        <v>1</v>
      </c>
      <c r="T56" s="87">
        <f t="shared" si="7"/>
        <v>0</v>
      </c>
      <c r="U56" s="33">
        <v>0</v>
      </c>
      <c r="V56" s="87" t="e">
        <f t="shared" si="27"/>
        <v>#DIV/0!</v>
      </c>
      <c r="W56" s="104"/>
      <c r="Y56" s="3">
        <v>0</v>
      </c>
      <c r="Z56" s="3">
        <v>0</v>
      </c>
      <c r="AA56" s="3">
        <v>0</v>
      </c>
      <c r="AB56" s="18">
        <f t="shared" si="16"/>
        <v>0</v>
      </c>
      <c r="AC56" s="3">
        <v>0</v>
      </c>
      <c r="AD56" s="3">
        <v>0</v>
      </c>
      <c r="AE56" s="3">
        <v>0</v>
      </c>
      <c r="AF56" s="18">
        <f t="shared" si="17"/>
        <v>0</v>
      </c>
      <c r="AG56" s="3">
        <v>0</v>
      </c>
      <c r="AH56" s="3">
        <v>1</v>
      </c>
      <c r="AI56" s="3">
        <v>5</v>
      </c>
      <c r="AJ56" s="18">
        <f t="shared" si="18"/>
        <v>6</v>
      </c>
      <c r="AK56" s="3">
        <v>0</v>
      </c>
      <c r="AL56" s="3">
        <v>7</v>
      </c>
      <c r="AM56" s="3">
        <v>9</v>
      </c>
      <c r="AN56" s="18">
        <f t="shared" si="19"/>
        <v>16</v>
      </c>
      <c r="AO56" s="3">
        <v>0</v>
      </c>
      <c r="AP56" s="3">
        <v>0</v>
      </c>
      <c r="AQ56" s="3">
        <v>2</v>
      </c>
      <c r="AR56" s="18">
        <f t="shared" si="20"/>
        <v>2</v>
      </c>
      <c r="AS56" s="3">
        <v>0</v>
      </c>
      <c r="AT56" s="3">
        <v>0</v>
      </c>
      <c r="AU56" s="3">
        <v>0</v>
      </c>
      <c r="AV56" s="18">
        <f t="shared" si="21"/>
        <v>0</v>
      </c>
      <c r="AW56" s="3">
        <v>0</v>
      </c>
      <c r="AX56" s="3">
        <v>0</v>
      </c>
      <c r="AY56" s="3">
        <v>0</v>
      </c>
      <c r="AZ56" s="18">
        <f t="shared" si="22"/>
        <v>0</v>
      </c>
      <c r="BA56" s="3">
        <v>0</v>
      </c>
      <c r="BB56" s="3">
        <v>0</v>
      </c>
      <c r="BC56" s="3">
        <v>0</v>
      </c>
      <c r="BD56" s="18">
        <f t="shared" si="23"/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18">
        <f t="shared" si="8"/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18">
        <f t="shared" si="9"/>
        <v>0</v>
      </c>
      <c r="BZ56" s="3">
        <v>0</v>
      </c>
      <c r="CA56" s="3">
        <v>0</v>
      </c>
      <c r="CB56" s="3">
        <v>0</v>
      </c>
      <c r="CC56" s="3">
        <v>0</v>
      </c>
      <c r="CD56" s="3">
        <v>1</v>
      </c>
      <c r="CE56" s="3">
        <v>0</v>
      </c>
      <c r="CF56" s="3">
        <v>0</v>
      </c>
      <c r="CG56" s="3">
        <v>3</v>
      </c>
      <c r="CH56" s="3">
        <v>2</v>
      </c>
      <c r="CI56" s="18">
        <f t="shared" si="10"/>
        <v>6</v>
      </c>
      <c r="CJ56" s="3">
        <v>0</v>
      </c>
      <c r="CK56" s="3">
        <v>0</v>
      </c>
      <c r="CL56" s="3">
        <v>1</v>
      </c>
      <c r="CM56" s="3">
        <v>0</v>
      </c>
      <c r="CN56" s="3">
        <v>3</v>
      </c>
      <c r="CO56" s="3">
        <v>2</v>
      </c>
      <c r="CP56" s="3">
        <v>0</v>
      </c>
      <c r="CQ56" s="3">
        <v>8</v>
      </c>
      <c r="CR56" s="3">
        <v>2</v>
      </c>
      <c r="CS56" s="18">
        <f t="shared" si="11"/>
        <v>16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1</v>
      </c>
      <c r="CZ56" s="3">
        <v>0</v>
      </c>
      <c r="DA56" s="3">
        <v>1</v>
      </c>
      <c r="DB56" s="3">
        <v>0</v>
      </c>
      <c r="DC56" s="18">
        <f t="shared" si="12"/>
        <v>2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0</v>
      </c>
      <c r="DL56" s="3">
        <v>0</v>
      </c>
      <c r="DM56" s="18">
        <f t="shared" si="13"/>
        <v>0</v>
      </c>
      <c r="DN56" s="3">
        <v>0</v>
      </c>
      <c r="DO56" s="3">
        <v>0</v>
      </c>
      <c r="DP56" s="3">
        <v>0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3">
        <v>0</v>
      </c>
      <c r="DW56" s="18">
        <f t="shared" si="14"/>
        <v>0</v>
      </c>
      <c r="DX56" s="3">
        <v>0</v>
      </c>
      <c r="DY56" s="3">
        <v>0</v>
      </c>
      <c r="DZ56" s="3">
        <v>0</v>
      </c>
      <c r="EA56" s="3">
        <v>0</v>
      </c>
      <c r="EB56" s="3">
        <v>0</v>
      </c>
      <c r="EC56" s="3">
        <v>0</v>
      </c>
      <c r="ED56" s="3">
        <v>0</v>
      </c>
      <c r="EE56" s="3">
        <v>0</v>
      </c>
      <c r="EF56" s="3">
        <v>0</v>
      </c>
      <c r="EG56" s="18">
        <f t="shared" si="15"/>
        <v>0</v>
      </c>
    </row>
    <row r="57" spans="1:137" x14ac:dyDescent="0.25">
      <c r="A57" s="4" t="s">
        <v>105</v>
      </c>
      <c r="B57" s="85" t="s">
        <v>108</v>
      </c>
      <c r="C57" s="298">
        <v>0</v>
      </c>
      <c r="D57" s="298">
        <v>0</v>
      </c>
      <c r="E57" s="299" t="e">
        <f t="shared" si="4"/>
        <v>#DIV/0!</v>
      </c>
      <c r="F57" s="308">
        <v>0</v>
      </c>
      <c r="G57" s="87" t="e">
        <f t="shared" si="24"/>
        <v>#DIV/0!</v>
      </c>
      <c r="H57" s="32">
        <v>0</v>
      </c>
      <c r="I57" s="3">
        <v>0</v>
      </c>
      <c r="J57" s="87" t="e">
        <f t="shared" si="5"/>
        <v>#DIV/0!</v>
      </c>
      <c r="K57" s="33">
        <v>0</v>
      </c>
      <c r="L57" s="87" t="e">
        <f t="shared" si="25"/>
        <v>#DIV/0!</v>
      </c>
      <c r="M57" s="305">
        <v>0</v>
      </c>
      <c r="N57" s="292">
        <v>0</v>
      </c>
      <c r="O57" s="299" t="e">
        <f t="shared" si="6"/>
        <v>#DIV/0!</v>
      </c>
      <c r="P57" s="311">
        <v>0</v>
      </c>
      <c r="Q57" s="87" t="e">
        <f t="shared" si="26"/>
        <v>#DIV/0!</v>
      </c>
      <c r="R57" s="32">
        <v>0</v>
      </c>
      <c r="S57" s="3">
        <v>0</v>
      </c>
      <c r="T57" s="87" t="e">
        <f t="shared" si="7"/>
        <v>#DIV/0!</v>
      </c>
      <c r="U57" s="33">
        <v>0</v>
      </c>
      <c r="V57" s="87" t="e">
        <f t="shared" si="27"/>
        <v>#DIV/0!</v>
      </c>
      <c r="W57" s="104"/>
      <c r="Y57" s="3">
        <v>0</v>
      </c>
      <c r="Z57" s="3">
        <v>0</v>
      </c>
      <c r="AA57" s="3">
        <v>0</v>
      </c>
      <c r="AB57" s="18">
        <f t="shared" si="16"/>
        <v>0</v>
      </c>
      <c r="AC57" s="3">
        <v>0</v>
      </c>
      <c r="AD57" s="3">
        <v>0</v>
      </c>
      <c r="AE57" s="3">
        <v>0</v>
      </c>
      <c r="AF57" s="18">
        <f t="shared" si="17"/>
        <v>0</v>
      </c>
      <c r="AG57" s="3">
        <v>0</v>
      </c>
      <c r="AH57" s="3">
        <v>0</v>
      </c>
      <c r="AI57" s="3">
        <v>0</v>
      </c>
      <c r="AJ57" s="18">
        <f t="shared" si="18"/>
        <v>0</v>
      </c>
      <c r="AK57" s="3">
        <v>0</v>
      </c>
      <c r="AL57" s="3">
        <v>0</v>
      </c>
      <c r="AM57" s="3">
        <v>0</v>
      </c>
      <c r="AN57" s="18">
        <f t="shared" si="19"/>
        <v>0</v>
      </c>
      <c r="AO57" s="3">
        <v>0</v>
      </c>
      <c r="AP57" s="3">
        <v>0</v>
      </c>
      <c r="AQ57" s="3">
        <v>0</v>
      </c>
      <c r="AR57" s="18">
        <f t="shared" si="20"/>
        <v>0</v>
      </c>
      <c r="AS57" s="3">
        <v>0</v>
      </c>
      <c r="AT57" s="3">
        <v>0</v>
      </c>
      <c r="AU57" s="3">
        <v>0</v>
      </c>
      <c r="AV57" s="18">
        <f t="shared" si="21"/>
        <v>0</v>
      </c>
      <c r="AW57" s="3">
        <v>0</v>
      </c>
      <c r="AX57" s="3">
        <v>0</v>
      </c>
      <c r="AY57" s="3">
        <v>0</v>
      </c>
      <c r="AZ57" s="18">
        <f t="shared" si="22"/>
        <v>0</v>
      </c>
      <c r="BA57" s="3">
        <v>0</v>
      </c>
      <c r="BB57" s="3">
        <v>0</v>
      </c>
      <c r="BC57" s="3">
        <v>0</v>
      </c>
      <c r="BD57" s="18">
        <f t="shared" si="23"/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18">
        <f t="shared" si="8"/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18">
        <f t="shared" si="9"/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18">
        <f t="shared" si="10"/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18">
        <f t="shared" si="11"/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18">
        <f t="shared" si="12"/>
        <v>0</v>
      </c>
      <c r="DD57" s="3">
        <v>0</v>
      </c>
      <c r="DE57" s="3">
        <v>0</v>
      </c>
      <c r="DF57" s="3">
        <v>0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18">
        <f t="shared" si="13"/>
        <v>0</v>
      </c>
      <c r="DN57" s="3">
        <v>0</v>
      </c>
      <c r="DO57" s="3">
        <v>0</v>
      </c>
      <c r="DP57" s="3">
        <v>0</v>
      </c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18">
        <f t="shared" si="14"/>
        <v>0</v>
      </c>
      <c r="DX57" s="3">
        <v>0</v>
      </c>
      <c r="DY57" s="3">
        <v>0</v>
      </c>
      <c r="DZ57" s="3">
        <v>0</v>
      </c>
      <c r="EA57" s="3">
        <v>0</v>
      </c>
      <c r="EB57" s="3">
        <v>0</v>
      </c>
      <c r="EC57" s="3">
        <v>0</v>
      </c>
      <c r="ED57" s="3">
        <v>0</v>
      </c>
      <c r="EE57" s="3">
        <v>0</v>
      </c>
      <c r="EF57" s="3">
        <v>0</v>
      </c>
      <c r="EG57" s="18">
        <f t="shared" si="15"/>
        <v>0</v>
      </c>
    </row>
    <row r="58" spans="1:137" x14ac:dyDescent="0.25">
      <c r="A58" s="4" t="s">
        <v>107</v>
      </c>
      <c r="B58" s="85" t="s">
        <v>110</v>
      </c>
      <c r="C58" s="298">
        <v>22</v>
      </c>
      <c r="D58" s="298">
        <v>36</v>
      </c>
      <c r="E58" s="299">
        <f t="shared" si="4"/>
        <v>61.111111111111114</v>
      </c>
      <c r="F58" s="308">
        <v>19</v>
      </c>
      <c r="G58" s="87">
        <f t="shared" si="24"/>
        <v>86.36363636363636</v>
      </c>
      <c r="H58" s="32">
        <v>0</v>
      </c>
      <c r="I58" s="3">
        <v>0</v>
      </c>
      <c r="J58" s="87" t="e">
        <f t="shared" si="5"/>
        <v>#DIV/0!</v>
      </c>
      <c r="K58" s="33">
        <v>0</v>
      </c>
      <c r="L58" s="87" t="e">
        <f t="shared" si="25"/>
        <v>#DIV/0!</v>
      </c>
      <c r="M58" s="305">
        <v>32</v>
      </c>
      <c r="N58" s="292">
        <v>0</v>
      </c>
      <c r="O58" s="299" t="e">
        <f t="shared" si="6"/>
        <v>#DIV/0!</v>
      </c>
      <c r="P58" s="311">
        <v>29</v>
      </c>
      <c r="Q58" s="87">
        <f t="shared" si="26"/>
        <v>90.625</v>
      </c>
      <c r="R58" s="32">
        <v>0</v>
      </c>
      <c r="S58" s="3">
        <v>0</v>
      </c>
      <c r="T58" s="87" t="e">
        <f t="shared" si="7"/>
        <v>#DIV/0!</v>
      </c>
      <c r="U58" s="33">
        <v>0</v>
      </c>
      <c r="V58" s="87" t="e">
        <f t="shared" si="27"/>
        <v>#DIV/0!</v>
      </c>
      <c r="W58" s="104"/>
      <c r="Y58" s="3">
        <v>0</v>
      </c>
      <c r="Z58" s="3">
        <v>0</v>
      </c>
      <c r="AA58" s="3">
        <v>0</v>
      </c>
      <c r="AB58" s="18">
        <f t="shared" si="16"/>
        <v>0</v>
      </c>
      <c r="AC58" s="3">
        <v>0</v>
      </c>
      <c r="AD58" s="3">
        <v>0</v>
      </c>
      <c r="AE58" s="3">
        <v>0</v>
      </c>
      <c r="AF58" s="18">
        <f t="shared" si="17"/>
        <v>0</v>
      </c>
      <c r="AG58" s="3">
        <v>3</v>
      </c>
      <c r="AH58" s="3">
        <v>1</v>
      </c>
      <c r="AI58" s="3">
        <v>18</v>
      </c>
      <c r="AJ58" s="18">
        <f t="shared" si="18"/>
        <v>22</v>
      </c>
      <c r="AK58" s="3">
        <v>0</v>
      </c>
      <c r="AL58" s="3">
        <v>0</v>
      </c>
      <c r="AM58" s="3">
        <v>0</v>
      </c>
      <c r="AN58" s="18">
        <f t="shared" si="19"/>
        <v>0</v>
      </c>
      <c r="AO58" s="3">
        <v>8</v>
      </c>
      <c r="AP58" s="3">
        <v>4</v>
      </c>
      <c r="AQ58" s="3">
        <v>20</v>
      </c>
      <c r="AR58" s="18">
        <f t="shared" si="20"/>
        <v>32</v>
      </c>
      <c r="AS58" s="3">
        <v>0</v>
      </c>
      <c r="AT58" s="3">
        <v>0</v>
      </c>
      <c r="AU58" s="3">
        <v>0</v>
      </c>
      <c r="AV58" s="18">
        <f t="shared" si="21"/>
        <v>0</v>
      </c>
      <c r="AW58" s="3">
        <v>0</v>
      </c>
      <c r="AX58" s="3">
        <v>0</v>
      </c>
      <c r="AY58" s="3">
        <v>0</v>
      </c>
      <c r="AZ58" s="18">
        <f t="shared" si="22"/>
        <v>0</v>
      </c>
      <c r="BA58" s="3">
        <v>0</v>
      </c>
      <c r="BB58" s="3">
        <v>0</v>
      </c>
      <c r="BC58" s="3">
        <v>0</v>
      </c>
      <c r="BD58" s="18">
        <f t="shared" si="23"/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18">
        <f t="shared" si="8"/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18">
        <f t="shared" si="9"/>
        <v>0</v>
      </c>
      <c r="BZ58" s="3">
        <v>0</v>
      </c>
      <c r="CA58" s="3">
        <v>0</v>
      </c>
      <c r="CB58" s="3">
        <v>5</v>
      </c>
      <c r="CC58" s="3">
        <v>2</v>
      </c>
      <c r="CD58" s="3">
        <v>0</v>
      </c>
      <c r="CE58" s="3">
        <v>1</v>
      </c>
      <c r="CF58" s="3">
        <v>3</v>
      </c>
      <c r="CG58" s="3">
        <v>9</v>
      </c>
      <c r="CH58" s="3">
        <v>2</v>
      </c>
      <c r="CI58" s="18">
        <f t="shared" si="10"/>
        <v>22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18">
        <f t="shared" si="11"/>
        <v>0</v>
      </c>
      <c r="CT58" s="3">
        <v>0</v>
      </c>
      <c r="CU58" s="3">
        <v>1</v>
      </c>
      <c r="CV58" s="3">
        <v>2</v>
      </c>
      <c r="CW58" s="3">
        <v>1</v>
      </c>
      <c r="CX58" s="3">
        <v>0</v>
      </c>
      <c r="CY58" s="3">
        <v>1</v>
      </c>
      <c r="CZ58" s="3">
        <v>7</v>
      </c>
      <c r="DA58" s="3">
        <v>18</v>
      </c>
      <c r="DB58" s="3">
        <v>2</v>
      </c>
      <c r="DC58" s="18">
        <f t="shared" si="12"/>
        <v>32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18">
        <f t="shared" si="13"/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18">
        <f t="shared" si="14"/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0</v>
      </c>
      <c r="ED58" s="3">
        <v>0</v>
      </c>
      <c r="EE58" s="3">
        <v>0</v>
      </c>
      <c r="EF58" s="3">
        <v>0</v>
      </c>
      <c r="EG58" s="18">
        <f t="shared" si="15"/>
        <v>0</v>
      </c>
    </row>
    <row r="59" spans="1:137" x14ac:dyDescent="0.25">
      <c r="A59" s="4" t="s">
        <v>109</v>
      </c>
      <c r="B59" s="85" t="s">
        <v>112</v>
      </c>
      <c r="C59" s="298">
        <v>56</v>
      </c>
      <c r="D59" s="298">
        <v>406</v>
      </c>
      <c r="E59" s="299">
        <f t="shared" si="4"/>
        <v>13.793103448275861</v>
      </c>
      <c r="F59" s="308">
        <v>38</v>
      </c>
      <c r="G59" s="87">
        <f t="shared" si="24"/>
        <v>67.857142857142861</v>
      </c>
      <c r="H59" s="32">
        <v>34</v>
      </c>
      <c r="I59" s="3">
        <v>72</v>
      </c>
      <c r="J59" s="87">
        <f t="shared" si="5"/>
        <v>47.222222222222221</v>
      </c>
      <c r="K59" s="33">
        <v>32</v>
      </c>
      <c r="L59" s="87">
        <f t="shared" si="25"/>
        <v>94.117647058823522</v>
      </c>
      <c r="M59" s="305">
        <v>241</v>
      </c>
      <c r="N59" s="292">
        <v>208</v>
      </c>
      <c r="O59" s="299">
        <f t="shared" si="6"/>
        <v>115.86538461538463</v>
      </c>
      <c r="P59" s="311">
        <v>113</v>
      </c>
      <c r="Q59" s="87">
        <f t="shared" si="26"/>
        <v>46.88796680497925</v>
      </c>
      <c r="R59" s="32">
        <v>17</v>
      </c>
      <c r="S59" s="3">
        <v>62</v>
      </c>
      <c r="T59" s="87">
        <f t="shared" si="7"/>
        <v>27.419354838709676</v>
      </c>
      <c r="U59" s="33">
        <v>16</v>
      </c>
      <c r="V59" s="87">
        <f t="shared" si="27"/>
        <v>94.117647058823522</v>
      </c>
      <c r="W59" s="104"/>
      <c r="Y59" s="3">
        <v>0</v>
      </c>
      <c r="Z59" s="3">
        <v>0</v>
      </c>
      <c r="AA59" s="3">
        <v>0</v>
      </c>
      <c r="AB59" s="18">
        <f t="shared" si="16"/>
        <v>0</v>
      </c>
      <c r="AC59" s="3">
        <v>0</v>
      </c>
      <c r="AD59" s="3">
        <v>0</v>
      </c>
      <c r="AE59" s="3">
        <v>0</v>
      </c>
      <c r="AF59" s="18">
        <f t="shared" si="17"/>
        <v>0</v>
      </c>
      <c r="AG59" s="3">
        <v>0</v>
      </c>
      <c r="AH59" s="3">
        <v>0</v>
      </c>
      <c r="AI59" s="3">
        <v>56</v>
      </c>
      <c r="AJ59" s="18">
        <f t="shared" si="18"/>
        <v>56</v>
      </c>
      <c r="AK59" s="3">
        <v>0</v>
      </c>
      <c r="AL59" s="3">
        <v>15</v>
      </c>
      <c r="AM59" s="3">
        <v>19</v>
      </c>
      <c r="AN59" s="18">
        <f t="shared" si="19"/>
        <v>34</v>
      </c>
      <c r="AO59" s="3">
        <v>0</v>
      </c>
      <c r="AP59" s="3">
        <v>241</v>
      </c>
      <c r="AQ59" s="3">
        <v>0</v>
      </c>
      <c r="AR59" s="18">
        <f t="shared" si="20"/>
        <v>241</v>
      </c>
      <c r="AS59" s="3">
        <v>0</v>
      </c>
      <c r="AT59" s="3">
        <v>0</v>
      </c>
      <c r="AU59" s="3">
        <v>0</v>
      </c>
      <c r="AV59" s="18">
        <f t="shared" si="21"/>
        <v>0</v>
      </c>
      <c r="AW59" s="3">
        <v>0</v>
      </c>
      <c r="AX59" s="3">
        <v>8</v>
      </c>
      <c r="AY59" s="3">
        <v>9</v>
      </c>
      <c r="AZ59" s="18">
        <f t="shared" si="22"/>
        <v>17</v>
      </c>
      <c r="BA59" s="3">
        <v>0</v>
      </c>
      <c r="BB59" s="3">
        <v>0</v>
      </c>
      <c r="BC59" s="3">
        <v>0</v>
      </c>
      <c r="BD59" s="18">
        <f t="shared" si="23"/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18">
        <f t="shared" si="8"/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18">
        <f t="shared" si="9"/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19</v>
      </c>
      <c r="CH59" s="3">
        <v>22</v>
      </c>
      <c r="CI59" s="18">
        <f t="shared" si="10"/>
        <v>41</v>
      </c>
      <c r="CJ59" s="3">
        <v>0</v>
      </c>
      <c r="CK59" s="3">
        <v>0</v>
      </c>
      <c r="CL59" s="3">
        <v>0</v>
      </c>
      <c r="CM59" s="3">
        <v>0</v>
      </c>
      <c r="CN59" s="3">
        <v>7</v>
      </c>
      <c r="CO59" s="3">
        <v>4</v>
      </c>
      <c r="CP59" s="3">
        <v>0</v>
      </c>
      <c r="CQ59" s="3">
        <v>3</v>
      </c>
      <c r="CR59" s="3">
        <v>3</v>
      </c>
      <c r="CS59" s="18">
        <f t="shared" si="11"/>
        <v>17</v>
      </c>
      <c r="CT59" s="3">
        <v>10</v>
      </c>
      <c r="CU59" s="3">
        <v>0</v>
      </c>
      <c r="CV59" s="3">
        <v>2</v>
      </c>
      <c r="CW59" s="3">
        <v>29</v>
      </c>
      <c r="CX59" s="3">
        <v>62</v>
      </c>
      <c r="CY59" s="3">
        <v>89</v>
      </c>
      <c r="CZ59" s="3">
        <v>0</v>
      </c>
      <c r="DA59" s="3">
        <v>40</v>
      </c>
      <c r="DB59" s="3">
        <v>10</v>
      </c>
      <c r="DC59" s="18">
        <f t="shared" si="12"/>
        <v>242</v>
      </c>
      <c r="DD59" s="3">
        <v>0</v>
      </c>
      <c r="DE59" s="3">
        <v>0</v>
      </c>
      <c r="DF59" s="3">
        <v>0</v>
      </c>
      <c r="DG59" s="3">
        <v>0</v>
      </c>
      <c r="DH59" s="3">
        <v>0</v>
      </c>
      <c r="DI59" s="3">
        <v>0</v>
      </c>
      <c r="DJ59" s="3">
        <v>0</v>
      </c>
      <c r="DK59" s="3">
        <v>0</v>
      </c>
      <c r="DL59" s="3">
        <v>0</v>
      </c>
      <c r="DM59" s="18">
        <f t="shared" si="13"/>
        <v>0</v>
      </c>
      <c r="DN59" s="3">
        <v>0</v>
      </c>
      <c r="DO59" s="3">
        <v>0</v>
      </c>
      <c r="DP59" s="3">
        <v>0</v>
      </c>
      <c r="DQ59" s="3">
        <v>0</v>
      </c>
      <c r="DR59" s="3">
        <v>7</v>
      </c>
      <c r="DS59" s="3">
        <v>4</v>
      </c>
      <c r="DT59" s="3">
        <v>0</v>
      </c>
      <c r="DU59" s="3">
        <v>3</v>
      </c>
      <c r="DV59" s="3">
        <v>3</v>
      </c>
      <c r="DW59" s="18">
        <f t="shared" si="14"/>
        <v>17</v>
      </c>
      <c r="DX59" s="3">
        <v>0</v>
      </c>
      <c r="DY59" s="3">
        <v>0</v>
      </c>
      <c r="DZ59" s="3">
        <v>0</v>
      </c>
      <c r="EA59" s="3">
        <v>0</v>
      </c>
      <c r="EB59" s="3">
        <v>0</v>
      </c>
      <c r="EC59" s="3">
        <v>0</v>
      </c>
      <c r="ED59" s="3">
        <v>0</v>
      </c>
      <c r="EE59" s="3">
        <v>0</v>
      </c>
      <c r="EF59" s="3">
        <v>0</v>
      </c>
      <c r="EG59" s="18">
        <f t="shared" si="15"/>
        <v>0</v>
      </c>
    </row>
    <row r="60" spans="1:137" x14ac:dyDescent="0.25">
      <c r="A60" s="4" t="s">
        <v>111</v>
      </c>
      <c r="B60" s="85" t="s">
        <v>114</v>
      </c>
      <c r="C60" s="298">
        <v>40</v>
      </c>
      <c r="D60" s="298">
        <v>76</v>
      </c>
      <c r="E60" s="299">
        <f t="shared" si="4"/>
        <v>52.631578947368418</v>
      </c>
      <c r="F60" s="308">
        <v>35</v>
      </c>
      <c r="G60" s="87">
        <f t="shared" si="24"/>
        <v>87.5</v>
      </c>
      <c r="H60" s="32">
        <v>0</v>
      </c>
      <c r="I60" s="3">
        <v>0</v>
      </c>
      <c r="J60" s="87" t="e">
        <f t="shared" si="5"/>
        <v>#DIV/0!</v>
      </c>
      <c r="K60" s="33">
        <v>0</v>
      </c>
      <c r="L60" s="87" t="e">
        <f t="shared" si="25"/>
        <v>#DIV/0!</v>
      </c>
      <c r="M60" s="305">
        <v>109</v>
      </c>
      <c r="N60" s="292">
        <v>249</v>
      </c>
      <c r="O60" s="299">
        <f t="shared" si="6"/>
        <v>43.775100401606423</v>
      </c>
      <c r="P60" s="311">
        <v>87</v>
      </c>
      <c r="Q60" s="87">
        <f t="shared" si="26"/>
        <v>79.816513761467888</v>
      </c>
      <c r="R60" s="32">
        <v>0</v>
      </c>
      <c r="S60" s="3">
        <v>0</v>
      </c>
      <c r="T60" s="87" t="e">
        <f t="shared" si="7"/>
        <v>#DIV/0!</v>
      </c>
      <c r="U60" s="33">
        <v>0</v>
      </c>
      <c r="V60" s="87" t="e">
        <f t="shared" si="27"/>
        <v>#DIV/0!</v>
      </c>
      <c r="W60" s="104"/>
      <c r="Y60" s="3">
        <v>0</v>
      </c>
      <c r="Z60" s="3">
        <v>0</v>
      </c>
      <c r="AA60" s="3">
        <v>0</v>
      </c>
      <c r="AB60" s="18">
        <f t="shared" si="16"/>
        <v>0</v>
      </c>
      <c r="AC60" s="3">
        <v>0</v>
      </c>
      <c r="AD60" s="3">
        <v>0</v>
      </c>
      <c r="AE60" s="3">
        <v>0</v>
      </c>
      <c r="AF60" s="18">
        <f t="shared" si="17"/>
        <v>0</v>
      </c>
      <c r="AG60" s="3">
        <v>4</v>
      </c>
      <c r="AH60" s="3">
        <v>13</v>
      </c>
      <c r="AI60" s="3">
        <v>23</v>
      </c>
      <c r="AJ60" s="18">
        <f t="shared" si="18"/>
        <v>40</v>
      </c>
      <c r="AK60" s="3">
        <v>0</v>
      </c>
      <c r="AL60" s="3">
        <v>0</v>
      </c>
      <c r="AM60" s="3">
        <v>0</v>
      </c>
      <c r="AN60" s="18">
        <f t="shared" si="19"/>
        <v>0</v>
      </c>
      <c r="AO60" s="3">
        <v>13</v>
      </c>
      <c r="AP60" s="3">
        <v>56</v>
      </c>
      <c r="AQ60" s="3">
        <v>40</v>
      </c>
      <c r="AR60" s="18">
        <f t="shared" si="20"/>
        <v>109</v>
      </c>
      <c r="AS60" s="3">
        <v>0</v>
      </c>
      <c r="AT60" s="3">
        <v>0</v>
      </c>
      <c r="AU60" s="3">
        <v>0</v>
      </c>
      <c r="AV60" s="18">
        <f t="shared" si="21"/>
        <v>0</v>
      </c>
      <c r="AW60" s="3">
        <v>0</v>
      </c>
      <c r="AX60" s="3">
        <v>0</v>
      </c>
      <c r="AY60" s="3">
        <v>0</v>
      </c>
      <c r="AZ60" s="18">
        <f t="shared" si="22"/>
        <v>0</v>
      </c>
      <c r="BA60" s="3">
        <v>0</v>
      </c>
      <c r="BB60" s="3">
        <v>0</v>
      </c>
      <c r="BC60" s="3">
        <v>0</v>
      </c>
      <c r="BD60" s="18">
        <f t="shared" si="23"/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18">
        <f t="shared" si="8"/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18">
        <f t="shared" si="9"/>
        <v>0</v>
      </c>
      <c r="BZ60" s="3">
        <v>0</v>
      </c>
      <c r="CA60" s="3">
        <v>0</v>
      </c>
      <c r="CB60" s="3">
        <v>0</v>
      </c>
      <c r="CC60" s="3">
        <v>0</v>
      </c>
      <c r="CD60" s="3">
        <v>17</v>
      </c>
      <c r="CE60" s="3">
        <v>5</v>
      </c>
      <c r="CF60" s="3">
        <v>0</v>
      </c>
      <c r="CG60" s="3">
        <v>0</v>
      </c>
      <c r="CH60" s="3">
        <v>18</v>
      </c>
      <c r="CI60" s="18">
        <f t="shared" si="10"/>
        <v>40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18">
        <f t="shared" si="11"/>
        <v>0</v>
      </c>
      <c r="CT60" s="3">
        <v>0</v>
      </c>
      <c r="CU60" s="3">
        <v>0</v>
      </c>
      <c r="CV60" s="3">
        <v>0</v>
      </c>
      <c r="CW60" s="3">
        <v>0</v>
      </c>
      <c r="CX60" s="3">
        <v>7</v>
      </c>
      <c r="CY60" s="3">
        <v>81</v>
      </c>
      <c r="CZ60" s="3">
        <v>3</v>
      </c>
      <c r="DA60" s="3">
        <v>11</v>
      </c>
      <c r="DB60" s="3">
        <v>7</v>
      </c>
      <c r="DC60" s="18">
        <f t="shared" si="12"/>
        <v>109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>
        <v>0</v>
      </c>
      <c r="DJ60" s="3">
        <v>0</v>
      </c>
      <c r="DK60" s="3">
        <v>0</v>
      </c>
      <c r="DL60" s="3">
        <v>0</v>
      </c>
      <c r="DM60" s="18">
        <f t="shared" si="13"/>
        <v>0</v>
      </c>
      <c r="DN60" s="3">
        <v>0</v>
      </c>
      <c r="DO60" s="3">
        <v>0</v>
      </c>
      <c r="DP60" s="3">
        <v>0</v>
      </c>
      <c r="DQ60" s="3">
        <v>0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18">
        <f t="shared" si="14"/>
        <v>0</v>
      </c>
      <c r="DX60" s="3">
        <v>0</v>
      </c>
      <c r="DY60" s="3">
        <v>0</v>
      </c>
      <c r="DZ60" s="3">
        <v>0</v>
      </c>
      <c r="EA60" s="3">
        <v>0</v>
      </c>
      <c r="EB60" s="3">
        <v>0</v>
      </c>
      <c r="EC60" s="3">
        <v>0</v>
      </c>
      <c r="ED60" s="3">
        <v>0</v>
      </c>
      <c r="EE60" s="3">
        <v>0</v>
      </c>
      <c r="EF60" s="3">
        <v>0</v>
      </c>
      <c r="EG60" s="18">
        <f t="shared" si="15"/>
        <v>0</v>
      </c>
    </row>
    <row r="61" spans="1:137" x14ac:dyDescent="0.25">
      <c r="A61" s="4" t="s">
        <v>113</v>
      </c>
      <c r="B61" s="85" t="s">
        <v>116</v>
      </c>
      <c r="C61" s="298">
        <v>7</v>
      </c>
      <c r="D61" s="298">
        <v>9</v>
      </c>
      <c r="E61" s="299">
        <f t="shared" si="4"/>
        <v>77.777777777777786</v>
      </c>
      <c r="F61" s="308">
        <v>5</v>
      </c>
      <c r="G61" s="87">
        <f t="shared" si="24"/>
        <v>71.428571428571431</v>
      </c>
      <c r="H61" s="32">
        <v>43</v>
      </c>
      <c r="I61" s="3">
        <v>53</v>
      </c>
      <c r="J61" s="87">
        <f t="shared" si="5"/>
        <v>81.132075471698116</v>
      </c>
      <c r="K61" s="33">
        <v>40</v>
      </c>
      <c r="L61" s="87">
        <f t="shared" si="25"/>
        <v>93.023255813953483</v>
      </c>
      <c r="M61" s="305">
        <v>323</v>
      </c>
      <c r="N61" s="292">
        <v>467</v>
      </c>
      <c r="O61" s="299">
        <f t="shared" si="6"/>
        <v>69.164882226980723</v>
      </c>
      <c r="P61" s="311">
        <v>292</v>
      </c>
      <c r="Q61" s="87">
        <f t="shared" si="26"/>
        <v>90.402476780185765</v>
      </c>
      <c r="R61" s="32">
        <v>0</v>
      </c>
      <c r="S61" s="3">
        <v>0</v>
      </c>
      <c r="T61" s="87" t="e">
        <f t="shared" si="7"/>
        <v>#DIV/0!</v>
      </c>
      <c r="U61" s="33">
        <v>0</v>
      </c>
      <c r="V61" s="87" t="e">
        <f t="shared" si="27"/>
        <v>#DIV/0!</v>
      </c>
      <c r="W61" s="104"/>
      <c r="Y61" s="3">
        <v>0</v>
      </c>
      <c r="Z61" s="3">
        <v>0</v>
      </c>
      <c r="AA61" s="3">
        <v>0</v>
      </c>
      <c r="AB61" s="18">
        <f t="shared" si="16"/>
        <v>0</v>
      </c>
      <c r="AC61" s="3">
        <v>0</v>
      </c>
      <c r="AD61" s="3">
        <v>0</v>
      </c>
      <c r="AE61" s="3">
        <v>0</v>
      </c>
      <c r="AF61" s="18">
        <f t="shared" si="17"/>
        <v>0</v>
      </c>
      <c r="AG61" s="3">
        <v>1</v>
      </c>
      <c r="AH61" s="3">
        <v>1</v>
      </c>
      <c r="AI61" s="3">
        <v>5</v>
      </c>
      <c r="AJ61" s="18">
        <f t="shared" si="18"/>
        <v>7</v>
      </c>
      <c r="AK61" s="3">
        <v>3</v>
      </c>
      <c r="AL61" s="3">
        <v>22</v>
      </c>
      <c r="AM61" s="3">
        <v>18</v>
      </c>
      <c r="AN61" s="18">
        <f t="shared" si="19"/>
        <v>43</v>
      </c>
      <c r="AO61" s="3">
        <v>0</v>
      </c>
      <c r="AP61" s="3">
        <v>213</v>
      </c>
      <c r="AQ61" s="3">
        <v>110</v>
      </c>
      <c r="AR61" s="18">
        <f t="shared" si="20"/>
        <v>323</v>
      </c>
      <c r="AS61" s="3">
        <v>0</v>
      </c>
      <c r="AT61" s="3">
        <v>0</v>
      </c>
      <c r="AU61" s="3">
        <v>0</v>
      </c>
      <c r="AV61" s="18">
        <f t="shared" si="21"/>
        <v>0</v>
      </c>
      <c r="AW61" s="3">
        <v>0</v>
      </c>
      <c r="AX61" s="3">
        <v>0</v>
      </c>
      <c r="AY61" s="3">
        <v>0</v>
      </c>
      <c r="AZ61" s="18">
        <f t="shared" si="22"/>
        <v>0</v>
      </c>
      <c r="BA61" s="3">
        <v>0</v>
      </c>
      <c r="BB61" s="3">
        <v>0</v>
      </c>
      <c r="BC61" s="3">
        <v>0</v>
      </c>
      <c r="BD61" s="18">
        <f t="shared" si="23"/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18">
        <f t="shared" si="8"/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18">
        <f t="shared" si="9"/>
        <v>0</v>
      </c>
      <c r="BZ61" s="3">
        <v>0</v>
      </c>
      <c r="CA61" s="3">
        <v>0</v>
      </c>
      <c r="CB61" s="3">
        <v>0</v>
      </c>
      <c r="CC61" s="3">
        <v>0</v>
      </c>
      <c r="CD61" s="3">
        <v>2</v>
      </c>
      <c r="CE61" s="3">
        <v>0</v>
      </c>
      <c r="CF61" s="3">
        <v>0</v>
      </c>
      <c r="CG61" s="3">
        <v>1</v>
      </c>
      <c r="CH61" s="3">
        <v>2</v>
      </c>
      <c r="CI61" s="18">
        <f t="shared" si="10"/>
        <v>5</v>
      </c>
      <c r="CJ61" s="3">
        <v>0</v>
      </c>
      <c r="CK61" s="3">
        <v>0</v>
      </c>
      <c r="CL61" s="3">
        <v>0</v>
      </c>
      <c r="CM61" s="3">
        <v>0</v>
      </c>
      <c r="CN61" s="3">
        <v>23</v>
      </c>
      <c r="CO61" s="3">
        <v>20</v>
      </c>
      <c r="CP61" s="3">
        <v>0</v>
      </c>
      <c r="CQ61" s="3">
        <v>0</v>
      </c>
      <c r="CR61" s="3">
        <v>0</v>
      </c>
      <c r="CS61" s="18">
        <f t="shared" si="11"/>
        <v>43</v>
      </c>
      <c r="CT61" s="3">
        <v>2</v>
      </c>
      <c r="CU61" s="3">
        <v>0</v>
      </c>
      <c r="CV61" s="3">
        <v>0</v>
      </c>
      <c r="CW61" s="3">
        <v>3</v>
      </c>
      <c r="CX61" s="3">
        <v>10</v>
      </c>
      <c r="CY61" s="3">
        <v>292</v>
      </c>
      <c r="CZ61" s="3">
        <v>0</v>
      </c>
      <c r="DA61" s="3">
        <v>6</v>
      </c>
      <c r="DB61" s="3">
        <v>10</v>
      </c>
      <c r="DC61" s="18">
        <f t="shared" si="12"/>
        <v>323</v>
      </c>
      <c r="DD61" s="3">
        <v>0</v>
      </c>
      <c r="DE61" s="3">
        <v>0</v>
      </c>
      <c r="DF61" s="3">
        <v>0</v>
      </c>
      <c r="DG61" s="3">
        <v>0</v>
      </c>
      <c r="DH61" s="3">
        <v>0</v>
      </c>
      <c r="DI61" s="3">
        <v>0</v>
      </c>
      <c r="DJ61" s="3">
        <v>0</v>
      </c>
      <c r="DK61" s="3">
        <v>0</v>
      </c>
      <c r="DL61" s="3">
        <v>0</v>
      </c>
      <c r="DM61" s="18">
        <f t="shared" si="13"/>
        <v>0</v>
      </c>
      <c r="DN61" s="3">
        <v>0</v>
      </c>
      <c r="DO61" s="3">
        <v>0</v>
      </c>
      <c r="DP61" s="3">
        <v>0</v>
      </c>
      <c r="DQ61" s="3">
        <v>0</v>
      </c>
      <c r="DR61" s="3">
        <v>0</v>
      </c>
      <c r="DS61" s="3">
        <v>0</v>
      </c>
      <c r="DT61" s="3">
        <v>0</v>
      </c>
      <c r="DU61" s="3">
        <v>0</v>
      </c>
      <c r="DV61" s="3">
        <v>0</v>
      </c>
      <c r="DW61" s="18">
        <f t="shared" si="14"/>
        <v>0</v>
      </c>
      <c r="DX61" s="3">
        <v>0</v>
      </c>
      <c r="DY61" s="3">
        <v>0</v>
      </c>
      <c r="DZ61" s="3">
        <v>0</v>
      </c>
      <c r="EA61" s="3">
        <v>0</v>
      </c>
      <c r="EB61" s="3">
        <v>0</v>
      </c>
      <c r="EC61" s="3">
        <v>0</v>
      </c>
      <c r="ED61" s="3">
        <v>0</v>
      </c>
      <c r="EE61" s="3">
        <v>0</v>
      </c>
      <c r="EF61" s="3">
        <v>0</v>
      </c>
      <c r="EG61" s="18">
        <f t="shared" si="15"/>
        <v>0</v>
      </c>
    </row>
    <row r="62" spans="1:137" x14ac:dyDescent="0.25">
      <c r="A62" s="4" t="s">
        <v>115</v>
      </c>
      <c r="B62" s="85" t="s">
        <v>118</v>
      </c>
      <c r="C62" s="298">
        <v>41</v>
      </c>
      <c r="D62" s="298">
        <v>76</v>
      </c>
      <c r="E62" s="299">
        <f t="shared" si="4"/>
        <v>53.94736842105263</v>
      </c>
      <c r="F62" s="308">
        <v>34</v>
      </c>
      <c r="G62" s="87">
        <f t="shared" si="24"/>
        <v>82.926829268292678</v>
      </c>
      <c r="H62" s="32">
        <v>0</v>
      </c>
      <c r="I62" s="3">
        <v>0</v>
      </c>
      <c r="J62" s="87" t="e">
        <f t="shared" si="5"/>
        <v>#DIV/0!</v>
      </c>
      <c r="K62" s="33">
        <v>0</v>
      </c>
      <c r="L62" s="87" t="e">
        <f t="shared" si="25"/>
        <v>#DIV/0!</v>
      </c>
      <c r="M62" s="305">
        <v>89</v>
      </c>
      <c r="N62" s="292">
        <v>152</v>
      </c>
      <c r="O62" s="299">
        <f t="shared" si="6"/>
        <v>58.55263157894737</v>
      </c>
      <c r="P62" s="311">
        <v>76</v>
      </c>
      <c r="Q62" s="87">
        <f t="shared" si="26"/>
        <v>85.393258426966284</v>
      </c>
      <c r="R62" s="32">
        <v>0</v>
      </c>
      <c r="S62" s="3">
        <v>0</v>
      </c>
      <c r="T62" s="87" t="e">
        <f t="shared" si="7"/>
        <v>#DIV/0!</v>
      </c>
      <c r="U62" s="33">
        <v>0</v>
      </c>
      <c r="V62" s="87" t="e">
        <f t="shared" si="27"/>
        <v>#DIV/0!</v>
      </c>
      <c r="W62" s="104"/>
      <c r="Y62" s="3">
        <v>0</v>
      </c>
      <c r="Z62" s="3">
        <v>0</v>
      </c>
      <c r="AA62" s="3">
        <v>0</v>
      </c>
      <c r="AB62" s="18">
        <f t="shared" si="16"/>
        <v>0</v>
      </c>
      <c r="AC62" s="3">
        <v>0</v>
      </c>
      <c r="AD62" s="3">
        <v>0</v>
      </c>
      <c r="AE62" s="3">
        <v>0</v>
      </c>
      <c r="AF62" s="18">
        <f t="shared" si="17"/>
        <v>0</v>
      </c>
      <c r="AG62" s="3">
        <v>3</v>
      </c>
      <c r="AH62" s="3">
        <v>5</v>
      </c>
      <c r="AI62" s="3">
        <v>11</v>
      </c>
      <c r="AJ62" s="18">
        <f t="shared" si="18"/>
        <v>19</v>
      </c>
      <c r="AK62" s="3">
        <v>0</v>
      </c>
      <c r="AL62" s="3">
        <v>0</v>
      </c>
      <c r="AM62" s="3">
        <v>0</v>
      </c>
      <c r="AN62" s="18">
        <f t="shared" si="19"/>
        <v>0</v>
      </c>
      <c r="AO62" s="3">
        <v>19</v>
      </c>
      <c r="AP62" s="3">
        <v>11</v>
      </c>
      <c r="AQ62" s="3">
        <v>12</v>
      </c>
      <c r="AR62" s="18">
        <f t="shared" si="20"/>
        <v>42</v>
      </c>
      <c r="AS62" s="3">
        <v>0</v>
      </c>
      <c r="AT62" s="3">
        <v>0</v>
      </c>
      <c r="AU62" s="3">
        <v>0</v>
      </c>
      <c r="AV62" s="18">
        <f t="shared" si="21"/>
        <v>0</v>
      </c>
      <c r="AW62" s="3">
        <v>0</v>
      </c>
      <c r="AX62" s="3">
        <v>0</v>
      </c>
      <c r="AY62" s="3">
        <v>0</v>
      </c>
      <c r="AZ62" s="18">
        <f t="shared" si="22"/>
        <v>0</v>
      </c>
      <c r="BA62" s="3">
        <v>0</v>
      </c>
      <c r="BB62" s="3">
        <v>0</v>
      </c>
      <c r="BC62" s="3">
        <v>0</v>
      </c>
      <c r="BD62" s="18">
        <f t="shared" si="23"/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18">
        <f t="shared" si="8"/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18">
        <f t="shared" si="9"/>
        <v>0</v>
      </c>
      <c r="BZ62" s="3">
        <v>1</v>
      </c>
      <c r="CA62" s="3">
        <v>2</v>
      </c>
      <c r="CB62" s="3">
        <v>0</v>
      </c>
      <c r="CC62" s="3">
        <v>0</v>
      </c>
      <c r="CD62" s="3">
        <v>9</v>
      </c>
      <c r="CE62" s="3">
        <v>2</v>
      </c>
      <c r="CF62" s="3">
        <v>0</v>
      </c>
      <c r="CG62" s="3">
        <v>2</v>
      </c>
      <c r="CH62" s="3">
        <v>3</v>
      </c>
      <c r="CI62" s="18">
        <f t="shared" si="10"/>
        <v>19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18">
        <f t="shared" si="11"/>
        <v>0</v>
      </c>
      <c r="CT62" s="3">
        <v>6</v>
      </c>
      <c r="CU62" s="3">
        <v>12</v>
      </c>
      <c r="CV62" s="3">
        <v>0</v>
      </c>
      <c r="CW62" s="3">
        <v>0</v>
      </c>
      <c r="CX62" s="3">
        <v>6</v>
      </c>
      <c r="CY62" s="3">
        <v>11</v>
      </c>
      <c r="CZ62" s="3">
        <v>1</v>
      </c>
      <c r="DA62" s="3">
        <v>2</v>
      </c>
      <c r="DB62" s="3">
        <v>4</v>
      </c>
      <c r="DC62" s="18">
        <f t="shared" si="12"/>
        <v>42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18">
        <f t="shared" si="13"/>
        <v>0</v>
      </c>
      <c r="DN62" s="3">
        <v>0</v>
      </c>
      <c r="DO62" s="3">
        <v>0</v>
      </c>
      <c r="DP62" s="3">
        <v>0</v>
      </c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18">
        <f t="shared" si="14"/>
        <v>0</v>
      </c>
      <c r="DX62" s="3">
        <v>0</v>
      </c>
      <c r="DY62" s="3">
        <v>0</v>
      </c>
      <c r="DZ62" s="3">
        <v>0</v>
      </c>
      <c r="EA62" s="3">
        <v>0</v>
      </c>
      <c r="EB62" s="3">
        <v>0</v>
      </c>
      <c r="EC62" s="3">
        <v>0</v>
      </c>
      <c r="ED62" s="3">
        <v>0</v>
      </c>
      <c r="EE62" s="3">
        <v>0</v>
      </c>
      <c r="EF62" s="3">
        <v>0</v>
      </c>
      <c r="EG62" s="18">
        <f t="shared" si="15"/>
        <v>0</v>
      </c>
    </row>
    <row r="63" spans="1:137" ht="15.75" thickBot="1" x14ac:dyDescent="0.3">
      <c r="A63" s="4" t="s">
        <v>117</v>
      </c>
      <c r="B63" s="85" t="s">
        <v>119</v>
      </c>
      <c r="C63" s="300">
        <v>7</v>
      </c>
      <c r="D63" s="300">
        <v>77</v>
      </c>
      <c r="E63" s="301">
        <f t="shared" si="4"/>
        <v>9.0909090909090917</v>
      </c>
      <c r="F63" s="309">
        <v>6</v>
      </c>
      <c r="G63" s="87">
        <f t="shared" si="24"/>
        <v>85.714285714285708</v>
      </c>
      <c r="H63" s="32">
        <v>0</v>
      </c>
      <c r="I63" s="3">
        <v>0</v>
      </c>
      <c r="J63" s="88" t="e">
        <f t="shared" si="5"/>
        <v>#DIV/0!</v>
      </c>
      <c r="K63" s="33">
        <v>0</v>
      </c>
      <c r="L63" s="87" t="e">
        <f t="shared" si="25"/>
        <v>#DIV/0!</v>
      </c>
      <c r="M63" s="305">
        <v>64</v>
      </c>
      <c r="N63" s="292">
        <v>74</v>
      </c>
      <c r="O63" s="301">
        <f t="shared" si="6"/>
        <v>86.486486486486484</v>
      </c>
      <c r="P63" s="311">
        <v>60</v>
      </c>
      <c r="Q63" s="87">
        <f t="shared" si="26"/>
        <v>93.75</v>
      </c>
      <c r="R63" s="32">
        <v>0</v>
      </c>
      <c r="S63" s="3">
        <v>0</v>
      </c>
      <c r="T63" s="88" t="e">
        <f t="shared" si="7"/>
        <v>#DIV/0!</v>
      </c>
      <c r="U63" s="33">
        <v>0</v>
      </c>
      <c r="V63" s="87" t="e">
        <f t="shared" si="27"/>
        <v>#DIV/0!</v>
      </c>
      <c r="W63" s="104"/>
      <c r="Y63" s="3">
        <v>0</v>
      </c>
      <c r="Z63" s="3">
        <v>0</v>
      </c>
      <c r="AA63" s="3">
        <v>0</v>
      </c>
      <c r="AB63" s="18">
        <f t="shared" si="16"/>
        <v>0</v>
      </c>
      <c r="AC63" s="3">
        <v>0</v>
      </c>
      <c r="AD63" s="3">
        <v>0</v>
      </c>
      <c r="AE63" s="3">
        <v>0</v>
      </c>
      <c r="AF63" s="18">
        <f t="shared" si="17"/>
        <v>0</v>
      </c>
      <c r="AG63" s="3">
        <v>0</v>
      </c>
      <c r="AH63" s="3">
        <v>0</v>
      </c>
      <c r="AI63" s="3">
        <v>0</v>
      </c>
      <c r="AJ63" s="18">
        <f t="shared" si="18"/>
        <v>0</v>
      </c>
      <c r="AK63" s="3">
        <v>0</v>
      </c>
      <c r="AL63" s="3">
        <v>0</v>
      </c>
      <c r="AM63" s="3">
        <v>0</v>
      </c>
      <c r="AN63" s="18">
        <f t="shared" si="19"/>
        <v>0</v>
      </c>
      <c r="AO63" s="3">
        <v>51</v>
      </c>
      <c r="AP63" s="3">
        <v>45</v>
      </c>
      <c r="AQ63" s="3">
        <v>70</v>
      </c>
      <c r="AR63" s="18">
        <f t="shared" si="20"/>
        <v>166</v>
      </c>
      <c r="AS63" s="3">
        <v>0</v>
      </c>
      <c r="AT63" s="3">
        <v>0</v>
      </c>
      <c r="AU63" s="3">
        <v>0</v>
      </c>
      <c r="AV63" s="18">
        <f t="shared" si="21"/>
        <v>0</v>
      </c>
      <c r="AW63" s="3">
        <v>0</v>
      </c>
      <c r="AX63" s="3">
        <v>0</v>
      </c>
      <c r="AY63" s="3">
        <v>0</v>
      </c>
      <c r="AZ63" s="18">
        <f t="shared" si="22"/>
        <v>0</v>
      </c>
      <c r="BA63" s="3">
        <v>0</v>
      </c>
      <c r="BB63" s="3">
        <v>0</v>
      </c>
      <c r="BC63" s="3">
        <v>0</v>
      </c>
      <c r="BD63" s="18">
        <f t="shared" si="23"/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18">
        <f t="shared" si="8"/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18">
        <f t="shared" si="9"/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18">
        <f t="shared" si="10"/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18">
        <f t="shared" si="11"/>
        <v>0</v>
      </c>
      <c r="CT63" s="3">
        <v>0</v>
      </c>
      <c r="CU63" s="3">
        <v>0</v>
      </c>
      <c r="CV63" s="3">
        <v>0</v>
      </c>
      <c r="CW63" s="3">
        <v>68</v>
      </c>
      <c r="CX63" s="3">
        <v>0</v>
      </c>
      <c r="CY63" s="3">
        <v>98</v>
      </c>
      <c r="CZ63" s="3">
        <v>0</v>
      </c>
      <c r="DA63" s="3">
        <v>0</v>
      </c>
      <c r="DB63" s="3">
        <v>0</v>
      </c>
      <c r="DC63" s="18">
        <f t="shared" si="12"/>
        <v>166</v>
      </c>
      <c r="DD63" s="3">
        <v>0</v>
      </c>
      <c r="DE63" s="3">
        <v>0</v>
      </c>
      <c r="DF63" s="3">
        <v>0</v>
      </c>
      <c r="DG63" s="3">
        <v>0</v>
      </c>
      <c r="DH63" s="3">
        <v>0</v>
      </c>
      <c r="DI63" s="3">
        <v>0</v>
      </c>
      <c r="DJ63" s="3">
        <v>0</v>
      </c>
      <c r="DK63" s="3">
        <v>0</v>
      </c>
      <c r="DL63" s="3">
        <v>0</v>
      </c>
      <c r="DM63" s="18">
        <f t="shared" si="13"/>
        <v>0</v>
      </c>
      <c r="DN63" s="3">
        <v>0</v>
      </c>
      <c r="DO63" s="3">
        <v>0</v>
      </c>
      <c r="DP63" s="3">
        <v>0</v>
      </c>
      <c r="DQ63" s="3">
        <v>0</v>
      </c>
      <c r="DR63" s="3">
        <v>0</v>
      </c>
      <c r="DS63" s="3">
        <v>0</v>
      </c>
      <c r="DT63" s="3">
        <v>0</v>
      </c>
      <c r="DU63" s="3">
        <v>0</v>
      </c>
      <c r="DV63" s="3">
        <v>0</v>
      </c>
      <c r="DW63" s="18">
        <f t="shared" si="14"/>
        <v>0</v>
      </c>
      <c r="DX63" s="3">
        <v>0</v>
      </c>
      <c r="DY63" s="3">
        <v>0</v>
      </c>
      <c r="DZ63" s="3">
        <v>0</v>
      </c>
      <c r="EA63" s="3">
        <v>0</v>
      </c>
      <c r="EB63" s="3">
        <v>0</v>
      </c>
      <c r="EC63" s="3">
        <v>0</v>
      </c>
      <c r="ED63" s="3">
        <v>0</v>
      </c>
      <c r="EE63" s="3">
        <v>0</v>
      </c>
      <c r="EF63" s="3">
        <v>0</v>
      </c>
      <c r="EG63" s="18">
        <f t="shared" si="15"/>
        <v>0</v>
      </c>
    </row>
    <row r="64" spans="1:137" ht="16.5" thickTop="1" thickBot="1" x14ac:dyDescent="0.3">
      <c r="B64" s="1" t="s">
        <v>120</v>
      </c>
      <c r="C64" s="302">
        <f>SUM(C5:C63)</f>
        <v>894</v>
      </c>
      <c r="D64" s="302">
        <f>SUM(D5:D63)</f>
        <v>2306</v>
      </c>
      <c r="E64" s="303">
        <f t="shared" si="4"/>
        <v>38.768430182133564</v>
      </c>
      <c r="F64" s="310">
        <f>SUM(F5:F63)</f>
        <v>857</v>
      </c>
      <c r="G64" s="19">
        <f t="shared" si="24"/>
        <v>95.861297539149888</v>
      </c>
      <c r="H64" s="19">
        <f>SUM(H5:H63)</f>
        <v>138</v>
      </c>
      <c r="I64" s="19">
        <f>SUM(I5:I63)</f>
        <v>202</v>
      </c>
      <c r="J64" s="81">
        <f t="shared" si="5"/>
        <v>68.316831683168317</v>
      </c>
      <c r="K64" s="19">
        <f>SUM(K5:K63)</f>
        <v>122</v>
      </c>
      <c r="L64" s="19">
        <f t="shared" si="25"/>
        <v>88.405797101449281</v>
      </c>
      <c r="M64" s="302">
        <f>SUM(M5:M63)</f>
        <v>2271</v>
      </c>
      <c r="N64" s="302">
        <f>SUM(N5:N63)</f>
        <v>4899</v>
      </c>
      <c r="O64" s="303">
        <f t="shared" si="6"/>
        <v>46.356399265156156</v>
      </c>
      <c r="P64" s="310">
        <f>SUM(P5:P63)</f>
        <v>1788</v>
      </c>
      <c r="Q64" s="19">
        <f t="shared" si="26"/>
        <v>78.731836195508592</v>
      </c>
      <c r="R64" s="19">
        <f>SUM(R5:R63)</f>
        <v>18</v>
      </c>
      <c r="S64" s="19">
        <f>SUM(S5:S63)</f>
        <v>74</v>
      </c>
      <c r="T64" s="81">
        <f t="shared" si="7"/>
        <v>24.324324324324326</v>
      </c>
      <c r="U64" s="19">
        <f>SUM(U5:U63)</f>
        <v>17</v>
      </c>
      <c r="V64" s="19">
        <f t="shared" si="27"/>
        <v>94.444444444444443</v>
      </c>
      <c r="W64" s="105"/>
      <c r="Y64" s="64">
        <f>SUM(Y5:Y63)</f>
        <v>0</v>
      </c>
      <c r="Z64" s="64">
        <f>SUM(Z5:Z63)</f>
        <v>0</v>
      </c>
      <c r="AA64" s="64">
        <f>SUM(AA5:AA63)</f>
        <v>0</v>
      </c>
      <c r="AB64" s="64">
        <f t="shared" si="16"/>
        <v>0</v>
      </c>
      <c r="AC64" s="64">
        <f>SUM(AC5:AC63)</f>
        <v>0</v>
      </c>
      <c r="AD64" s="64">
        <f>SUM(AD5:AD63)</f>
        <v>0</v>
      </c>
      <c r="AE64" s="64">
        <f>SUM(AE5:AE63)</f>
        <v>0</v>
      </c>
      <c r="AF64" s="19">
        <f t="shared" si="17"/>
        <v>0</v>
      </c>
      <c r="AG64" s="64">
        <f>SUM(AG5:AG63)</f>
        <v>498</v>
      </c>
      <c r="AH64" s="64">
        <f>SUM(AH5:AH63)</f>
        <v>77</v>
      </c>
      <c r="AI64" s="64">
        <f>SUM(AI5:AI63)</f>
        <v>259</v>
      </c>
      <c r="AJ64" s="19">
        <f t="shared" si="18"/>
        <v>834</v>
      </c>
      <c r="AK64" s="64">
        <f>SUM(AK5:AK63)</f>
        <v>20</v>
      </c>
      <c r="AL64" s="64">
        <f>SUM(AL5:AL63)</f>
        <v>48</v>
      </c>
      <c r="AM64" s="64">
        <f>SUM(AM5:AM63)</f>
        <v>58</v>
      </c>
      <c r="AN64" s="19">
        <f t="shared" si="19"/>
        <v>126</v>
      </c>
      <c r="AO64" s="64">
        <f>SUM(AO5:AO63)</f>
        <v>1446</v>
      </c>
      <c r="AP64" s="64">
        <f>SUM(AP5:AP63)</f>
        <v>935</v>
      </c>
      <c r="AQ64" s="64">
        <f>SUM(AQ5:AQ63)</f>
        <v>877</v>
      </c>
      <c r="AR64" s="19">
        <f t="shared" si="20"/>
        <v>3258</v>
      </c>
      <c r="AS64" s="64">
        <f>SUM(AS5:AS63)</f>
        <v>0</v>
      </c>
      <c r="AT64" s="64">
        <f>SUM(AT5:AT63)</f>
        <v>0</v>
      </c>
      <c r="AU64" s="64">
        <f>SUM(AU5:AU63)</f>
        <v>0</v>
      </c>
      <c r="AV64" s="19">
        <f t="shared" si="21"/>
        <v>0</v>
      </c>
      <c r="AW64" s="64">
        <f>SUM(AW5:AW63)</f>
        <v>0</v>
      </c>
      <c r="AX64" s="64">
        <f>SUM(AX5:AX63)</f>
        <v>8</v>
      </c>
      <c r="AY64" s="64">
        <f>SUM(AY5:AY63)</f>
        <v>9</v>
      </c>
      <c r="AZ64" s="19">
        <f t="shared" si="22"/>
        <v>17</v>
      </c>
      <c r="BA64" s="64">
        <f>SUM(BA5:BA63)</f>
        <v>0</v>
      </c>
      <c r="BB64" s="64">
        <f>SUM(BB5:BB63)</f>
        <v>0</v>
      </c>
      <c r="BC64" s="64">
        <f>SUM(BC5:BC63)</f>
        <v>0</v>
      </c>
      <c r="BD64" s="19">
        <f t="shared" si="23"/>
        <v>0</v>
      </c>
      <c r="BF64" s="64">
        <f>SUM(BF5:BF63)</f>
        <v>0</v>
      </c>
      <c r="BG64" s="64">
        <f>SUM(BG5:BG63)</f>
        <v>0</v>
      </c>
      <c r="BH64" s="64">
        <f>SUM(BH5:BH63)</f>
        <v>0</v>
      </c>
      <c r="BI64" s="64">
        <f>SUM(BI5:BI63)</f>
        <v>0</v>
      </c>
      <c r="BJ64" s="64">
        <f>SUM(BJ5:BJ63)</f>
        <v>0</v>
      </c>
      <c r="BK64" s="64">
        <f>SUM(BK5:BK63)</f>
        <v>0</v>
      </c>
      <c r="BL64" s="64">
        <f>SUM(BL5:BL63)</f>
        <v>0</v>
      </c>
      <c r="BM64" s="64">
        <f>SUM(BM5:BM63)</f>
        <v>0</v>
      </c>
      <c r="BN64" s="64">
        <f>SUM(BN5:BN63)</f>
        <v>0</v>
      </c>
      <c r="BO64" s="19">
        <f t="shared" si="8"/>
        <v>0</v>
      </c>
      <c r="BP64" s="64">
        <f>SUM(BP5:BP63)</f>
        <v>0</v>
      </c>
      <c r="BQ64" s="64">
        <f>SUM(BQ5:BQ63)</f>
        <v>0</v>
      </c>
      <c r="BR64" s="64">
        <f>SUM(BR5:BR63)</f>
        <v>0</v>
      </c>
      <c r="BS64" s="64">
        <f>SUM(BS5:BS63)</f>
        <v>0</v>
      </c>
      <c r="BT64" s="64">
        <f>SUM(BT5:BT63)</f>
        <v>0</v>
      </c>
      <c r="BU64" s="64">
        <f>SUM(BU5:BU63)</f>
        <v>0</v>
      </c>
      <c r="BV64" s="64">
        <f>SUM(BV5:BV63)</f>
        <v>0</v>
      </c>
      <c r="BW64" s="64">
        <f>SUM(BW5:BW63)</f>
        <v>0</v>
      </c>
      <c r="BX64" s="64">
        <f>SUM(BX5:BX63)</f>
        <v>0</v>
      </c>
      <c r="BY64" s="19">
        <f t="shared" si="9"/>
        <v>0</v>
      </c>
      <c r="BZ64" s="64">
        <f>SUM(BZ5:BZ63)</f>
        <v>19</v>
      </c>
      <c r="CA64" s="64">
        <f>SUM(CA5:CA63)</f>
        <v>3</v>
      </c>
      <c r="CB64" s="64">
        <f>SUM(CB5:CB63)</f>
        <v>14</v>
      </c>
      <c r="CC64" s="64">
        <f>SUM(CC5:CC63)</f>
        <v>10</v>
      </c>
      <c r="CD64" s="64">
        <f>SUM(CD5:CD63)</f>
        <v>221</v>
      </c>
      <c r="CE64" s="64">
        <f>SUM(CE5:CE63)</f>
        <v>208</v>
      </c>
      <c r="CF64" s="64">
        <f>SUM(CF5:CF63)</f>
        <v>3</v>
      </c>
      <c r="CG64" s="64">
        <f>SUM(CG5:CG63)</f>
        <v>167</v>
      </c>
      <c r="CH64" s="64">
        <f>SUM(CH5:CH63)</f>
        <v>173</v>
      </c>
      <c r="CI64" s="19">
        <f t="shared" si="10"/>
        <v>818</v>
      </c>
      <c r="CJ64" s="64">
        <f>SUM(CJ5:CJ63)</f>
        <v>0</v>
      </c>
      <c r="CK64" s="64">
        <f>SUM(CK5:CK63)</f>
        <v>0</v>
      </c>
      <c r="CL64" s="64">
        <f>SUM(CL5:CL63)</f>
        <v>1</v>
      </c>
      <c r="CM64" s="64">
        <f>SUM(CM5:CM63)</f>
        <v>0</v>
      </c>
      <c r="CN64" s="64">
        <f>SUM(CN5:CN63)</f>
        <v>33</v>
      </c>
      <c r="CO64" s="64">
        <f>SUM(CO5:CO63)</f>
        <v>54</v>
      </c>
      <c r="CP64" s="64">
        <f>SUM(CP5:CP63)</f>
        <v>0</v>
      </c>
      <c r="CQ64" s="64">
        <f>SUM(CQ5:CQ63)</f>
        <v>13</v>
      </c>
      <c r="CR64" s="64">
        <f>SUM(CR5:CR63)</f>
        <v>6</v>
      </c>
      <c r="CS64" s="19">
        <f t="shared" si="11"/>
        <v>107</v>
      </c>
      <c r="CT64" s="64">
        <f>SUM(CT5:CT63)</f>
        <v>96</v>
      </c>
      <c r="CU64" s="64">
        <f>SUM(CU5:CU63)</f>
        <v>35</v>
      </c>
      <c r="CV64" s="64">
        <f>SUM(CV5:CV63)</f>
        <v>171</v>
      </c>
      <c r="CW64" s="64">
        <f>SUM(CW5:CW63)</f>
        <v>146</v>
      </c>
      <c r="CX64" s="64">
        <f>SUM(CX5:CX63)</f>
        <v>185</v>
      </c>
      <c r="CY64" s="64">
        <f>SUM(CY5:CY63)</f>
        <v>1905</v>
      </c>
      <c r="CZ64" s="64">
        <f>SUM(CZ5:CZ63)</f>
        <v>42</v>
      </c>
      <c r="DA64" s="64">
        <f>SUM(DA5:DA63)</f>
        <v>372</v>
      </c>
      <c r="DB64" s="64">
        <f>SUM(DB5:DB63)</f>
        <v>188</v>
      </c>
      <c r="DC64" s="19">
        <f t="shared" si="12"/>
        <v>3140</v>
      </c>
      <c r="DD64" s="64">
        <f>SUM(DD5:DD63)</f>
        <v>0</v>
      </c>
      <c r="DE64" s="64">
        <f>SUM(DE5:DE63)</f>
        <v>0</v>
      </c>
      <c r="DF64" s="64">
        <f>SUM(DF5:DF63)</f>
        <v>0</v>
      </c>
      <c r="DG64" s="64">
        <f>SUM(DG5:DG63)</f>
        <v>0</v>
      </c>
      <c r="DH64" s="64">
        <f>SUM(DH5:DH63)</f>
        <v>0</v>
      </c>
      <c r="DI64" s="64">
        <f>SUM(DI5:DI63)</f>
        <v>0</v>
      </c>
      <c r="DJ64" s="64">
        <f>SUM(DJ5:DJ63)</f>
        <v>0</v>
      </c>
      <c r="DK64" s="64">
        <f>SUM(DK5:DK63)</f>
        <v>0</v>
      </c>
      <c r="DL64" s="64">
        <f>SUM(DL5:DL63)</f>
        <v>0</v>
      </c>
      <c r="DM64" s="19">
        <f t="shared" si="13"/>
        <v>0</v>
      </c>
      <c r="DN64" s="64">
        <f>SUM(DN5:DN63)</f>
        <v>0</v>
      </c>
      <c r="DO64" s="64">
        <f>SUM(DO5:DO63)</f>
        <v>0</v>
      </c>
      <c r="DP64" s="64">
        <f>SUM(DP5:DP63)</f>
        <v>0</v>
      </c>
      <c r="DQ64" s="64">
        <f>SUM(DQ5:DQ63)</f>
        <v>0</v>
      </c>
      <c r="DR64" s="64">
        <f>SUM(DR5:DR63)</f>
        <v>7</v>
      </c>
      <c r="DS64" s="64">
        <f>SUM(DS5:DS63)</f>
        <v>4</v>
      </c>
      <c r="DT64" s="64">
        <f>SUM(DT5:DT63)</f>
        <v>0</v>
      </c>
      <c r="DU64" s="64">
        <f>SUM(DU5:DU63)</f>
        <v>3</v>
      </c>
      <c r="DV64" s="64">
        <f>SUM(DV5:DV63)</f>
        <v>3</v>
      </c>
      <c r="DW64" s="19">
        <f t="shared" si="14"/>
        <v>17</v>
      </c>
      <c r="DX64" s="64">
        <f>SUM(DX5:DX63)</f>
        <v>0</v>
      </c>
      <c r="DY64" s="64">
        <f>SUM(DY5:DY63)</f>
        <v>0</v>
      </c>
      <c r="DZ64" s="64">
        <f t="shared" ref="DZ64:EF64" si="28">SUM(DZ5:DZ63)</f>
        <v>0</v>
      </c>
      <c r="EA64" s="64">
        <f t="shared" si="28"/>
        <v>0</v>
      </c>
      <c r="EB64" s="64">
        <f t="shared" si="28"/>
        <v>0</v>
      </c>
      <c r="EC64" s="64">
        <f t="shared" si="28"/>
        <v>0</v>
      </c>
      <c r="ED64" s="64">
        <f t="shared" si="28"/>
        <v>0</v>
      </c>
      <c r="EE64" s="64">
        <f t="shared" si="28"/>
        <v>0</v>
      </c>
      <c r="EF64" s="64">
        <f t="shared" si="28"/>
        <v>0</v>
      </c>
      <c r="EG64" s="19">
        <f t="shared" si="15"/>
        <v>0</v>
      </c>
    </row>
    <row r="65" spans="9:9" ht="15.75" thickTop="1" x14ac:dyDescent="0.25"/>
    <row r="74" spans="9:9" x14ac:dyDescent="0.25">
      <c r="I74" t="s">
        <v>715</v>
      </c>
    </row>
  </sheetData>
  <mergeCells count="25">
    <mergeCell ref="BF2:EG2"/>
    <mergeCell ref="DX3:EG3"/>
    <mergeCell ref="AG3:AJ3"/>
    <mergeCell ref="AK3:AN3"/>
    <mergeCell ref="AO3:AR3"/>
    <mergeCell ref="AS3:AV3"/>
    <mergeCell ref="AW3:AZ3"/>
    <mergeCell ref="DD3:DL3"/>
    <mergeCell ref="DN3:DV3"/>
    <mergeCell ref="BP3:BX3"/>
    <mergeCell ref="BZ3:CH3"/>
    <mergeCell ref="CJ3:CR3"/>
    <mergeCell ref="CT3:DB3"/>
    <mergeCell ref="BF3:BO3"/>
    <mergeCell ref="A2:A4"/>
    <mergeCell ref="B2:B4"/>
    <mergeCell ref="M3:P3"/>
    <mergeCell ref="AC3:AE3"/>
    <mergeCell ref="C3:G3"/>
    <mergeCell ref="H3:L3"/>
    <mergeCell ref="R3:V3"/>
    <mergeCell ref="C2:V2"/>
    <mergeCell ref="Y3:AB3"/>
    <mergeCell ref="Y2:BD2"/>
    <mergeCell ref="BA3:BD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H64"/>
  <sheetViews>
    <sheetView workbookViewId="0">
      <selection activeCell="B5" sqref="B5"/>
    </sheetView>
  </sheetViews>
  <sheetFormatPr baseColWidth="10" defaultColWidth="9.140625" defaultRowHeight="15" x14ac:dyDescent="0.25"/>
  <cols>
    <col min="2" max="2" width="68.42578125" customWidth="1"/>
    <col min="3" max="17" width="7.42578125" customWidth="1"/>
    <col min="18" max="23" width="16.5703125" customWidth="1"/>
    <col min="24" max="38" width="7.42578125" customWidth="1"/>
    <col min="39" max="44" width="16.5703125" customWidth="1"/>
    <col min="45" max="59" width="7.42578125" customWidth="1"/>
    <col min="60" max="64" width="16.5703125" customWidth="1"/>
    <col min="65" max="65" width="6" customWidth="1"/>
    <col min="66" max="66" width="16.5703125" customWidth="1"/>
    <col min="67" max="81" width="7.42578125" customWidth="1"/>
    <col min="82" max="89" width="16.5703125" customWidth="1"/>
  </cols>
  <sheetData>
    <row r="1" spans="1:86" ht="15.75" thickBot="1" x14ac:dyDescent="0.3"/>
    <row r="2" spans="1:86" ht="30" customHeight="1" thickTop="1" thickBot="1" x14ac:dyDescent="0.3">
      <c r="A2" s="250" t="s">
        <v>0</v>
      </c>
      <c r="B2" s="250" t="s">
        <v>1</v>
      </c>
      <c r="C2" s="250" t="s">
        <v>354</v>
      </c>
      <c r="D2" s="250" t="s">
        <v>354</v>
      </c>
      <c r="E2" s="250" t="s">
        <v>354</v>
      </c>
      <c r="F2" s="250" t="s">
        <v>354</v>
      </c>
      <c r="G2" s="250" t="s">
        <v>354</v>
      </c>
      <c r="H2" s="250" t="s">
        <v>354</v>
      </c>
      <c r="I2" s="250" t="s">
        <v>354</v>
      </c>
      <c r="J2" s="250" t="s">
        <v>354</v>
      </c>
      <c r="K2" s="250" t="s">
        <v>354</v>
      </c>
      <c r="L2" s="250" t="s">
        <v>354</v>
      </c>
      <c r="M2" s="250" t="s">
        <v>354</v>
      </c>
      <c r="N2" s="250" t="s">
        <v>354</v>
      </c>
      <c r="O2" s="250" t="s">
        <v>354</v>
      </c>
      <c r="P2" s="250" t="s">
        <v>354</v>
      </c>
      <c r="Q2" s="250" t="s">
        <v>354</v>
      </c>
      <c r="R2" s="250" t="s">
        <v>354</v>
      </c>
      <c r="S2" s="250" t="s">
        <v>354</v>
      </c>
      <c r="T2" s="250" t="s">
        <v>354</v>
      </c>
      <c r="U2" s="250" t="s">
        <v>354</v>
      </c>
      <c r="V2" s="250" t="s">
        <v>354</v>
      </c>
      <c r="X2" s="250" t="s">
        <v>355</v>
      </c>
      <c r="Y2" s="250" t="s">
        <v>355</v>
      </c>
      <c r="Z2" s="250" t="s">
        <v>355</v>
      </c>
      <c r="AA2" s="250" t="s">
        <v>355</v>
      </c>
      <c r="AB2" s="250" t="s">
        <v>355</v>
      </c>
      <c r="AC2" s="250" t="s">
        <v>355</v>
      </c>
      <c r="AD2" s="250" t="s">
        <v>355</v>
      </c>
      <c r="AE2" s="250" t="s">
        <v>355</v>
      </c>
      <c r="AF2" s="250" t="s">
        <v>355</v>
      </c>
      <c r="AG2" s="250" t="s">
        <v>355</v>
      </c>
      <c r="AH2" s="250" t="s">
        <v>355</v>
      </c>
      <c r="AI2" s="250" t="s">
        <v>355</v>
      </c>
      <c r="AJ2" s="250" t="s">
        <v>355</v>
      </c>
      <c r="AK2" s="250" t="s">
        <v>355</v>
      </c>
      <c r="AL2" s="250" t="s">
        <v>355</v>
      </c>
      <c r="AM2" s="250" t="s">
        <v>355</v>
      </c>
      <c r="AN2" s="250" t="s">
        <v>355</v>
      </c>
      <c r="AO2" s="250" t="s">
        <v>355</v>
      </c>
      <c r="AP2" s="250" t="s">
        <v>355</v>
      </c>
      <c r="AQ2" s="250" t="s">
        <v>355</v>
      </c>
      <c r="AS2" s="250" t="s">
        <v>356</v>
      </c>
      <c r="AT2" s="250" t="s">
        <v>356</v>
      </c>
      <c r="AU2" s="250" t="s">
        <v>356</v>
      </c>
      <c r="AV2" s="250" t="s">
        <v>356</v>
      </c>
      <c r="AW2" s="250" t="s">
        <v>356</v>
      </c>
      <c r="AX2" s="250" t="s">
        <v>356</v>
      </c>
      <c r="AY2" s="250" t="s">
        <v>356</v>
      </c>
      <c r="AZ2" s="250" t="s">
        <v>356</v>
      </c>
      <c r="BA2" s="250" t="s">
        <v>356</v>
      </c>
      <c r="BB2" s="250" t="s">
        <v>356</v>
      </c>
      <c r="BC2" s="250" t="s">
        <v>356</v>
      </c>
      <c r="BD2" s="250" t="s">
        <v>356</v>
      </c>
      <c r="BE2" s="250" t="s">
        <v>356</v>
      </c>
      <c r="BF2" s="250" t="s">
        <v>356</v>
      </c>
      <c r="BG2" s="250" t="s">
        <v>356</v>
      </c>
      <c r="BH2" s="250" t="s">
        <v>356</v>
      </c>
      <c r="BI2" s="250" t="s">
        <v>356</v>
      </c>
      <c r="BJ2" s="250" t="s">
        <v>356</v>
      </c>
      <c r="BK2" s="250" t="s">
        <v>356</v>
      </c>
      <c r="BL2" s="250" t="s">
        <v>356</v>
      </c>
      <c r="BO2" s="250" t="s">
        <v>357</v>
      </c>
      <c r="BP2" s="250" t="s">
        <v>357</v>
      </c>
      <c r="BQ2" s="250" t="s">
        <v>357</v>
      </c>
      <c r="BR2" s="250" t="s">
        <v>357</v>
      </c>
      <c r="BS2" s="250" t="s">
        <v>357</v>
      </c>
      <c r="BT2" s="250" t="s">
        <v>357</v>
      </c>
      <c r="BU2" s="250" t="s">
        <v>357</v>
      </c>
      <c r="BV2" s="250" t="s">
        <v>357</v>
      </c>
      <c r="BW2" s="250" t="s">
        <v>357</v>
      </c>
      <c r="BX2" s="250" t="s">
        <v>357</v>
      </c>
      <c r="BY2" s="250" t="s">
        <v>357</v>
      </c>
      <c r="BZ2" s="250" t="s">
        <v>357</v>
      </c>
      <c r="CA2" s="250" t="s">
        <v>357</v>
      </c>
      <c r="CB2" s="250" t="s">
        <v>357</v>
      </c>
      <c r="CC2" s="250" t="s">
        <v>357</v>
      </c>
      <c r="CD2" s="250" t="s">
        <v>357</v>
      </c>
      <c r="CE2" s="250" t="s">
        <v>357</v>
      </c>
      <c r="CF2" s="250" t="s">
        <v>357</v>
      </c>
      <c r="CG2" s="250" t="s">
        <v>357</v>
      </c>
      <c r="CH2" s="250" t="s">
        <v>357</v>
      </c>
    </row>
    <row r="3" spans="1:86" ht="39.950000000000003" customHeight="1" thickTop="1" thickBot="1" x14ac:dyDescent="0.3">
      <c r="A3" s="250" t="s">
        <v>0</v>
      </c>
      <c r="B3" s="250" t="s">
        <v>1</v>
      </c>
      <c r="C3" s="250" t="s">
        <v>334</v>
      </c>
      <c r="D3" s="250" t="s">
        <v>334</v>
      </c>
      <c r="E3" s="250" t="s">
        <v>334</v>
      </c>
      <c r="F3" s="250" t="s">
        <v>334</v>
      </c>
      <c r="G3" s="250" t="s">
        <v>334</v>
      </c>
      <c r="H3" s="250" t="s">
        <v>334</v>
      </c>
      <c r="I3" s="250" t="s">
        <v>334</v>
      </c>
      <c r="J3" s="250" t="s">
        <v>334</v>
      </c>
      <c r="K3" s="250" t="s">
        <v>342</v>
      </c>
      <c r="L3" s="250" t="s">
        <v>342</v>
      </c>
      <c r="M3" s="250" t="s">
        <v>342</v>
      </c>
      <c r="N3" s="250" t="s">
        <v>342</v>
      </c>
      <c r="O3" s="250" t="s">
        <v>342</v>
      </c>
      <c r="P3" s="250" t="s">
        <v>342</v>
      </c>
      <c r="Q3" s="250" t="s">
        <v>342</v>
      </c>
      <c r="R3" s="250" t="s">
        <v>349</v>
      </c>
      <c r="S3" s="250" t="s">
        <v>350</v>
      </c>
      <c r="T3" s="250" t="s">
        <v>351</v>
      </c>
      <c r="U3" s="250" t="s">
        <v>352</v>
      </c>
      <c r="V3" s="250" t="s">
        <v>353</v>
      </c>
      <c r="X3" s="250" t="s">
        <v>334</v>
      </c>
      <c r="Y3" s="250" t="s">
        <v>334</v>
      </c>
      <c r="Z3" s="250" t="s">
        <v>334</v>
      </c>
      <c r="AA3" s="250" t="s">
        <v>334</v>
      </c>
      <c r="AB3" s="250" t="s">
        <v>334</v>
      </c>
      <c r="AC3" s="250" t="s">
        <v>334</v>
      </c>
      <c r="AD3" s="250" t="s">
        <v>334</v>
      </c>
      <c r="AE3" s="250" t="s">
        <v>334</v>
      </c>
      <c r="AF3" s="250" t="s">
        <v>342</v>
      </c>
      <c r="AG3" s="250" t="s">
        <v>342</v>
      </c>
      <c r="AH3" s="250" t="s">
        <v>342</v>
      </c>
      <c r="AI3" s="250" t="s">
        <v>342</v>
      </c>
      <c r="AJ3" s="250" t="s">
        <v>342</v>
      </c>
      <c r="AK3" s="250" t="s">
        <v>342</v>
      </c>
      <c r="AL3" s="250" t="s">
        <v>342</v>
      </c>
      <c r="AM3" s="250" t="s">
        <v>349</v>
      </c>
      <c r="AN3" s="250" t="s">
        <v>350</v>
      </c>
      <c r="AO3" s="250" t="s">
        <v>351</v>
      </c>
      <c r="AP3" s="250" t="s">
        <v>352</v>
      </c>
      <c r="AQ3" s="250" t="s">
        <v>353</v>
      </c>
      <c r="AS3" s="250" t="s">
        <v>334</v>
      </c>
      <c r="AT3" s="250" t="s">
        <v>334</v>
      </c>
      <c r="AU3" s="250" t="s">
        <v>334</v>
      </c>
      <c r="AV3" s="250" t="s">
        <v>334</v>
      </c>
      <c r="AW3" s="250" t="s">
        <v>334</v>
      </c>
      <c r="AX3" s="250" t="s">
        <v>334</v>
      </c>
      <c r="AY3" s="250" t="s">
        <v>334</v>
      </c>
      <c r="AZ3" s="250" t="s">
        <v>334</v>
      </c>
      <c r="BA3" s="250" t="s">
        <v>342</v>
      </c>
      <c r="BB3" s="250" t="s">
        <v>342</v>
      </c>
      <c r="BC3" s="250" t="s">
        <v>342</v>
      </c>
      <c r="BD3" s="250" t="s">
        <v>342</v>
      </c>
      <c r="BE3" s="250" t="s">
        <v>342</v>
      </c>
      <c r="BF3" s="250" t="s">
        <v>342</v>
      </c>
      <c r="BG3" s="250" t="s">
        <v>342</v>
      </c>
      <c r="BH3" s="250" t="s">
        <v>349</v>
      </c>
      <c r="BI3" s="250" t="s">
        <v>350</v>
      </c>
      <c r="BJ3" s="250" t="s">
        <v>351</v>
      </c>
      <c r="BK3" s="250" t="s">
        <v>352</v>
      </c>
      <c r="BL3" s="250" t="s">
        <v>353</v>
      </c>
      <c r="BO3" s="250" t="s">
        <v>334</v>
      </c>
      <c r="BP3" s="250" t="s">
        <v>334</v>
      </c>
      <c r="BQ3" s="250" t="s">
        <v>334</v>
      </c>
      <c r="BR3" s="250" t="s">
        <v>334</v>
      </c>
      <c r="BS3" s="250" t="s">
        <v>334</v>
      </c>
      <c r="BT3" s="250" t="s">
        <v>334</v>
      </c>
      <c r="BU3" s="250" t="s">
        <v>334</v>
      </c>
      <c r="BV3" s="250" t="s">
        <v>334</v>
      </c>
      <c r="BW3" s="250" t="s">
        <v>342</v>
      </c>
      <c r="BX3" s="250" t="s">
        <v>342</v>
      </c>
      <c r="BY3" s="250" t="s">
        <v>342</v>
      </c>
      <c r="BZ3" s="250" t="s">
        <v>342</v>
      </c>
      <c r="CA3" s="250" t="s">
        <v>342</v>
      </c>
      <c r="CB3" s="250" t="s">
        <v>342</v>
      </c>
      <c r="CC3" s="250" t="s">
        <v>342</v>
      </c>
      <c r="CD3" s="250" t="s">
        <v>349</v>
      </c>
      <c r="CE3" s="250" t="s">
        <v>350</v>
      </c>
      <c r="CF3" s="250" t="s">
        <v>351</v>
      </c>
      <c r="CG3" s="250" t="s">
        <v>352</v>
      </c>
      <c r="CH3" s="250" t="s">
        <v>353</v>
      </c>
    </row>
    <row r="4" spans="1:86" ht="18" customHeight="1" thickTop="1" thickBot="1" x14ac:dyDescent="0.3">
      <c r="A4" s="250" t="s">
        <v>0</v>
      </c>
      <c r="B4" s="250" t="s">
        <v>1</v>
      </c>
      <c r="C4" s="2" t="s">
        <v>335</v>
      </c>
      <c r="D4" s="2" t="s">
        <v>336</v>
      </c>
      <c r="E4" s="2" t="s">
        <v>337</v>
      </c>
      <c r="F4" s="2" t="s">
        <v>338</v>
      </c>
      <c r="G4" s="2" t="s">
        <v>339</v>
      </c>
      <c r="H4" s="2" t="s">
        <v>340</v>
      </c>
      <c r="I4" s="2" t="s">
        <v>341</v>
      </c>
      <c r="J4" s="2" t="s">
        <v>120</v>
      </c>
      <c r="K4" s="2" t="s">
        <v>343</v>
      </c>
      <c r="L4" s="2" t="s">
        <v>344</v>
      </c>
      <c r="M4" s="2" t="s">
        <v>345</v>
      </c>
      <c r="N4" s="2" t="s">
        <v>346</v>
      </c>
      <c r="O4" s="2" t="s">
        <v>347</v>
      </c>
      <c r="P4" s="2" t="s">
        <v>120</v>
      </c>
      <c r="Q4" s="2" t="s">
        <v>348</v>
      </c>
      <c r="R4" s="250" t="s">
        <v>349</v>
      </c>
      <c r="S4" s="250" t="s">
        <v>350</v>
      </c>
      <c r="T4" s="250" t="s">
        <v>351</v>
      </c>
      <c r="U4" s="250" t="s">
        <v>352</v>
      </c>
      <c r="V4" s="250" t="s">
        <v>353</v>
      </c>
      <c r="X4" s="2" t="s">
        <v>335</v>
      </c>
      <c r="Y4" s="2" t="s">
        <v>336</v>
      </c>
      <c r="Z4" s="2" t="s">
        <v>337</v>
      </c>
      <c r="AA4" s="2" t="s">
        <v>338</v>
      </c>
      <c r="AB4" s="2" t="s">
        <v>339</v>
      </c>
      <c r="AC4" s="2" t="s">
        <v>340</v>
      </c>
      <c r="AD4" s="2" t="s">
        <v>341</v>
      </c>
      <c r="AE4" s="2" t="s">
        <v>120</v>
      </c>
      <c r="AF4" s="2" t="s">
        <v>343</v>
      </c>
      <c r="AG4" s="2" t="s">
        <v>344</v>
      </c>
      <c r="AH4" s="2" t="s">
        <v>345</v>
      </c>
      <c r="AI4" s="2" t="s">
        <v>346</v>
      </c>
      <c r="AJ4" s="2" t="s">
        <v>347</v>
      </c>
      <c r="AK4" s="2" t="s">
        <v>120</v>
      </c>
      <c r="AL4" s="2" t="s">
        <v>348</v>
      </c>
      <c r="AM4" s="250" t="s">
        <v>349</v>
      </c>
      <c r="AN4" s="250" t="s">
        <v>350</v>
      </c>
      <c r="AO4" s="250" t="s">
        <v>351</v>
      </c>
      <c r="AP4" s="250" t="s">
        <v>352</v>
      </c>
      <c r="AQ4" s="250" t="s">
        <v>353</v>
      </c>
      <c r="AS4" s="2" t="s">
        <v>335</v>
      </c>
      <c r="AT4" s="2" t="s">
        <v>336</v>
      </c>
      <c r="AU4" s="2" t="s">
        <v>337</v>
      </c>
      <c r="AV4" s="2" t="s">
        <v>338</v>
      </c>
      <c r="AW4" s="2" t="s">
        <v>339</v>
      </c>
      <c r="AX4" s="2" t="s">
        <v>340</v>
      </c>
      <c r="AY4" s="2" t="s">
        <v>341</v>
      </c>
      <c r="AZ4" s="2" t="s">
        <v>120</v>
      </c>
      <c r="BA4" s="2" t="s">
        <v>343</v>
      </c>
      <c r="BB4" s="2" t="s">
        <v>344</v>
      </c>
      <c r="BC4" s="2" t="s">
        <v>345</v>
      </c>
      <c r="BD4" s="2" t="s">
        <v>346</v>
      </c>
      <c r="BE4" s="2" t="s">
        <v>347</v>
      </c>
      <c r="BF4" s="2" t="s">
        <v>120</v>
      </c>
      <c r="BG4" s="2" t="s">
        <v>348</v>
      </c>
      <c r="BH4" s="250" t="s">
        <v>349</v>
      </c>
      <c r="BI4" s="250" t="s">
        <v>350</v>
      </c>
      <c r="BJ4" s="250" t="s">
        <v>351</v>
      </c>
      <c r="BK4" s="250" t="s">
        <v>352</v>
      </c>
      <c r="BL4" s="250" t="s">
        <v>353</v>
      </c>
      <c r="BO4" s="2" t="s">
        <v>335</v>
      </c>
      <c r="BP4" s="2" t="s">
        <v>336</v>
      </c>
      <c r="BQ4" s="2" t="s">
        <v>337</v>
      </c>
      <c r="BR4" s="2" t="s">
        <v>338</v>
      </c>
      <c r="BS4" s="2" t="s">
        <v>339</v>
      </c>
      <c r="BT4" s="2" t="s">
        <v>340</v>
      </c>
      <c r="BU4" s="2" t="s">
        <v>341</v>
      </c>
      <c r="BV4" s="2" t="s">
        <v>120</v>
      </c>
      <c r="BW4" s="2" t="s">
        <v>343</v>
      </c>
      <c r="BX4" s="2" t="s">
        <v>344</v>
      </c>
      <c r="BY4" s="2" t="s">
        <v>345</v>
      </c>
      <c r="BZ4" s="2" t="s">
        <v>346</v>
      </c>
      <c r="CA4" s="2" t="s">
        <v>347</v>
      </c>
      <c r="CB4" s="2" t="s">
        <v>120</v>
      </c>
      <c r="CC4" s="2" t="s">
        <v>348</v>
      </c>
      <c r="CD4" s="250" t="s">
        <v>349</v>
      </c>
      <c r="CE4" s="250" t="s">
        <v>350</v>
      </c>
      <c r="CF4" s="250" t="s">
        <v>351</v>
      </c>
      <c r="CG4" s="250" t="s">
        <v>352</v>
      </c>
      <c r="CH4" s="250" t="s">
        <v>353</v>
      </c>
    </row>
    <row r="5" spans="1:86" ht="15.75" thickTop="1" x14ac:dyDescent="0.25">
      <c r="A5" s="4" t="s">
        <v>2</v>
      </c>
      <c r="B5" s="4" t="s">
        <v>3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1350</v>
      </c>
      <c r="J5" s="3">
        <v>1350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5">
        <v>0</v>
      </c>
      <c r="S5" s="5">
        <v>0</v>
      </c>
      <c r="T5" s="3">
        <v>0</v>
      </c>
      <c r="U5" s="3">
        <v>0</v>
      </c>
      <c r="V5" s="3">
        <v>150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153</v>
      </c>
      <c r="AE5" s="3">
        <v>153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5">
        <v>0</v>
      </c>
      <c r="AN5" s="5">
        <v>0</v>
      </c>
      <c r="AO5" s="3">
        <v>0</v>
      </c>
      <c r="AP5" s="3">
        <v>0</v>
      </c>
      <c r="AQ5" s="3">
        <v>17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5">
        <v>0</v>
      </c>
      <c r="BI5" s="5">
        <v>0</v>
      </c>
      <c r="BJ5" s="3">
        <v>0</v>
      </c>
      <c r="BK5" s="3">
        <v>0</v>
      </c>
      <c r="BL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</row>
    <row r="6" spans="1:86" x14ac:dyDescent="0.25">
      <c r="A6" s="4" t="s">
        <v>4</v>
      </c>
      <c r="B6" s="4" t="s">
        <v>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S6" s="3">
        <v>0</v>
      </c>
      <c r="AT6" s="3">
        <v>0</v>
      </c>
      <c r="AU6" s="3">
        <v>0</v>
      </c>
      <c r="AV6" s="3">
        <v>640</v>
      </c>
      <c r="AW6" s="3">
        <v>0</v>
      </c>
      <c r="AX6" s="3">
        <v>80</v>
      </c>
      <c r="AY6" s="3">
        <v>0</v>
      </c>
      <c r="AZ6" s="3">
        <v>720</v>
      </c>
      <c r="BA6" s="3">
        <v>0</v>
      </c>
      <c r="BB6" s="3">
        <v>0</v>
      </c>
      <c r="BC6" s="3">
        <v>0</v>
      </c>
      <c r="BD6" s="3">
        <v>1280</v>
      </c>
      <c r="BE6" s="3">
        <v>0</v>
      </c>
      <c r="BF6" s="3">
        <v>1280</v>
      </c>
      <c r="BG6" s="3">
        <v>640</v>
      </c>
      <c r="BH6" s="5">
        <v>2</v>
      </c>
      <c r="BI6" s="5">
        <v>4</v>
      </c>
      <c r="BJ6" s="3">
        <v>0</v>
      </c>
      <c r="BK6" s="3">
        <v>0</v>
      </c>
      <c r="BL6" s="3">
        <v>80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</row>
    <row r="7" spans="1:86" x14ac:dyDescent="0.25">
      <c r="A7" s="4" t="s">
        <v>6</v>
      </c>
      <c r="B7" s="4" t="s">
        <v>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5">
        <v>0</v>
      </c>
      <c r="S7" s="5">
        <v>0</v>
      </c>
      <c r="T7" s="3">
        <v>0</v>
      </c>
      <c r="U7" s="3">
        <v>0</v>
      </c>
      <c r="V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S7" s="3">
        <v>152</v>
      </c>
      <c r="AT7" s="3">
        <v>12</v>
      </c>
      <c r="AU7" s="3">
        <v>3</v>
      </c>
      <c r="AV7" s="3">
        <v>0</v>
      </c>
      <c r="AW7" s="3">
        <v>0</v>
      </c>
      <c r="AX7" s="3">
        <v>13</v>
      </c>
      <c r="AY7" s="3">
        <v>0</v>
      </c>
      <c r="AZ7" s="3">
        <v>180</v>
      </c>
      <c r="BA7" s="3">
        <v>760</v>
      </c>
      <c r="BB7" s="3">
        <v>48</v>
      </c>
      <c r="BC7" s="3">
        <v>9</v>
      </c>
      <c r="BD7" s="3">
        <v>0</v>
      </c>
      <c r="BE7" s="3">
        <v>0</v>
      </c>
      <c r="BF7" s="3">
        <v>817</v>
      </c>
      <c r="BG7" s="3">
        <v>167</v>
      </c>
      <c r="BH7" s="5">
        <v>4.8922155688622757</v>
      </c>
      <c r="BI7" s="5">
        <v>9.7844311377245514</v>
      </c>
      <c r="BJ7" s="3">
        <v>164</v>
      </c>
      <c r="BK7" s="3">
        <v>18</v>
      </c>
      <c r="BL7" s="3">
        <v>20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</row>
    <row r="8" spans="1:86" x14ac:dyDescent="0.25">
      <c r="A8" s="4" t="s">
        <v>8</v>
      </c>
      <c r="B8" s="4" t="s">
        <v>9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S8" s="3">
        <v>270</v>
      </c>
      <c r="AT8" s="3">
        <v>270</v>
      </c>
      <c r="AU8" s="3">
        <v>270</v>
      </c>
      <c r="AV8" s="3">
        <v>270</v>
      </c>
      <c r="AW8" s="3">
        <v>270</v>
      </c>
      <c r="AX8" s="3">
        <v>270</v>
      </c>
      <c r="AY8" s="3">
        <v>270</v>
      </c>
      <c r="AZ8" s="3">
        <v>1890</v>
      </c>
      <c r="BA8" s="3">
        <v>1350</v>
      </c>
      <c r="BB8" s="3">
        <v>1080</v>
      </c>
      <c r="BC8" s="3">
        <v>810</v>
      </c>
      <c r="BD8" s="3">
        <v>540</v>
      </c>
      <c r="BE8" s="3">
        <v>270</v>
      </c>
      <c r="BF8" s="3">
        <v>4050</v>
      </c>
      <c r="BG8" s="3">
        <v>1350</v>
      </c>
      <c r="BH8" s="5">
        <v>3</v>
      </c>
      <c r="BI8" s="5">
        <v>6</v>
      </c>
      <c r="BJ8" s="3">
        <v>540</v>
      </c>
      <c r="BK8" s="3">
        <v>60</v>
      </c>
      <c r="BL8" s="3">
        <v>210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</row>
    <row r="9" spans="1:86" x14ac:dyDescent="0.25">
      <c r="A9" s="4" t="s">
        <v>10</v>
      </c>
      <c r="B9" s="4" t="s">
        <v>11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5">
        <v>0</v>
      </c>
      <c r="S9" s="5">
        <v>0</v>
      </c>
      <c r="T9" s="3">
        <v>0</v>
      </c>
      <c r="U9" s="3">
        <v>0</v>
      </c>
      <c r="V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5">
        <v>0</v>
      </c>
      <c r="BI9" s="5">
        <v>0</v>
      </c>
      <c r="BJ9" s="3">
        <v>0</v>
      </c>
      <c r="BK9" s="3">
        <v>0</v>
      </c>
      <c r="BL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</row>
    <row r="10" spans="1:86" x14ac:dyDescent="0.25">
      <c r="A10" s="4" t="s">
        <v>12</v>
      </c>
      <c r="B10" s="4" t="s">
        <v>13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5">
        <v>0</v>
      </c>
      <c r="S10" s="5">
        <v>0</v>
      </c>
      <c r="T10" s="3">
        <v>0</v>
      </c>
      <c r="U10" s="3">
        <v>0</v>
      </c>
      <c r="V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5">
        <v>0</v>
      </c>
      <c r="BI10" s="5">
        <v>0</v>
      </c>
      <c r="BJ10" s="3">
        <v>0</v>
      </c>
      <c r="BK10" s="3">
        <v>0</v>
      </c>
      <c r="BL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</row>
    <row r="11" spans="1:86" x14ac:dyDescent="0.25">
      <c r="A11" s="4" t="s">
        <v>14</v>
      </c>
      <c r="B11" s="4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5">
        <v>0</v>
      </c>
      <c r="S11" s="5">
        <v>0</v>
      </c>
      <c r="T11" s="3">
        <v>0</v>
      </c>
      <c r="U11" s="3">
        <v>0</v>
      </c>
      <c r="V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5">
        <v>0</v>
      </c>
      <c r="BI11" s="5">
        <v>0</v>
      </c>
      <c r="BJ11" s="3">
        <v>0</v>
      </c>
      <c r="BK11" s="3">
        <v>0</v>
      </c>
      <c r="BL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</row>
    <row r="12" spans="1:86" x14ac:dyDescent="0.25">
      <c r="A12" s="4" t="s">
        <v>16</v>
      </c>
      <c r="B12" s="4" t="s">
        <v>17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S12" s="3">
        <v>174</v>
      </c>
      <c r="AT12" s="3">
        <v>131</v>
      </c>
      <c r="AU12" s="3">
        <v>17</v>
      </c>
      <c r="AV12" s="3">
        <v>26</v>
      </c>
      <c r="AW12" s="3">
        <v>8</v>
      </c>
      <c r="AX12" s="3">
        <v>4</v>
      </c>
      <c r="AY12" s="3">
        <v>0</v>
      </c>
      <c r="AZ12" s="3">
        <v>360</v>
      </c>
      <c r="BA12" s="3">
        <v>870</v>
      </c>
      <c r="BB12" s="3">
        <v>524</v>
      </c>
      <c r="BC12" s="3">
        <v>51</v>
      </c>
      <c r="BD12" s="3">
        <v>52</v>
      </c>
      <c r="BE12" s="3">
        <v>8</v>
      </c>
      <c r="BF12" s="3">
        <v>1505</v>
      </c>
      <c r="BG12" s="3">
        <v>356</v>
      </c>
      <c r="BH12" s="5">
        <v>4.2275280898876408</v>
      </c>
      <c r="BI12" s="5">
        <v>8.4550561797752817</v>
      </c>
      <c r="BJ12" s="3">
        <v>305</v>
      </c>
      <c r="BK12" s="3">
        <v>33</v>
      </c>
      <c r="BL12" s="3">
        <v>40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</row>
    <row r="13" spans="1:86" x14ac:dyDescent="0.25">
      <c r="A13" s="4" t="s">
        <v>18</v>
      </c>
      <c r="B13" s="4" t="s">
        <v>19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S13" s="3">
        <v>72</v>
      </c>
      <c r="AT13" s="3">
        <v>126</v>
      </c>
      <c r="AU13" s="3">
        <v>63</v>
      </c>
      <c r="AV13" s="3">
        <v>9</v>
      </c>
      <c r="AW13" s="3">
        <v>0</v>
      </c>
      <c r="AX13" s="3">
        <v>0</v>
      </c>
      <c r="AY13" s="3">
        <v>0</v>
      </c>
      <c r="AZ13" s="3">
        <v>270</v>
      </c>
      <c r="BA13" s="3">
        <v>360</v>
      </c>
      <c r="BB13" s="3">
        <v>504</v>
      </c>
      <c r="BC13" s="3">
        <v>189</v>
      </c>
      <c r="BD13" s="3">
        <v>18</v>
      </c>
      <c r="BE13" s="3">
        <v>0</v>
      </c>
      <c r="BF13" s="3">
        <v>1071</v>
      </c>
      <c r="BG13" s="3">
        <v>270</v>
      </c>
      <c r="BH13" s="5">
        <v>3.9666666666666668</v>
      </c>
      <c r="BI13" s="5">
        <v>7.9333333333333336</v>
      </c>
      <c r="BJ13" s="3">
        <v>198</v>
      </c>
      <c r="BK13" s="3">
        <v>22</v>
      </c>
      <c r="BL13" s="3">
        <v>30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</row>
    <row r="14" spans="1:86" x14ac:dyDescent="0.25">
      <c r="A14" s="4" t="s">
        <v>20</v>
      </c>
      <c r="B14" s="4" t="s">
        <v>21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S14" s="3">
        <v>294</v>
      </c>
      <c r="AT14" s="3">
        <v>97</v>
      </c>
      <c r="AU14" s="3">
        <v>33</v>
      </c>
      <c r="AV14" s="3">
        <v>14</v>
      </c>
      <c r="AW14" s="3">
        <v>12</v>
      </c>
      <c r="AX14" s="3">
        <v>0</v>
      </c>
      <c r="AY14" s="3">
        <v>0</v>
      </c>
      <c r="AZ14" s="3">
        <v>450</v>
      </c>
      <c r="BA14" s="3">
        <v>1470</v>
      </c>
      <c r="BB14" s="3">
        <v>388</v>
      </c>
      <c r="BC14" s="3">
        <v>99</v>
      </c>
      <c r="BD14" s="3">
        <v>28</v>
      </c>
      <c r="BE14" s="3">
        <v>12</v>
      </c>
      <c r="BF14" s="3">
        <v>1997</v>
      </c>
      <c r="BG14" s="3">
        <v>450</v>
      </c>
      <c r="BH14" s="5">
        <v>4.4377777777777778</v>
      </c>
      <c r="BI14" s="5">
        <v>8.8755555555555556</v>
      </c>
      <c r="BJ14" s="3">
        <v>391</v>
      </c>
      <c r="BK14" s="3">
        <v>43</v>
      </c>
      <c r="BL14" s="3">
        <v>50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</row>
    <row r="15" spans="1:86" x14ac:dyDescent="0.25">
      <c r="A15" s="4" t="s">
        <v>22</v>
      </c>
      <c r="B15" s="4" t="s">
        <v>23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X15" s="3">
        <v>72</v>
      </c>
      <c r="Y15" s="3">
        <v>9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81</v>
      </c>
      <c r="AF15" s="3">
        <v>360</v>
      </c>
      <c r="AG15" s="3">
        <v>36</v>
      </c>
      <c r="AH15" s="3">
        <v>0</v>
      </c>
      <c r="AI15" s="3">
        <v>0</v>
      </c>
      <c r="AJ15" s="3">
        <v>0</v>
      </c>
      <c r="AK15" s="3">
        <v>396</v>
      </c>
      <c r="AL15" s="3">
        <v>81</v>
      </c>
      <c r="AM15" s="5">
        <v>4.8888888888888893</v>
      </c>
      <c r="AN15" s="5">
        <v>9.7777777777777786</v>
      </c>
      <c r="AO15" s="3">
        <v>81</v>
      </c>
      <c r="AP15" s="3">
        <v>9</v>
      </c>
      <c r="AQ15" s="3">
        <v>9</v>
      </c>
      <c r="AS15" s="3">
        <v>911</v>
      </c>
      <c r="AT15" s="3">
        <v>21</v>
      </c>
      <c r="AU15" s="3">
        <v>4</v>
      </c>
      <c r="AV15" s="3">
        <v>0</v>
      </c>
      <c r="AW15" s="3">
        <v>0</v>
      </c>
      <c r="AX15" s="3">
        <v>0</v>
      </c>
      <c r="AY15" s="3">
        <v>0</v>
      </c>
      <c r="AZ15" s="3">
        <v>936</v>
      </c>
      <c r="BA15" s="3">
        <v>4555</v>
      </c>
      <c r="BB15" s="3">
        <v>84</v>
      </c>
      <c r="BC15" s="3">
        <v>12</v>
      </c>
      <c r="BD15" s="3">
        <v>0</v>
      </c>
      <c r="BE15" s="3">
        <v>0</v>
      </c>
      <c r="BF15" s="3">
        <v>4651</v>
      </c>
      <c r="BG15" s="3">
        <v>936</v>
      </c>
      <c r="BH15" s="5">
        <v>4.9690170940170937</v>
      </c>
      <c r="BI15" s="5">
        <v>9.9380341880341874</v>
      </c>
      <c r="BJ15" s="3">
        <v>932</v>
      </c>
      <c r="BK15" s="3">
        <v>103</v>
      </c>
      <c r="BL15" s="3">
        <v>104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</row>
    <row r="16" spans="1:86" x14ac:dyDescent="0.25">
      <c r="A16" s="4" t="s">
        <v>24</v>
      </c>
      <c r="B16" s="4" t="s">
        <v>25</v>
      </c>
      <c r="C16" s="3">
        <v>34</v>
      </c>
      <c r="D16" s="3">
        <v>27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63</v>
      </c>
      <c r="K16" s="3">
        <v>170</v>
      </c>
      <c r="L16" s="3">
        <v>108</v>
      </c>
      <c r="M16" s="3">
        <v>6</v>
      </c>
      <c r="N16" s="3">
        <v>0</v>
      </c>
      <c r="O16" s="3">
        <v>0</v>
      </c>
      <c r="P16" s="3">
        <v>284</v>
      </c>
      <c r="Q16" s="3">
        <v>63</v>
      </c>
      <c r="R16" s="5">
        <v>4.5079365079365079</v>
      </c>
      <c r="S16" s="5">
        <v>9.0158730158730158</v>
      </c>
      <c r="T16" s="3">
        <v>61</v>
      </c>
      <c r="U16" s="3">
        <v>6</v>
      </c>
      <c r="V16" s="3">
        <v>7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5">
        <v>0</v>
      </c>
      <c r="BI16" s="5">
        <v>0</v>
      </c>
      <c r="BJ16" s="3">
        <v>0</v>
      </c>
      <c r="BK16" s="3">
        <v>0</v>
      </c>
      <c r="BL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</row>
    <row r="17" spans="1:86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5">
        <v>0</v>
      </c>
      <c r="BI17" s="5">
        <v>0</v>
      </c>
      <c r="BJ17" s="3">
        <v>0</v>
      </c>
      <c r="BK17" s="3">
        <v>0</v>
      </c>
      <c r="BL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</row>
    <row r="18" spans="1:86" x14ac:dyDescent="0.25">
      <c r="A18" s="4" t="s">
        <v>28</v>
      </c>
      <c r="B18" s="4" t="s">
        <v>29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5">
        <v>0</v>
      </c>
      <c r="BI18" s="5">
        <v>0</v>
      </c>
      <c r="BJ18" s="3">
        <v>0</v>
      </c>
      <c r="BK18" s="3">
        <v>0</v>
      </c>
      <c r="BL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</row>
    <row r="19" spans="1:86" x14ac:dyDescent="0.25">
      <c r="A19" s="4" t="s">
        <v>30</v>
      </c>
      <c r="B19" s="4" t="s">
        <v>31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5">
        <v>0</v>
      </c>
      <c r="S19" s="5">
        <v>0</v>
      </c>
      <c r="T19" s="3">
        <v>0</v>
      </c>
      <c r="U19" s="3">
        <v>0</v>
      </c>
      <c r="V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5">
        <v>0</v>
      </c>
      <c r="BI19" s="5">
        <v>0</v>
      </c>
      <c r="BJ19" s="3">
        <v>0</v>
      </c>
      <c r="BK19" s="3">
        <v>0</v>
      </c>
      <c r="BL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</row>
    <row r="20" spans="1:86" x14ac:dyDescent="0.25">
      <c r="A20" s="4" t="s">
        <v>32</v>
      </c>
      <c r="B20" s="4" t="s">
        <v>33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5">
        <v>0</v>
      </c>
      <c r="S20" s="5">
        <v>0</v>
      </c>
      <c r="T20" s="3">
        <v>0</v>
      </c>
      <c r="U20" s="3">
        <v>0</v>
      </c>
      <c r="V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5">
        <v>0</v>
      </c>
      <c r="BI20" s="5">
        <v>0</v>
      </c>
      <c r="BJ20" s="3">
        <v>0</v>
      </c>
      <c r="BK20" s="3">
        <v>0</v>
      </c>
      <c r="BL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</row>
    <row r="21" spans="1:86" x14ac:dyDescent="0.25">
      <c r="A21" s="4" t="s">
        <v>34</v>
      </c>
      <c r="B21" s="4" t="s">
        <v>35</v>
      </c>
      <c r="C21" s="3">
        <v>221</v>
      </c>
      <c r="D21" s="3">
        <v>22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243</v>
      </c>
      <c r="K21" s="3">
        <v>1105</v>
      </c>
      <c r="L21" s="3">
        <v>88</v>
      </c>
      <c r="M21" s="3">
        <v>0</v>
      </c>
      <c r="N21" s="3">
        <v>0</v>
      </c>
      <c r="O21" s="3">
        <v>0</v>
      </c>
      <c r="P21" s="3">
        <v>1193</v>
      </c>
      <c r="Q21" s="3">
        <v>243</v>
      </c>
      <c r="R21" s="5">
        <v>4.9094650205761319</v>
      </c>
      <c r="S21" s="5">
        <v>9.8189300411522638</v>
      </c>
      <c r="T21" s="3">
        <v>243</v>
      </c>
      <c r="U21" s="3">
        <v>27</v>
      </c>
      <c r="V21" s="3">
        <v>27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5">
        <v>0</v>
      </c>
      <c r="BI21" s="5">
        <v>0</v>
      </c>
      <c r="BJ21" s="3">
        <v>0</v>
      </c>
      <c r="BK21" s="3">
        <v>0</v>
      </c>
      <c r="BL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</row>
    <row r="22" spans="1:86" x14ac:dyDescent="0.25">
      <c r="A22" s="4" t="s">
        <v>36</v>
      </c>
      <c r="B22" s="4" t="s">
        <v>37</v>
      </c>
      <c r="C22" s="3">
        <v>207</v>
      </c>
      <c r="D22" s="3">
        <v>78</v>
      </c>
      <c r="E22" s="3">
        <v>30</v>
      </c>
      <c r="F22" s="3">
        <v>3</v>
      </c>
      <c r="G22" s="3">
        <v>2</v>
      </c>
      <c r="H22" s="3">
        <v>40</v>
      </c>
      <c r="I22" s="3">
        <v>0</v>
      </c>
      <c r="J22" s="3">
        <v>360</v>
      </c>
      <c r="K22" s="3">
        <v>1035</v>
      </c>
      <c r="L22" s="3">
        <v>312</v>
      </c>
      <c r="M22" s="3">
        <v>90</v>
      </c>
      <c r="N22" s="3">
        <v>6</v>
      </c>
      <c r="O22" s="3">
        <v>2</v>
      </c>
      <c r="P22" s="3">
        <v>1445</v>
      </c>
      <c r="Q22" s="3">
        <v>320</v>
      </c>
      <c r="R22" s="5">
        <v>4.515625</v>
      </c>
      <c r="S22" s="5">
        <v>9.03125</v>
      </c>
      <c r="T22" s="3">
        <v>285</v>
      </c>
      <c r="U22" s="3">
        <v>31</v>
      </c>
      <c r="V22" s="3">
        <v>40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5">
        <v>0</v>
      </c>
      <c r="BI22" s="5">
        <v>0</v>
      </c>
      <c r="BJ22" s="3">
        <v>0</v>
      </c>
      <c r="BK22" s="3">
        <v>0</v>
      </c>
      <c r="BL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</row>
    <row r="23" spans="1:86" x14ac:dyDescent="0.25">
      <c r="A23" s="4" t="s">
        <v>38</v>
      </c>
      <c r="B23" s="4" t="s">
        <v>39</v>
      </c>
      <c r="C23" s="3">
        <v>275</v>
      </c>
      <c r="D23" s="3">
        <v>525</v>
      </c>
      <c r="E23" s="3">
        <v>84</v>
      </c>
      <c r="F23" s="3">
        <v>12</v>
      </c>
      <c r="G23" s="3">
        <v>8</v>
      </c>
      <c r="H23" s="3">
        <v>0</v>
      </c>
      <c r="I23" s="3">
        <v>113</v>
      </c>
      <c r="J23" s="3">
        <v>1017</v>
      </c>
      <c r="K23" s="3">
        <v>1375</v>
      </c>
      <c r="L23" s="3">
        <v>2100</v>
      </c>
      <c r="M23" s="3">
        <v>252</v>
      </c>
      <c r="N23" s="3">
        <v>24</v>
      </c>
      <c r="O23" s="3">
        <v>8</v>
      </c>
      <c r="P23" s="3">
        <v>3759</v>
      </c>
      <c r="Q23" s="3">
        <v>904</v>
      </c>
      <c r="R23" s="5">
        <v>4.158185840707965</v>
      </c>
      <c r="S23" s="5">
        <v>8.3163716814159301</v>
      </c>
      <c r="T23" s="3">
        <v>800</v>
      </c>
      <c r="U23" s="3">
        <v>88</v>
      </c>
      <c r="V23" s="3">
        <v>113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261</v>
      </c>
      <c r="AE23" s="3">
        <v>261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5">
        <v>0</v>
      </c>
      <c r="AN23" s="5">
        <v>0</v>
      </c>
      <c r="AO23" s="3">
        <v>0</v>
      </c>
      <c r="AP23" s="3">
        <v>0</v>
      </c>
      <c r="AQ23" s="3">
        <v>29</v>
      </c>
      <c r="AS23" s="3">
        <v>652</v>
      </c>
      <c r="AT23" s="3">
        <v>869</v>
      </c>
      <c r="AU23" s="3">
        <v>209</v>
      </c>
      <c r="AV23" s="3">
        <v>13</v>
      </c>
      <c r="AW23" s="3">
        <v>9</v>
      </c>
      <c r="AX23" s="3">
        <v>0</v>
      </c>
      <c r="AY23" s="3">
        <v>219</v>
      </c>
      <c r="AZ23" s="3">
        <v>1971</v>
      </c>
      <c r="BA23" s="3">
        <v>3260</v>
      </c>
      <c r="BB23" s="3">
        <v>3476</v>
      </c>
      <c r="BC23" s="3">
        <v>627</v>
      </c>
      <c r="BD23" s="3">
        <v>26</v>
      </c>
      <c r="BE23" s="3">
        <v>9</v>
      </c>
      <c r="BF23" s="3">
        <v>7398</v>
      </c>
      <c r="BG23" s="3">
        <v>1752</v>
      </c>
      <c r="BH23" s="5">
        <v>4.2226027397260273</v>
      </c>
      <c r="BI23" s="5">
        <v>8.4452054794520546</v>
      </c>
      <c r="BJ23" s="3">
        <v>1521</v>
      </c>
      <c r="BK23" s="3">
        <v>169</v>
      </c>
      <c r="BL23" s="3">
        <v>219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</row>
    <row r="24" spans="1:86" x14ac:dyDescent="0.25">
      <c r="A24" s="4" t="s">
        <v>40</v>
      </c>
      <c r="B24" s="4" t="s">
        <v>42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5">
        <v>0</v>
      </c>
      <c r="AN24" s="5">
        <v>0</v>
      </c>
      <c r="AO24" s="3">
        <v>0</v>
      </c>
      <c r="AP24" s="3">
        <v>0</v>
      </c>
      <c r="AQ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5">
        <v>0</v>
      </c>
      <c r="BI24" s="5">
        <v>0</v>
      </c>
      <c r="BJ24" s="3">
        <v>0</v>
      </c>
      <c r="BK24" s="3">
        <v>0</v>
      </c>
      <c r="BL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</row>
    <row r="25" spans="1:86" x14ac:dyDescent="0.25">
      <c r="A25" s="4" t="s">
        <v>41</v>
      </c>
      <c r="B25" s="4" t="s">
        <v>44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5">
        <v>0</v>
      </c>
      <c r="BI25" s="5">
        <v>0</v>
      </c>
      <c r="BJ25" s="3">
        <v>0</v>
      </c>
      <c r="BK25" s="3">
        <v>0</v>
      </c>
      <c r="BL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</row>
    <row r="26" spans="1:86" x14ac:dyDescent="0.25">
      <c r="A26" s="4" t="s">
        <v>43</v>
      </c>
      <c r="B26" s="4" t="s">
        <v>46</v>
      </c>
      <c r="C26" s="3">
        <v>83</v>
      </c>
      <c r="D26" s="3">
        <v>72</v>
      </c>
      <c r="E26" s="3">
        <v>23</v>
      </c>
      <c r="F26" s="3">
        <v>2</v>
      </c>
      <c r="G26" s="3">
        <v>0</v>
      </c>
      <c r="H26" s="3">
        <v>0</v>
      </c>
      <c r="I26" s="3">
        <v>0</v>
      </c>
      <c r="J26" s="3">
        <v>180</v>
      </c>
      <c r="K26" s="3">
        <v>415</v>
      </c>
      <c r="L26" s="3">
        <v>288</v>
      </c>
      <c r="M26" s="3">
        <v>69</v>
      </c>
      <c r="N26" s="3">
        <v>4</v>
      </c>
      <c r="O26" s="3">
        <v>0</v>
      </c>
      <c r="P26" s="3">
        <v>776</v>
      </c>
      <c r="Q26" s="3">
        <v>180</v>
      </c>
      <c r="R26" s="5">
        <v>4.3111111111111109</v>
      </c>
      <c r="S26" s="5">
        <v>8.6222222222222218</v>
      </c>
      <c r="T26" s="3">
        <v>155</v>
      </c>
      <c r="U26" s="3">
        <v>17</v>
      </c>
      <c r="V26" s="3">
        <v>20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5">
        <v>0</v>
      </c>
      <c r="AN26" s="5">
        <v>0</v>
      </c>
      <c r="AO26" s="3">
        <v>0</v>
      </c>
      <c r="AP26" s="3">
        <v>0</v>
      </c>
      <c r="AQ26" s="3">
        <v>0</v>
      </c>
      <c r="AS26" s="3">
        <v>32</v>
      </c>
      <c r="AT26" s="3">
        <v>14</v>
      </c>
      <c r="AU26" s="3">
        <v>6</v>
      </c>
      <c r="AV26" s="3">
        <v>0</v>
      </c>
      <c r="AW26" s="3">
        <v>2</v>
      </c>
      <c r="AX26" s="3">
        <v>0</v>
      </c>
      <c r="AY26" s="3">
        <v>0</v>
      </c>
      <c r="AZ26" s="3">
        <v>54</v>
      </c>
      <c r="BA26" s="3">
        <v>160</v>
      </c>
      <c r="BB26" s="3">
        <v>56</v>
      </c>
      <c r="BC26" s="3">
        <v>18</v>
      </c>
      <c r="BD26" s="3">
        <v>0</v>
      </c>
      <c r="BE26" s="3">
        <v>2</v>
      </c>
      <c r="BF26" s="3">
        <v>236</v>
      </c>
      <c r="BG26" s="3">
        <v>54</v>
      </c>
      <c r="BH26" s="5">
        <v>4.3703703703703702</v>
      </c>
      <c r="BI26" s="5">
        <v>8.7407407407407405</v>
      </c>
      <c r="BJ26" s="3">
        <v>46</v>
      </c>
      <c r="BK26" s="3">
        <v>5</v>
      </c>
      <c r="BL26" s="3">
        <v>6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</row>
    <row r="27" spans="1:86" x14ac:dyDescent="0.25">
      <c r="A27" s="4" t="s">
        <v>45</v>
      </c>
      <c r="B27" s="4" t="s">
        <v>48</v>
      </c>
      <c r="C27" s="3">
        <v>42</v>
      </c>
      <c r="D27" s="3">
        <v>60</v>
      </c>
      <c r="E27" s="3">
        <v>37</v>
      </c>
      <c r="F27" s="3">
        <v>26</v>
      </c>
      <c r="G27" s="3">
        <v>15</v>
      </c>
      <c r="H27" s="3">
        <v>0</v>
      </c>
      <c r="I27" s="3">
        <v>0</v>
      </c>
      <c r="J27" s="3">
        <v>180</v>
      </c>
      <c r="K27" s="3">
        <v>210</v>
      </c>
      <c r="L27" s="3">
        <v>240</v>
      </c>
      <c r="M27" s="3">
        <v>111</v>
      </c>
      <c r="N27" s="3">
        <v>52</v>
      </c>
      <c r="O27" s="3">
        <v>15</v>
      </c>
      <c r="P27" s="3">
        <v>628</v>
      </c>
      <c r="Q27" s="3">
        <v>180</v>
      </c>
      <c r="R27" s="5">
        <v>3.4888888888888889</v>
      </c>
      <c r="S27" s="5">
        <v>6.9777777777777779</v>
      </c>
      <c r="T27" s="3">
        <v>102</v>
      </c>
      <c r="U27" s="3">
        <v>11</v>
      </c>
      <c r="V27" s="3">
        <v>20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5">
        <v>0</v>
      </c>
      <c r="BI27" s="5">
        <v>0</v>
      </c>
      <c r="BJ27" s="3">
        <v>0</v>
      </c>
      <c r="BK27" s="3">
        <v>0</v>
      </c>
      <c r="BL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</row>
    <row r="28" spans="1:86" x14ac:dyDescent="0.25">
      <c r="A28" s="4" t="s">
        <v>47</v>
      </c>
      <c r="B28" s="4" t="s">
        <v>50</v>
      </c>
      <c r="C28" s="3">
        <v>134</v>
      </c>
      <c r="D28" s="3">
        <v>111</v>
      </c>
      <c r="E28" s="3">
        <v>23</v>
      </c>
      <c r="F28" s="3">
        <v>1</v>
      </c>
      <c r="G28" s="3">
        <v>1</v>
      </c>
      <c r="H28" s="3">
        <v>0</v>
      </c>
      <c r="I28" s="3">
        <v>0</v>
      </c>
      <c r="J28" s="3">
        <v>270</v>
      </c>
      <c r="K28" s="3">
        <v>670</v>
      </c>
      <c r="L28" s="3">
        <v>444</v>
      </c>
      <c r="M28" s="3">
        <v>69</v>
      </c>
      <c r="N28" s="3">
        <v>2</v>
      </c>
      <c r="O28" s="3">
        <v>1</v>
      </c>
      <c r="P28" s="3">
        <v>1186</v>
      </c>
      <c r="Q28" s="3">
        <v>270</v>
      </c>
      <c r="R28" s="5">
        <v>4.3925925925925924</v>
      </c>
      <c r="S28" s="5">
        <v>8.7851851851851848</v>
      </c>
      <c r="T28" s="3">
        <v>245</v>
      </c>
      <c r="U28" s="3">
        <v>27</v>
      </c>
      <c r="V28" s="3">
        <v>30</v>
      </c>
      <c r="X28" s="3">
        <v>3</v>
      </c>
      <c r="Y28" s="3">
        <v>4</v>
      </c>
      <c r="Z28" s="3">
        <v>2</v>
      </c>
      <c r="AA28" s="3">
        <v>3</v>
      </c>
      <c r="AB28" s="3">
        <v>1</v>
      </c>
      <c r="AC28" s="3">
        <v>1</v>
      </c>
      <c r="AD28" s="3">
        <v>4</v>
      </c>
      <c r="AE28" s="3">
        <v>18</v>
      </c>
      <c r="AF28" s="3">
        <v>15</v>
      </c>
      <c r="AG28" s="3">
        <v>16</v>
      </c>
      <c r="AH28" s="3">
        <v>6</v>
      </c>
      <c r="AI28" s="3">
        <v>6</v>
      </c>
      <c r="AJ28" s="3">
        <v>1</v>
      </c>
      <c r="AK28" s="3">
        <v>44</v>
      </c>
      <c r="AL28" s="3">
        <v>13</v>
      </c>
      <c r="AM28" s="5">
        <v>3.3846153846153846</v>
      </c>
      <c r="AN28" s="5">
        <v>6.7692307692307692</v>
      </c>
      <c r="AO28" s="3">
        <v>7</v>
      </c>
      <c r="AP28" s="3">
        <v>0</v>
      </c>
      <c r="AQ28" s="3">
        <v>2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5">
        <v>0</v>
      </c>
      <c r="BI28" s="5">
        <v>0</v>
      </c>
      <c r="BJ28" s="3">
        <v>0</v>
      </c>
      <c r="BK28" s="3">
        <v>0</v>
      </c>
      <c r="BL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</row>
    <row r="29" spans="1:86" x14ac:dyDescent="0.25">
      <c r="A29" s="4" t="s">
        <v>49</v>
      </c>
      <c r="B29" s="4" t="s">
        <v>52</v>
      </c>
      <c r="C29" s="3">
        <v>61</v>
      </c>
      <c r="D29" s="3">
        <v>122</v>
      </c>
      <c r="E29" s="3">
        <v>67</v>
      </c>
      <c r="F29" s="3">
        <v>15</v>
      </c>
      <c r="G29" s="3">
        <v>5</v>
      </c>
      <c r="H29" s="3">
        <v>0</v>
      </c>
      <c r="I29" s="3">
        <v>0</v>
      </c>
      <c r="J29" s="3">
        <v>270</v>
      </c>
      <c r="K29" s="3">
        <v>305</v>
      </c>
      <c r="L29" s="3">
        <v>488</v>
      </c>
      <c r="M29" s="3">
        <v>201</v>
      </c>
      <c r="N29" s="3">
        <v>30</v>
      </c>
      <c r="O29" s="3">
        <v>5</v>
      </c>
      <c r="P29" s="3">
        <v>1029</v>
      </c>
      <c r="Q29" s="3">
        <v>270</v>
      </c>
      <c r="R29" s="5">
        <v>3.8111111111111109</v>
      </c>
      <c r="S29" s="5">
        <v>7.6222222222222218</v>
      </c>
      <c r="T29" s="3">
        <v>183</v>
      </c>
      <c r="U29" s="3">
        <v>20</v>
      </c>
      <c r="V29" s="3">
        <v>30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</row>
    <row r="30" spans="1:86" x14ac:dyDescent="0.25">
      <c r="A30" s="4" t="s">
        <v>51</v>
      </c>
      <c r="B30" s="4" t="s">
        <v>54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5">
        <v>0</v>
      </c>
      <c r="S30" s="5">
        <v>0</v>
      </c>
      <c r="T30" s="3">
        <v>0</v>
      </c>
      <c r="U30" s="3">
        <v>0</v>
      </c>
      <c r="V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5">
        <v>0</v>
      </c>
      <c r="BI30" s="5">
        <v>0</v>
      </c>
      <c r="BJ30" s="3">
        <v>0</v>
      </c>
      <c r="BK30" s="3">
        <v>0</v>
      </c>
      <c r="BL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</row>
    <row r="31" spans="1:86" x14ac:dyDescent="0.25">
      <c r="A31" s="4" t="s">
        <v>53</v>
      </c>
      <c r="B31" s="4" t="s">
        <v>56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270</v>
      </c>
      <c r="AY31" s="3">
        <v>0</v>
      </c>
      <c r="AZ31" s="3">
        <v>270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5">
        <v>0</v>
      </c>
      <c r="BI31" s="5">
        <v>0</v>
      </c>
      <c r="BJ31" s="3">
        <v>0</v>
      </c>
      <c r="BK31" s="3">
        <v>0</v>
      </c>
      <c r="BL31" s="3">
        <v>30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</row>
    <row r="32" spans="1:86" x14ac:dyDescent="0.25">
      <c r="A32" s="4" t="s">
        <v>55</v>
      </c>
      <c r="B32" s="4" t="s">
        <v>58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5">
        <v>0</v>
      </c>
      <c r="BI32" s="5">
        <v>0</v>
      </c>
      <c r="BJ32" s="3">
        <v>0</v>
      </c>
      <c r="BK32" s="3">
        <v>0</v>
      </c>
      <c r="BL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</row>
    <row r="33" spans="1:86" x14ac:dyDescent="0.25">
      <c r="A33" s="4" t="s">
        <v>57</v>
      </c>
      <c r="B33" s="4" t="s">
        <v>60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5">
        <v>0</v>
      </c>
      <c r="S33" s="5">
        <v>0</v>
      </c>
      <c r="T33" s="3">
        <v>0</v>
      </c>
      <c r="U33" s="3">
        <v>0</v>
      </c>
      <c r="V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5">
        <v>0</v>
      </c>
      <c r="BI33" s="5">
        <v>0</v>
      </c>
      <c r="BJ33" s="3">
        <v>0</v>
      </c>
      <c r="BK33" s="3">
        <v>0</v>
      </c>
      <c r="BL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</row>
    <row r="34" spans="1:86" x14ac:dyDescent="0.25">
      <c r="A34" s="4" t="s">
        <v>59</v>
      </c>
      <c r="B34" s="4" t="s">
        <v>62</v>
      </c>
      <c r="C34" s="3">
        <v>99</v>
      </c>
      <c r="D34" s="3">
        <v>205</v>
      </c>
      <c r="E34" s="3">
        <v>80</v>
      </c>
      <c r="F34" s="3">
        <v>7</v>
      </c>
      <c r="G34" s="3">
        <v>4</v>
      </c>
      <c r="H34" s="3">
        <v>10</v>
      </c>
      <c r="I34" s="3">
        <v>0</v>
      </c>
      <c r="J34" s="3">
        <v>405</v>
      </c>
      <c r="K34" s="3">
        <v>495</v>
      </c>
      <c r="L34" s="3">
        <v>820</v>
      </c>
      <c r="M34" s="3">
        <v>240</v>
      </c>
      <c r="N34" s="3">
        <v>14</v>
      </c>
      <c r="O34" s="3">
        <v>4</v>
      </c>
      <c r="P34" s="3">
        <v>1573</v>
      </c>
      <c r="Q34" s="3">
        <v>395</v>
      </c>
      <c r="R34" s="5">
        <v>3.9822784810126581</v>
      </c>
      <c r="S34" s="5">
        <v>7.9645569620253163</v>
      </c>
      <c r="T34" s="3">
        <v>304</v>
      </c>
      <c r="U34" s="3">
        <v>33</v>
      </c>
      <c r="V34" s="3">
        <v>45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5">
        <v>0</v>
      </c>
      <c r="BI34" s="5">
        <v>0</v>
      </c>
      <c r="BJ34" s="3">
        <v>0</v>
      </c>
      <c r="BK34" s="3">
        <v>0</v>
      </c>
      <c r="BL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</row>
    <row r="35" spans="1:86" x14ac:dyDescent="0.25">
      <c r="A35" s="4" t="s">
        <v>61</v>
      </c>
      <c r="B35" s="4" t="s">
        <v>64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9</v>
      </c>
      <c r="I35" s="3">
        <v>0</v>
      </c>
      <c r="J35" s="3">
        <v>9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5">
        <v>0</v>
      </c>
      <c r="S35" s="5">
        <v>0</v>
      </c>
      <c r="T35" s="3">
        <v>0</v>
      </c>
      <c r="U35" s="3">
        <v>0</v>
      </c>
      <c r="V35" s="3">
        <v>1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5">
        <v>0</v>
      </c>
      <c r="AN35" s="5">
        <v>0</v>
      </c>
      <c r="AO35" s="3">
        <v>0</v>
      </c>
      <c r="AP35" s="3">
        <v>0</v>
      </c>
      <c r="AQ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5">
        <v>0</v>
      </c>
      <c r="BI35" s="5">
        <v>0</v>
      </c>
      <c r="BJ35" s="3">
        <v>0</v>
      </c>
      <c r="BK35" s="3">
        <v>0</v>
      </c>
      <c r="BL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</row>
    <row r="36" spans="1:86" x14ac:dyDescent="0.25">
      <c r="A36" s="4" t="s">
        <v>63</v>
      </c>
      <c r="B36" s="4" t="s">
        <v>66</v>
      </c>
      <c r="C36" s="3">
        <v>52</v>
      </c>
      <c r="D36" s="3">
        <v>63</v>
      </c>
      <c r="E36" s="3">
        <v>27</v>
      </c>
      <c r="F36" s="3">
        <v>2</v>
      </c>
      <c r="G36" s="3">
        <v>0</v>
      </c>
      <c r="H36" s="3">
        <v>0</v>
      </c>
      <c r="I36" s="3">
        <v>18</v>
      </c>
      <c r="J36" s="3">
        <v>162</v>
      </c>
      <c r="K36" s="3">
        <v>260</v>
      </c>
      <c r="L36" s="3">
        <v>252</v>
      </c>
      <c r="M36" s="3">
        <v>81</v>
      </c>
      <c r="N36" s="3">
        <v>4</v>
      </c>
      <c r="O36" s="3">
        <v>0</v>
      </c>
      <c r="P36" s="3">
        <v>597</v>
      </c>
      <c r="Q36" s="3">
        <v>144</v>
      </c>
      <c r="R36" s="5">
        <v>4.145833333333333</v>
      </c>
      <c r="S36" s="5">
        <v>8.2916666666666661</v>
      </c>
      <c r="T36" s="3">
        <v>115</v>
      </c>
      <c r="U36" s="3">
        <v>12</v>
      </c>
      <c r="V36" s="3">
        <v>18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5">
        <v>0</v>
      </c>
      <c r="BI36" s="5">
        <v>0</v>
      </c>
      <c r="BJ36" s="3">
        <v>0</v>
      </c>
      <c r="BK36" s="3">
        <v>0</v>
      </c>
      <c r="BL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</row>
    <row r="37" spans="1:86" x14ac:dyDescent="0.25">
      <c r="A37" s="4" t="s">
        <v>65</v>
      </c>
      <c r="B37" s="4" t="s">
        <v>68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5">
        <v>0</v>
      </c>
      <c r="BI37" s="5">
        <v>0</v>
      </c>
      <c r="BJ37" s="3">
        <v>0</v>
      </c>
      <c r="BK37" s="3">
        <v>0</v>
      </c>
      <c r="BL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</row>
    <row r="38" spans="1:86" x14ac:dyDescent="0.25">
      <c r="A38" s="4" t="s">
        <v>67</v>
      </c>
      <c r="B38" s="4" t="s">
        <v>70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</row>
    <row r="39" spans="1:86" x14ac:dyDescent="0.25">
      <c r="A39" s="4" t="s">
        <v>69</v>
      </c>
      <c r="B39" s="4" t="s">
        <v>72</v>
      </c>
      <c r="C39" s="3">
        <v>68</v>
      </c>
      <c r="D39" s="3">
        <v>138</v>
      </c>
      <c r="E39" s="3">
        <v>180</v>
      </c>
      <c r="F39" s="3">
        <v>73</v>
      </c>
      <c r="G39" s="3">
        <v>0</v>
      </c>
      <c r="H39" s="3">
        <v>0</v>
      </c>
      <c r="I39" s="3">
        <v>0</v>
      </c>
      <c r="J39" s="3">
        <v>459</v>
      </c>
      <c r="K39" s="3">
        <v>340</v>
      </c>
      <c r="L39" s="3">
        <v>552</v>
      </c>
      <c r="M39" s="3">
        <v>540</v>
      </c>
      <c r="N39" s="3">
        <v>146</v>
      </c>
      <c r="O39" s="3">
        <v>0</v>
      </c>
      <c r="P39" s="3">
        <v>1578</v>
      </c>
      <c r="Q39" s="3">
        <v>459</v>
      </c>
      <c r="R39" s="5">
        <v>3.4379084967320264</v>
      </c>
      <c r="S39" s="5">
        <v>6.8758169934640527</v>
      </c>
      <c r="T39" s="3">
        <v>206</v>
      </c>
      <c r="U39" s="3">
        <v>22</v>
      </c>
      <c r="V39" s="3">
        <v>51</v>
      </c>
      <c r="X39" s="3">
        <v>1</v>
      </c>
      <c r="Y39" s="3">
        <v>13</v>
      </c>
      <c r="Z39" s="3">
        <v>2</v>
      </c>
      <c r="AA39" s="3">
        <v>0</v>
      </c>
      <c r="AB39" s="3">
        <v>0</v>
      </c>
      <c r="AC39" s="3">
        <v>2</v>
      </c>
      <c r="AD39" s="3">
        <v>0</v>
      </c>
      <c r="AE39" s="3">
        <v>18</v>
      </c>
      <c r="AF39" s="3">
        <v>5</v>
      </c>
      <c r="AG39" s="3">
        <v>52</v>
      </c>
      <c r="AH39" s="3">
        <v>6</v>
      </c>
      <c r="AI39" s="3">
        <v>0</v>
      </c>
      <c r="AJ39" s="3">
        <v>0</v>
      </c>
      <c r="AK39" s="3">
        <v>63</v>
      </c>
      <c r="AL39" s="3">
        <v>16</v>
      </c>
      <c r="AM39" s="5">
        <v>3.9375</v>
      </c>
      <c r="AN39" s="5">
        <v>7.875</v>
      </c>
      <c r="AO39" s="3">
        <v>14</v>
      </c>
      <c r="AP39" s="3">
        <v>1</v>
      </c>
      <c r="AQ39" s="3">
        <v>2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5">
        <v>0</v>
      </c>
      <c r="BI39" s="5">
        <v>0</v>
      </c>
      <c r="BJ39" s="3">
        <v>0</v>
      </c>
      <c r="BK39" s="3">
        <v>0</v>
      </c>
      <c r="BL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</row>
    <row r="40" spans="1:86" x14ac:dyDescent="0.25">
      <c r="A40" s="4" t="s">
        <v>71</v>
      </c>
      <c r="B40" s="4" t="s">
        <v>74</v>
      </c>
      <c r="C40" s="3">
        <v>51</v>
      </c>
      <c r="D40" s="3">
        <v>25</v>
      </c>
      <c r="E40" s="3">
        <v>4</v>
      </c>
      <c r="F40" s="3">
        <v>0</v>
      </c>
      <c r="G40" s="3">
        <v>0</v>
      </c>
      <c r="H40" s="3">
        <v>0</v>
      </c>
      <c r="I40" s="3">
        <v>190</v>
      </c>
      <c r="J40" s="3">
        <v>270</v>
      </c>
      <c r="K40" s="3">
        <v>255</v>
      </c>
      <c r="L40" s="3">
        <v>100</v>
      </c>
      <c r="M40" s="3">
        <v>12</v>
      </c>
      <c r="N40" s="3">
        <v>0</v>
      </c>
      <c r="O40" s="3">
        <v>0</v>
      </c>
      <c r="P40" s="3">
        <v>367</v>
      </c>
      <c r="Q40" s="3">
        <v>80</v>
      </c>
      <c r="R40" s="5">
        <v>4.5875000000000004</v>
      </c>
      <c r="S40" s="5">
        <v>9.1750000000000007</v>
      </c>
      <c r="T40" s="3">
        <v>76</v>
      </c>
      <c r="U40" s="3">
        <v>8</v>
      </c>
      <c r="V40" s="3">
        <v>30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5">
        <v>0</v>
      </c>
      <c r="BI40" s="5">
        <v>0</v>
      </c>
      <c r="BJ40" s="3">
        <v>0</v>
      </c>
      <c r="BK40" s="3">
        <v>0</v>
      </c>
      <c r="BL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</row>
    <row r="41" spans="1:86" x14ac:dyDescent="0.25">
      <c r="A41" s="4" t="s">
        <v>73</v>
      </c>
      <c r="B41" s="4" t="s">
        <v>76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5">
        <v>0</v>
      </c>
      <c r="S41" s="5">
        <v>0</v>
      </c>
      <c r="T41" s="3">
        <v>0</v>
      </c>
      <c r="U41" s="3">
        <v>0</v>
      </c>
      <c r="V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5">
        <v>0</v>
      </c>
      <c r="BI41" s="5">
        <v>0</v>
      </c>
      <c r="BJ41" s="3">
        <v>0</v>
      </c>
      <c r="BK41" s="3">
        <v>0</v>
      </c>
      <c r="BL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</row>
    <row r="42" spans="1:86" x14ac:dyDescent="0.25">
      <c r="A42" s="4" t="s">
        <v>75</v>
      </c>
      <c r="B42" s="4" t="s">
        <v>78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99</v>
      </c>
      <c r="AD42" s="3">
        <v>0</v>
      </c>
      <c r="AE42" s="3">
        <v>99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5">
        <v>0</v>
      </c>
      <c r="AN42" s="5">
        <v>0</v>
      </c>
      <c r="AO42" s="3">
        <v>0</v>
      </c>
      <c r="AP42" s="3">
        <v>0</v>
      </c>
      <c r="AQ42" s="3">
        <v>11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5">
        <v>0</v>
      </c>
      <c r="BI42" s="5">
        <v>0</v>
      </c>
      <c r="BJ42" s="3">
        <v>0</v>
      </c>
      <c r="BK42" s="3">
        <v>0</v>
      </c>
      <c r="BL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54</v>
      </c>
      <c r="BU42" s="3">
        <v>0</v>
      </c>
      <c r="BV42" s="3">
        <v>54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5">
        <v>0</v>
      </c>
      <c r="CE42" s="5">
        <v>0</v>
      </c>
      <c r="CF42" s="3">
        <v>0</v>
      </c>
      <c r="CG42" s="3">
        <v>0</v>
      </c>
      <c r="CH42" s="3">
        <v>6</v>
      </c>
    </row>
    <row r="43" spans="1:86" x14ac:dyDescent="0.25">
      <c r="A43" s="4" t="s">
        <v>77</v>
      </c>
      <c r="B43" s="4" t="s">
        <v>80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450</v>
      </c>
      <c r="J43" s="3">
        <v>450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5">
        <v>0</v>
      </c>
      <c r="S43" s="5">
        <v>0</v>
      </c>
      <c r="T43" s="3">
        <v>0</v>
      </c>
      <c r="U43" s="3">
        <v>0</v>
      </c>
      <c r="V43" s="3">
        <v>50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5">
        <v>0</v>
      </c>
      <c r="BI43" s="5">
        <v>0</v>
      </c>
      <c r="BJ43" s="3">
        <v>0</v>
      </c>
      <c r="BK43" s="3">
        <v>0</v>
      </c>
      <c r="BL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</row>
    <row r="44" spans="1:86" x14ac:dyDescent="0.25">
      <c r="A44" s="4" t="s">
        <v>79</v>
      </c>
      <c r="B44" s="4" t="s">
        <v>82</v>
      </c>
      <c r="C44" s="3">
        <v>70</v>
      </c>
      <c r="D44" s="3">
        <v>58</v>
      </c>
      <c r="E44" s="3">
        <v>24</v>
      </c>
      <c r="F44" s="3">
        <v>17</v>
      </c>
      <c r="G44" s="3">
        <v>9</v>
      </c>
      <c r="H44" s="3">
        <v>92</v>
      </c>
      <c r="I44" s="3">
        <v>0</v>
      </c>
      <c r="J44" s="3">
        <v>270</v>
      </c>
      <c r="K44" s="3">
        <v>350</v>
      </c>
      <c r="L44" s="3">
        <v>232</v>
      </c>
      <c r="M44" s="3">
        <v>72</v>
      </c>
      <c r="N44" s="3">
        <v>34</v>
      </c>
      <c r="O44" s="3">
        <v>9</v>
      </c>
      <c r="P44" s="3">
        <v>697</v>
      </c>
      <c r="Q44" s="3">
        <v>178</v>
      </c>
      <c r="R44" s="5">
        <v>3.9157303370786516</v>
      </c>
      <c r="S44" s="5">
        <v>7.8314606741573032</v>
      </c>
      <c r="T44" s="3">
        <v>128</v>
      </c>
      <c r="U44" s="3">
        <v>14</v>
      </c>
      <c r="V44" s="3">
        <v>30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S44" s="3">
        <v>60</v>
      </c>
      <c r="AT44" s="3">
        <v>70</v>
      </c>
      <c r="AU44" s="3">
        <v>79</v>
      </c>
      <c r="AV44" s="3">
        <v>15</v>
      </c>
      <c r="AW44" s="3">
        <v>16</v>
      </c>
      <c r="AX44" s="3">
        <v>30</v>
      </c>
      <c r="AY44" s="3">
        <v>0</v>
      </c>
      <c r="AZ44" s="3">
        <v>270</v>
      </c>
      <c r="BA44" s="3">
        <v>300</v>
      </c>
      <c r="BB44" s="3">
        <v>280</v>
      </c>
      <c r="BC44" s="3">
        <v>237</v>
      </c>
      <c r="BD44" s="3">
        <v>30</v>
      </c>
      <c r="BE44" s="3">
        <v>16</v>
      </c>
      <c r="BF44" s="3">
        <v>863</v>
      </c>
      <c r="BG44" s="3">
        <v>240</v>
      </c>
      <c r="BH44" s="5">
        <v>3.5958333333333332</v>
      </c>
      <c r="BI44" s="5">
        <v>7.1916666666666664</v>
      </c>
      <c r="BJ44" s="3">
        <v>130</v>
      </c>
      <c r="BK44" s="3">
        <v>14</v>
      </c>
      <c r="BL44" s="3">
        <v>30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</row>
    <row r="45" spans="1:86" x14ac:dyDescent="0.25">
      <c r="A45" s="4" t="s">
        <v>81</v>
      </c>
      <c r="B45" s="4" t="s">
        <v>84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5">
        <v>0</v>
      </c>
      <c r="S45" s="5">
        <v>0</v>
      </c>
      <c r="T45" s="3">
        <v>0</v>
      </c>
      <c r="U45" s="3">
        <v>0</v>
      </c>
      <c r="V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5">
        <v>0</v>
      </c>
      <c r="BI45" s="5">
        <v>0</v>
      </c>
      <c r="BJ45" s="3">
        <v>0</v>
      </c>
      <c r="BK45" s="3">
        <v>0</v>
      </c>
      <c r="BL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</row>
    <row r="46" spans="1:86" x14ac:dyDescent="0.25">
      <c r="A46" s="4" t="s">
        <v>83</v>
      </c>
      <c r="B46" s="4" t="s">
        <v>86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5">
        <v>0</v>
      </c>
      <c r="S46" s="5">
        <v>0</v>
      </c>
      <c r="T46" s="3">
        <v>0</v>
      </c>
      <c r="U46" s="3">
        <v>0</v>
      </c>
      <c r="V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S46" s="3">
        <v>185</v>
      </c>
      <c r="AT46" s="3">
        <v>105</v>
      </c>
      <c r="AU46" s="3">
        <v>32</v>
      </c>
      <c r="AV46" s="3">
        <v>4</v>
      </c>
      <c r="AW46" s="3">
        <v>2</v>
      </c>
      <c r="AX46" s="3">
        <v>41</v>
      </c>
      <c r="AY46" s="3">
        <v>0</v>
      </c>
      <c r="AZ46" s="3">
        <v>369</v>
      </c>
      <c r="BA46" s="3">
        <v>925</v>
      </c>
      <c r="BB46" s="3">
        <v>420</v>
      </c>
      <c r="BC46" s="3">
        <v>96</v>
      </c>
      <c r="BD46" s="3">
        <v>8</v>
      </c>
      <c r="BE46" s="3">
        <v>2</v>
      </c>
      <c r="BF46" s="3">
        <v>1451</v>
      </c>
      <c r="BG46" s="3">
        <v>328</v>
      </c>
      <c r="BH46" s="5">
        <v>4.4237804878048781</v>
      </c>
      <c r="BI46" s="5">
        <v>8.8475609756097562</v>
      </c>
      <c r="BJ46" s="3">
        <v>290</v>
      </c>
      <c r="BK46" s="3">
        <v>32</v>
      </c>
      <c r="BL46" s="3">
        <v>41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</row>
    <row r="47" spans="1:86" x14ac:dyDescent="0.25">
      <c r="A47" s="4" t="s">
        <v>85</v>
      </c>
      <c r="B47" s="4" t="s">
        <v>88</v>
      </c>
      <c r="C47" s="3">
        <v>316</v>
      </c>
      <c r="D47" s="3">
        <v>369</v>
      </c>
      <c r="E47" s="3">
        <v>73</v>
      </c>
      <c r="F47" s="3">
        <v>29</v>
      </c>
      <c r="G47" s="3">
        <v>0</v>
      </c>
      <c r="H47" s="3">
        <v>125</v>
      </c>
      <c r="I47" s="3">
        <v>213</v>
      </c>
      <c r="J47" s="3">
        <v>1125</v>
      </c>
      <c r="K47" s="3">
        <v>1580</v>
      </c>
      <c r="L47" s="3">
        <v>1476</v>
      </c>
      <c r="M47" s="3">
        <v>219</v>
      </c>
      <c r="N47" s="3">
        <v>58</v>
      </c>
      <c r="O47" s="3">
        <v>0</v>
      </c>
      <c r="P47" s="3">
        <v>3333</v>
      </c>
      <c r="Q47" s="3">
        <v>787</v>
      </c>
      <c r="R47" s="5">
        <v>4.2350698856416775</v>
      </c>
      <c r="S47" s="5">
        <v>8.470139771283355</v>
      </c>
      <c r="T47" s="3">
        <v>685</v>
      </c>
      <c r="U47" s="3">
        <v>76</v>
      </c>
      <c r="V47" s="3">
        <v>125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5">
        <v>0</v>
      </c>
      <c r="BI47" s="5">
        <v>0</v>
      </c>
      <c r="BJ47" s="3">
        <v>0</v>
      </c>
      <c r="BK47" s="3">
        <v>0</v>
      </c>
      <c r="BL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</row>
    <row r="48" spans="1:86" x14ac:dyDescent="0.25">
      <c r="A48" s="4" t="s">
        <v>87</v>
      </c>
      <c r="B48" s="4" t="s">
        <v>90</v>
      </c>
      <c r="C48" s="3">
        <v>143</v>
      </c>
      <c r="D48" s="3">
        <v>158</v>
      </c>
      <c r="E48" s="3">
        <v>44</v>
      </c>
      <c r="F48" s="3">
        <v>2</v>
      </c>
      <c r="G48" s="3">
        <v>0</v>
      </c>
      <c r="H48" s="3">
        <v>22</v>
      </c>
      <c r="I48" s="3">
        <v>0</v>
      </c>
      <c r="J48" s="3">
        <v>369</v>
      </c>
      <c r="K48" s="3">
        <v>715</v>
      </c>
      <c r="L48" s="3">
        <v>632</v>
      </c>
      <c r="M48" s="3">
        <v>132</v>
      </c>
      <c r="N48" s="3">
        <v>4</v>
      </c>
      <c r="O48" s="3">
        <v>0</v>
      </c>
      <c r="P48" s="3">
        <v>1483</v>
      </c>
      <c r="Q48" s="3">
        <v>347</v>
      </c>
      <c r="R48" s="5">
        <v>4.2737752161383282</v>
      </c>
      <c r="S48" s="5">
        <v>8.5475504322766565</v>
      </c>
      <c r="T48" s="3">
        <v>301</v>
      </c>
      <c r="U48" s="3">
        <v>33</v>
      </c>
      <c r="V48" s="3">
        <v>41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5">
        <v>0</v>
      </c>
      <c r="BI48" s="5">
        <v>0</v>
      </c>
      <c r="BJ48" s="3">
        <v>0</v>
      </c>
      <c r="BK48" s="3">
        <v>0</v>
      </c>
      <c r="BL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</row>
    <row r="49" spans="1:86" x14ac:dyDescent="0.25">
      <c r="A49" s="4" t="s">
        <v>89</v>
      </c>
      <c r="B49" s="4" t="s">
        <v>92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360</v>
      </c>
      <c r="I49" s="3">
        <v>0</v>
      </c>
      <c r="J49" s="3">
        <v>360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5">
        <v>0</v>
      </c>
      <c r="S49" s="5">
        <v>0</v>
      </c>
      <c r="T49" s="3">
        <v>0</v>
      </c>
      <c r="U49" s="3">
        <v>0</v>
      </c>
      <c r="V49" s="3">
        <v>40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90</v>
      </c>
      <c r="AD49" s="3">
        <v>0</v>
      </c>
      <c r="AE49" s="3">
        <v>90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5">
        <v>0</v>
      </c>
      <c r="AN49" s="5">
        <v>0</v>
      </c>
      <c r="AO49" s="3">
        <v>0</v>
      </c>
      <c r="AP49" s="3">
        <v>0</v>
      </c>
      <c r="AQ49" s="3">
        <v>10</v>
      </c>
      <c r="AS49" s="3">
        <v>242</v>
      </c>
      <c r="AT49" s="3">
        <v>329</v>
      </c>
      <c r="AU49" s="3">
        <v>162</v>
      </c>
      <c r="AV49" s="3">
        <v>24</v>
      </c>
      <c r="AW49" s="3">
        <v>17</v>
      </c>
      <c r="AX49" s="3">
        <v>117</v>
      </c>
      <c r="AY49" s="3">
        <v>0</v>
      </c>
      <c r="AZ49" s="3">
        <v>891</v>
      </c>
      <c r="BA49" s="3">
        <v>1210</v>
      </c>
      <c r="BB49" s="3">
        <v>1316</v>
      </c>
      <c r="BC49" s="3">
        <v>486</v>
      </c>
      <c r="BD49" s="3">
        <v>48</v>
      </c>
      <c r="BE49" s="3">
        <v>17</v>
      </c>
      <c r="BF49" s="3">
        <v>3077</v>
      </c>
      <c r="BG49" s="3">
        <v>774</v>
      </c>
      <c r="BH49" s="5">
        <v>3.9754521963824287</v>
      </c>
      <c r="BI49" s="5">
        <v>7.9509043927648575</v>
      </c>
      <c r="BJ49" s="3">
        <v>571</v>
      </c>
      <c r="BK49" s="3">
        <v>63</v>
      </c>
      <c r="BL49" s="3">
        <v>99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</row>
    <row r="50" spans="1:86" x14ac:dyDescent="0.25">
      <c r="A50" s="4" t="s">
        <v>91</v>
      </c>
      <c r="B50" s="4" t="s">
        <v>94</v>
      </c>
      <c r="C50" s="3">
        <v>212</v>
      </c>
      <c r="D50" s="3">
        <v>18</v>
      </c>
      <c r="E50" s="3">
        <v>10</v>
      </c>
      <c r="F50" s="3">
        <v>7</v>
      </c>
      <c r="G50" s="3">
        <v>5</v>
      </c>
      <c r="H50" s="3">
        <v>0</v>
      </c>
      <c r="I50" s="3">
        <v>0</v>
      </c>
      <c r="J50" s="3">
        <v>252</v>
      </c>
      <c r="K50" s="3">
        <v>1060</v>
      </c>
      <c r="L50" s="3">
        <v>72</v>
      </c>
      <c r="M50" s="3">
        <v>30</v>
      </c>
      <c r="N50" s="3">
        <v>14</v>
      </c>
      <c r="O50" s="3">
        <v>5</v>
      </c>
      <c r="P50" s="3">
        <v>1181</v>
      </c>
      <c r="Q50" s="3">
        <v>252</v>
      </c>
      <c r="R50" s="5">
        <v>4.6865079365079367</v>
      </c>
      <c r="S50" s="5">
        <v>9.3730158730158735</v>
      </c>
      <c r="T50" s="3">
        <v>230</v>
      </c>
      <c r="U50" s="3">
        <v>25</v>
      </c>
      <c r="V50" s="3">
        <v>28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5">
        <v>0</v>
      </c>
      <c r="BI50" s="5">
        <v>0</v>
      </c>
      <c r="BJ50" s="3">
        <v>0</v>
      </c>
      <c r="BK50" s="3">
        <v>0</v>
      </c>
      <c r="BL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</row>
    <row r="51" spans="1:86" x14ac:dyDescent="0.25">
      <c r="A51" s="4" t="s">
        <v>93</v>
      </c>
      <c r="B51" s="4" t="s">
        <v>96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S51" s="3">
        <v>110</v>
      </c>
      <c r="AT51" s="3">
        <v>179</v>
      </c>
      <c r="AU51" s="3">
        <v>38</v>
      </c>
      <c r="AV51" s="3">
        <v>33</v>
      </c>
      <c r="AW51" s="3">
        <v>11</v>
      </c>
      <c r="AX51" s="3">
        <v>16</v>
      </c>
      <c r="AY51" s="3">
        <v>0</v>
      </c>
      <c r="AZ51" s="3">
        <v>387</v>
      </c>
      <c r="BA51" s="3">
        <v>550</v>
      </c>
      <c r="BB51" s="3">
        <v>716</v>
      </c>
      <c r="BC51" s="3">
        <v>114</v>
      </c>
      <c r="BD51" s="3">
        <v>66</v>
      </c>
      <c r="BE51" s="3">
        <v>11</v>
      </c>
      <c r="BF51" s="3">
        <v>1457</v>
      </c>
      <c r="BG51" s="3">
        <v>371</v>
      </c>
      <c r="BH51" s="5">
        <v>3.92722371967655</v>
      </c>
      <c r="BI51" s="5">
        <v>7.8544474393531001</v>
      </c>
      <c r="BJ51" s="3">
        <v>289</v>
      </c>
      <c r="BK51" s="3">
        <v>32</v>
      </c>
      <c r="BL51" s="3">
        <v>43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</row>
    <row r="52" spans="1:86" x14ac:dyDescent="0.25">
      <c r="A52" s="4" t="s">
        <v>95</v>
      </c>
      <c r="B52" s="4" t="s">
        <v>98</v>
      </c>
      <c r="C52" s="3">
        <v>122</v>
      </c>
      <c r="D52" s="3">
        <v>98</v>
      </c>
      <c r="E52" s="3">
        <v>35</v>
      </c>
      <c r="F52" s="3">
        <v>13</v>
      </c>
      <c r="G52" s="3">
        <v>2</v>
      </c>
      <c r="H52" s="3">
        <v>0</v>
      </c>
      <c r="I52" s="3">
        <v>0</v>
      </c>
      <c r="J52" s="3">
        <v>270</v>
      </c>
      <c r="K52" s="3">
        <v>610</v>
      </c>
      <c r="L52" s="3">
        <v>392</v>
      </c>
      <c r="M52" s="3">
        <v>105</v>
      </c>
      <c r="N52" s="3">
        <v>26</v>
      </c>
      <c r="O52" s="3">
        <v>2</v>
      </c>
      <c r="P52" s="3">
        <v>1135</v>
      </c>
      <c r="Q52" s="3">
        <v>270</v>
      </c>
      <c r="R52" s="5">
        <v>4.2037037037037033</v>
      </c>
      <c r="S52" s="5">
        <v>8.4074074074074066</v>
      </c>
      <c r="T52" s="3">
        <v>220</v>
      </c>
      <c r="U52" s="3">
        <v>24</v>
      </c>
      <c r="V52" s="3">
        <v>30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5">
        <v>0</v>
      </c>
      <c r="BI52" s="5">
        <v>0</v>
      </c>
      <c r="BJ52" s="3">
        <v>0</v>
      </c>
      <c r="BK52" s="3">
        <v>0</v>
      </c>
      <c r="BL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</row>
    <row r="53" spans="1:86" x14ac:dyDescent="0.25">
      <c r="A53" s="4" t="s">
        <v>97</v>
      </c>
      <c r="B53" s="4" t="s">
        <v>100</v>
      </c>
      <c r="C53" s="3">
        <v>110</v>
      </c>
      <c r="D53" s="3">
        <v>95</v>
      </c>
      <c r="E53" s="3">
        <v>38</v>
      </c>
      <c r="F53" s="3">
        <v>7</v>
      </c>
      <c r="G53" s="3">
        <v>5</v>
      </c>
      <c r="H53" s="3">
        <v>15</v>
      </c>
      <c r="I53" s="3">
        <v>0</v>
      </c>
      <c r="J53" s="3">
        <v>270</v>
      </c>
      <c r="K53" s="3">
        <v>550</v>
      </c>
      <c r="L53" s="3">
        <v>380</v>
      </c>
      <c r="M53" s="3">
        <v>114</v>
      </c>
      <c r="N53" s="3">
        <v>14</v>
      </c>
      <c r="O53" s="3">
        <v>5</v>
      </c>
      <c r="P53" s="3">
        <v>1063</v>
      </c>
      <c r="Q53" s="3">
        <v>255</v>
      </c>
      <c r="R53" s="5">
        <v>4.1686274509803924</v>
      </c>
      <c r="S53" s="5">
        <v>8.3372549019607849</v>
      </c>
      <c r="T53" s="3">
        <v>205</v>
      </c>
      <c r="U53" s="3">
        <v>22</v>
      </c>
      <c r="V53" s="3">
        <v>30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5">
        <v>0</v>
      </c>
      <c r="BI53" s="5">
        <v>0</v>
      </c>
      <c r="BJ53" s="3">
        <v>0</v>
      </c>
      <c r="BK53" s="3">
        <v>0</v>
      </c>
      <c r="BL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</row>
    <row r="54" spans="1:86" x14ac:dyDescent="0.25">
      <c r="A54" s="4" t="s">
        <v>99</v>
      </c>
      <c r="B54" s="4" t="s">
        <v>102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X54" s="3">
        <v>20</v>
      </c>
      <c r="Y54" s="3">
        <v>46</v>
      </c>
      <c r="Z54" s="3">
        <v>17</v>
      </c>
      <c r="AA54" s="3">
        <v>4</v>
      </c>
      <c r="AB54" s="3">
        <v>4</v>
      </c>
      <c r="AC54" s="3">
        <v>26</v>
      </c>
      <c r="AD54" s="3">
        <v>0</v>
      </c>
      <c r="AE54" s="3">
        <v>117</v>
      </c>
      <c r="AF54" s="3">
        <v>100</v>
      </c>
      <c r="AG54" s="3">
        <v>184</v>
      </c>
      <c r="AH54" s="3">
        <v>51</v>
      </c>
      <c r="AI54" s="3">
        <v>8</v>
      </c>
      <c r="AJ54" s="3">
        <v>4</v>
      </c>
      <c r="AK54" s="3">
        <v>347</v>
      </c>
      <c r="AL54" s="3">
        <v>91</v>
      </c>
      <c r="AM54" s="5">
        <v>3.8131868131868134</v>
      </c>
      <c r="AN54" s="5">
        <v>7.6263736263736268</v>
      </c>
      <c r="AO54" s="3">
        <v>66</v>
      </c>
      <c r="AP54" s="3">
        <v>7</v>
      </c>
      <c r="AQ54" s="3">
        <v>13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5">
        <v>0</v>
      </c>
      <c r="BI54" s="5">
        <v>0</v>
      </c>
      <c r="BJ54" s="3">
        <v>0</v>
      </c>
      <c r="BK54" s="3">
        <v>0</v>
      </c>
      <c r="BL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</row>
    <row r="55" spans="1:86" x14ac:dyDescent="0.25">
      <c r="A55" s="4" t="s">
        <v>101</v>
      </c>
      <c r="B55" s="4" t="s">
        <v>104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S55" s="3">
        <v>10</v>
      </c>
      <c r="AT55" s="3">
        <v>75</v>
      </c>
      <c r="AU55" s="3">
        <v>56</v>
      </c>
      <c r="AV55" s="3">
        <v>69</v>
      </c>
      <c r="AW55" s="3">
        <v>0</v>
      </c>
      <c r="AX55" s="3">
        <v>60</v>
      </c>
      <c r="AY55" s="3">
        <v>0</v>
      </c>
      <c r="AZ55" s="3">
        <v>270</v>
      </c>
      <c r="BA55" s="3">
        <v>50</v>
      </c>
      <c r="BB55" s="3">
        <v>300</v>
      </c>
      <c r="BC55" s="3">
        <v>168</v>
      </c>
      <c r="BD55" s="3">
        <v>138</v>
      </c>
      <c r="BE55" s="3">
        <v>0</v>
      </c>
      <c r="BF55" s="3">
        <v>656</v>
      </c>
      <c r="BG55" s="3">
        <v>210</v>
      </c>
      <c r="BH55" s="5">
        <v>3.1238095238095238</v>
      </c>
      <c r="BI55" s="5">
        <v>6.2476190476190476</v>
      </c>
      <c r="BJ55" s="3">
        <v>85</v>
      </c>
      <c r="BK55" s="3">
        <v>9</v>
      </c>
      <c r="BL55" s="3">
        <v>30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</row>
    <row r="56" spans="1:86" x14ac:dyDescent="0.25">
      <c r="A56" s="4" t="s">
        <v>103</v>
      </c>
      <c r="B56" s="4" t="s">
        <v>106</v>
      </c>
      <c r="C56" s="3">
        <v>223</v>
      </c>
      <c r="D56" s="3">
        <v>136</v>
      </c>
      <c r="E56" s="3">
        <v>19</v>
      </c>
      <c r="F56" s="3">
        <v>0</v>
      </c>
      <c r="G56" s="3">
        <v>0</v>
      </c>
      <c r="H56" s="3">
        <v>0</v>
      </c>
      <c r="I56" s="3">
        <v>0</v>
      </c>
      <c r="J56" s="3">
        <v>378</v>
      </c>
      <c r="K56" s="3">
        <v>1115</v>
      </c>
      <c r="L56" s="3">
        <v>544</v>
      </c>
      <c r="M56" s="3">
        <v>57</v>
      </c>
      <c r="N56" s="3">
        <v>0</v>
      </c>
      <c r="O56" s="3">
        <v>0</v>
      </c>
      <c r="P56" s="3">
        <v>1716</v>
      </c>
      <c r="Q56" s="3">
        <v>378</v>
      </c>
      <c r="R56" s="5">
        <v>4.5396825396825395</v>
      </c>
      <c r="S56" s="5">
        <v>9.0793650793650791</v>
      </c>
      <c r="T56" s="3">
        <v>359</v>
      </c>
      <c r="U56" s="3">
        <v>39</v>
      </c>
      <c r="V56" s="3">
        <v>42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216</v>
      </c>
      <c r="AE56" s="3">
        <v>216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5">
        <v>0</v>
      </c>
      <c r="AN56" s="5">
        <v>0</v>
      </c>
      <c r="AO56" s="3">
        <v>0</v>
      </c>
      <c r="AP56" s="3">
        <v>0</v>
      </c>
      <c r="AQ56" s="3">
        <v>24</v>
      </c>
      <c r="AS56" s="3">
        <v>198</v>
      </c>
      <c r="AT56" s="3">
        <v>72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270</v>
      </c>
      <c r="BA56" s="3">
        <v>990</v>
      </c>
      <c r="BB56" s="3">
        <v>288</v>
      </c>
      <c r="BC56" s="3">
        <v>0</v>
      </c>
      <c r="BD56" s="3">
        <v>0</v>
      </c>
      <c r="BE56" s="3">
        <v>0</v>
      </c>
      <c r="BF56" s="3">
        <v>1278</v>
      </c>
      <c r="BG56" s="3">
        <v>270</v>
      </c>
      <c r="BH56" s="5">
        <v>4.7333333333333334</v>
      </c>
      <c r="BI56" s="5">
        <v>9.4666666666666668</v>
      </c>
      <c r="BJ56" s="3">
        <v>270</v>
      </c>
      <c r="BK56" s="3">
        <v>30</v>
      </c>
      <c r="BL56" s="3">
        <v>30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5">
        <v>0</v>
      </c>
      <c r="CE56" s="5">
        <v>0</v>
      </c>
      <c r="CF56" s="3">
        <v>0</v>
      </c>
      <c r="CG56" s="3">
        <v>0</v>
      </c>
      <c r="CH56" s="3">
        <v>0</v>
      </c>
    </row>
    <row r="57" spans="1:86" x14ac:dyDescent="0.25">
      <c r="A57" s="4" t="s">
        <v>105</v>
      </c>
      <c r="B57" s="4" t="s">
        <v>108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5">
        <v>0</v>
      </c>
      <c r="S57" s="5">
        <v>0</v>
      </c>
      <c r="T57" s="3">
        <v>0</v>
      </c>
      <c r="U57" s="3">
        <v>0</v>
      </c>
      <c r="V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5">
        <v>0</v>
      </c>
      <c r="BI57" s="5">
        <v>0</v>
      </c>
      <c r="BJ57" s="3">
        <v>0</v>
      </c>
      <c r="BK57" s="3">
        <v>0</v>
      </c>
      <c r="BL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</row>
    <row r="58" spans="1:86" x14ac:dyDescent="0.25">
      <c r="A58" s="4" t="s">
        <v>107</v>
      </c>
      <c r="B58" s="4" t="s">
        <v>110</v>
      </c>
      <c r="C58" s="3">
        <v>51</v>
      </c>
      <c r="D58" s="3">
        <v>152</v>
      </c>
      <c r="E58" s="3">
        <v>7</v>
      </c>
      <c r="F58" s="3">
        <v>0</v>
      </c>
      <c r="G58" s="3">
        <v>0</v>
      </c>
      <c r="H58" s="3">
        <v>60</v>
      </c>
      <c r="I58" s="3">
        <v>0</v>
      </c>
      <c r="J58" s="3">
        <v>270</v>
      </c>
      <c r="K58" s="3">
        <v>255</v>
      </c>
      <c r="L58" s="3">
        <v>608</v>
      </c>
      <c r="M58" s="3">
        <v>21</v>
      </c>
      <c r="N58" s="3">
        <v>0</v>
      </c>
      <c r="O58" s="3">
        <v>0</v>
      </c>
      <c r="P58" s="3">
        <v>884</v>
      </c>
      <c r="Q58" s="3">
        <v>210</v>
      </c>
      <c r="R58" s="5">
        <v>4.2095238095238097</v>
      </c>
      <c r="S58" s="5">
        <v>8.4190476190476193</v>
      </c>
      <c r="T58" s="3">
        <v>203</v>
      </c>
      <c r="U58" s="3">
        <v>22</v>
      </c>
      <c r="V58" s="3">
        <v>30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5">
        <v>0</v>
      </c>
      <c r="BI58" s="5">
        <v>0</v>
      </c>
      <c r="BJ58" s="3">
        <v>0</v>
      </c>
      <c r="BK58" s="3">
        <v>0</v>
      </c>
      <c r="BL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</row>
    <row r="59" spans="1:86" x14ac:dyDescent="0.25">
      <c r="A59" s="4" t="s">
        <v>109</v>
      </c>
      <c r="B59" s="4" t="s">
        <v>112</v>
      </c>
      <c r="C59" s="3">
        <v>1876</v>
      </c>
      <c r="D59" s="3">
        <v>245</v>
      </c>
      <c r="E59" s="3">
        <v>75</v>
      </c>
      <c r="F59" s="3">
        <v>0</v>
      </c>
      <c r="G59" s="3">
        <v>0</v>
      </c>
      <c r="H59" s="3">
        <v>0</v>
      </c>
      <c r="I59" s="3">
        <v>0</v>
      </c>
      <c r="J59" s="3">
        <v>2196</v>
      </c>
      <c r="K59" s="3">
        <v>9380</v>
      </c>
      <c r="L59" s="3">
        <v>980</v>
      </c>
      <c r="M59" s="3">
        <v>225</v>
      </c>
      <c r="N59" s="3">
        <v>0</v>
      </c>
      <c r="O59" s="3">
        <v>0</v>
      </c>
      <c r="P59" s="3">
        <v>10585</v>
      </c>
      <c r="Q59" s="3">
        <v>2196</v>
      </c>
      <c r="R59" s="5">
        <v>4.8201275045537342</v>
      </c>
      <c r="S59" s="5">
        <v>9.6402550091074684</v>
      </c>
      <c r="T59" s="3">
        <v>2121</v>
      </c>
      <c r="U59" s="3">
        <v>235</v>
      </c>
      <c r="V59" s="3">
        <v>244</v>
      </c>
      <c r="X59" s="3">
        <v>330</v>
      </c>
      <c r="Y59" s="3">
        <v>3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333</v>
      </c>
      <c r="AF59" s="3">
        <v>1650</v>
      </c>
      <c r="AG59" s="3">
        <v>12</v>
      </c>
      <c r="AH59" s="3">
        <v>0</v>
      </c>
      <c r="AI59" s="3">
        <v>0</v>
      </c>
      <c r="AJ59" s="3">
        <v>0</v>
      </c>
      <c r="AK59" s="3">
        <v>1662</v>
      </c>
      <c r="AL59" s="3">
        <v>333</v>
      </c>
      <c r="AM59" s="5">
        <v>4.9909909909909906</v>
      </c>
      <c r="AN59" s="5">
        <v>9.9819819819819813</v>
      </c>
      <c r="AO59" s="3">
        <v>333</v>
      </c>
      <c r="AP59" s="3">
        <v>37</v>
      </c>
      <c r="AQ59" s="3">
        <v>37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5">
        <v>0</v>
      </c>
      <c r="BI59" s="5">
        <v>0</v>
      </c>
      <c r="BJ59" s="3">
        <v>0</v>
      </c>
      <c r="BK59" s="3">
        <v>0</v>
      </c>
      <c r="BL59" s="3">
        <v>0</v>
      </c>
      <c r="BO59" s="3">
        <v>304</v>
      </c>
      <c r="BP59" s="3">
        <v>2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306</v>
      </c>
      <c r="BW59" s="3">
        <v>1520</v>
      </c>
      <c r="BX59" s="3">
        <v>8</v>
      </c>
      <c r="BY59" s="3">
        <v>0</v>
      </c>
      <c r="BZ59" s="3">
        <v>0</v>
      </c>
      <c r="CA59" s="3">
        <v>0</v>
      </c>
      <c r="CB59" s="3">
        <v>1528</v>
      </c>
      <c r="CC59" s="3">
        <v>306</v>
      </c>
      <c r="CD59" s="5">
        <v>4.9934640522875817</v>
      </c>
      <c r="CE59" s="5">
        <v>9.9869281045751634</v>
      </c>
      <c r="CF59" s="3">
        <v>306</v>
      </c>
      <c r="CG59" s="3">
        <v>34</v>
      </c>
      <c r="CH59" s="3">
        <v>34</v>
      </c>
    </row>
    <row r="60" spans="1:86" x14ac:dyDescent="0.25">
      <c r="A60" s="4" t="s">
        <v>111</v>
      </c>
      <c r="B60" s="4" t="s">
        <v>114</v>
      </c>
      <c r="C60" s="3">
        <v>155</v>
      </c>
      <c r="D60" s="3">
        <v>418</v>
      </c>
      <c r="E60" s="3">
        <v>199</v>
      </c>
      <c r="F60" s="3">
        <v>40</v>
      </c>
      <c r="G60" s="3">
        <v>25</v>
      </c>
      <c r="H60" s="3">
        <v>0</v>
      </c>
      <c r="I60" s="3">
        <v>0</v>
      </c>
      <c r="J60" s="3">
        <v>837</v>
      </c>
      <c r="K60" s="3">
        <v>775</v>
      </c>
      <c r="L60" s="3">
        <v>1672</v>
      </c>
      <c r="M60" s="3">
        <v>597</v>
      </c>
      <c r="N60" s="3">
        <v>80</v>
      </c>
      <c r="O60" s="3">
        <v>25</v>
      </c>
      <c r="P60" s="3">
        <v>3149</v>
      </c>
      <c r="Q60" s="3">
        <v>837</v>
      </c>
      <c r="R60" s="5">
        <v>3.7622461170848269</v>
      </c>
      <c r="S60" s="5">
        <v>7.5244922341696538</v>
      </c>
      <c r="T60" s="3">
        <v>573</v>
      </c>
      <c r="U60" s="3">
        <v>63</v>
      </c>
      <c r="V60" s="3">
        <v>93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5">
        <v>0</v>
      </c>
      <c r="AN60" s="5">
        <v>0</v>
      </c>
      <c r="AO60" s="3">
        <v>0</v>
      </c>
      <c r="AP60" s="3">
        <v>0</v>
      </c>
      <c r="AQ60" s="3">
        <v>0</v>
      </c>
      <c r="AS60" s="3">
        <v>155</v>
      </c>
      <c r="AT60" s="3">
        <v>418</v>
      </c>
      <c r="AU60" s="3">
        <v>199</v>
      </c>
      <c r="AV60" s="3">
        <v>40</v>
      </c>
      <c r="AW60" s="3">
        <v>25</v>
      </c>
      <c r="AX60" s="3">
        <v>0</v>
      </c>
      <c r="AY60" s="3">
        <v>0</v>
      </c>
      <c r="AZ60" s="3">
        <v>837</v>
      </c>
      <c r="BA60" s="3">
        <v>775</v>
      </c>
      <c r="BB60" s="3">
        <v>1672</v>
      </c>
      <c r="BC60" s="3">
        <v>597</v>
      </c>
      <c r="BD60" s="3">
        <v>80</v>
      </c>
      <c r="BE60" s="3">
        <v>25</v>
      </c>
      <c r="BF60" s="3">
        <v>3149</v>
      </c>
      <c r="BG60" s="3">
        <v>837</v>
      </c>
      <c r="BH60" s="5">
        <v>3.7622461170848269</v>
      </c>
      <c r="BI60" s="5">
        <v>7.5244922341696538</v>
      </c>
      <c r="BJ60" s="3">
        <v>573</v>
      </c>
      <c r="BK60" s="3">
        <v>63</v>
      </c>
      <c r="BL60" s="3">
        <v>93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</row>
    <row r="61" spans="1:86" x14ac:dyDescent="0.25">
      <c r="A61" s="4" t="s">
        <v>113</v>
      </c>
      <c r="B61" s="4" t="s">
        <v>116</v>
      </c>
      <c r="C61" s="3">
        <v>31</v>
      </c>
      <c r="D61" s="3">
        <v>50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81</v>
      </c>
      <c r="K61" s="3">
        <v>155</v>
      </c>
      <c r="L61" s="3">
        <v>200</v>
      </c>
      <c r="M61" s="3">
        <v>0</v>
      </c>
      <c r="N61" s="3">
        <v>0</v>
      </c>
      <c r="O61" s="3">
        <v>0</v>
      </c>
      <c r="P61" s="3">
        <v>355</v>
      </c>
      <c r="Q61" s="3">
        <v>81</v>
      </c>
      <c r="R61" s="5">
        <v>4.382716049382716</v>
      </c>
      <c r="S61" s="5">
        <v>8.7654320987654319</v>
      </c>
      <c r="T61" s="3">
        <v>81</v>
      </c>
      <c r="U61" s="3">
        <v>9</v>
      </c>
      <c r="V61" s="3">
        <v>9</v>
      </c>
      <c r="X61" s="3">
        <v>88</v>
      </c>
      <c r="Y61" s="3">
        <v>87</v>
      </c>
      <c r="Z61" s="3">
        <v>56</v>
      </c>
      <c r="AA61" s="3">
        <v>15</v>
      </c>
      <c r="AB61" s="3">
        <v>0</v>
      </c>
      <c r="AC61" s="3">
        <v>0</v>
      </c>
      <c r="AD61" s="3">
        <v>24</v>
      </c>
      <c r="AE61" s="3">
        <v>270</v>
      </c>
      <c r="AF61" s="3">
        <v>440</v>
      </c>
      <c r="AG61" s="3">
        <v>348</v>
      </c>
      <c r="AH61" s="3">
        <v>168</v>
      </c>
      <c r="AI61" s="3">
        <v>30</v>
      </c>
      <c r="AJ61" s="3">
        <v>0</v>
      </c>
      <c r="AK61" s="3">
        <v>986</v>
      </c>
      <c r="AL61" s="3">
        <v>246</v>
      </c>
      <c r="AM61" s="5">
        <v>4.0081300813008127</v>
      </c>
      <c r="AN61" s="5">
        <v>8.0162601626016254</v>
      </c>
      <c r="AO61" s="3">
        <v>175</v>
      </c>
      <c r="AP61" s="3">
        <v>19</v>
      </c>
      <c r="AQ61" s="3">
        <v>30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5">
        <v>0</v>
      </c>
      <c r="BI61" s="5">
        <v>0</v>
      </c>
      <c r="BJ61" s="3">
        <v>0</v>
      </c>
      <c r="BK61" s="3">
        <v>0</v>
      </c>
      <c r="BL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</row>
    <row r="62" spans="1:86" x14ac:dyDescent="0.25">
      <c r="A62" s="4" t="s">
        <v>115</v>
      </c>
      <c r="B62" s="4" t="s">
        <v>118</v>
      </c>
      <c r="C62" s="3">
        <v>320</v>
      </c>
      <c r="D62" s="3">
        <v>58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378</v>
      </c>
      <c r="K62" s="3">
        <v>1600</v>
      </c>
      <c r="L62" s="3">
        <v>232</v>
      </c>
      <c r="M62" s="3">
        <v>0</v>
      </c>
      <c r="N62" s="3">
        <v>0</v>
      </c>
      <c r="O62" s="3">
        <v>0</v>
      </c>
      <c r="P62" s="3">
        <v>1832</v>
      </c>
      <c r="Q62" s="3">
        <v>378</v>
      </c>
      <c r="R62" s="5">
        <v>4.8465608465608465</v>
      </c>
      <c r="S62" s="5">
        <v>9.693121693121693</v>
      </c>
      <c r="T62" s="3">
        <v>378</v>
      </c>
      <c r="U62" s="3">
        <v>42</v>
      </c>
      <c r="V62" s="3">
        <v>42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5">
        <v>0</v>
      </c>
      <c r="BI62" s="5">
        <v>0</v>
      </c>
      <c r="BJ62" s="3">
        <v>0</v>
      </c>
      <c r="BK62" s="3">
        <v>0</v>
      </c>
      <c r="BL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</row>
    <row r="63" spans="1:86" ht="15.75" thickBot="1" x14ac:dyDescent="0.3">
      <c r="A63" s="4" t="s">
        <v>117</v>
      </c>
      <c r="B63" s="4" t="s">
        <v>119</v>
      </c>
      <c r="C63" s="3">
        <v>18</v>
      </c>
      <c r="D63" s="3">
        <v>23</v>
      </c>
      <c r="E63" s="3">
        <v>14</v>
      </c>
      <c r="F63" s="3">
        <v>8</v>
      </c>
      <c r="G63" s="3">
        <v>4</v>
      </c>
      <c r="H63" s="3">
        <v>75</v>
      </c>
      <c r="I63" s="3">
        <v>488</v>
      </c>
      <c r="J63" s="3">
        <v>630</v>
      </c>
      <c r="K63" s="3">
        <v>90</v>
      </c>
      <c r="L63" s="3">
        <v>92</v>
      </c>
      <c r="M63" s="3">
        <v>42</v>
      </c>
      <c r="N63" s="3">
        <v>16</v>
      </c>
      <c r="O63" s="3">
        <v>4</v>
      </c>
      <c r="P63" s="3">
        <v>244</v>
      </c>
      <c r="Q63" s="3">
        <v>67</v>
      </c>
      <c r="R63" s="5">
        <v>3.6417910447761193</v>
      </c>
      <c r="S63" s="5">
        <v>7.2835820895522385</v>
      </c>
      <c r="T63" s="3">
        <v>41</v>
      </c>
      <c r="U63" s="3">
        <v>4</v>
      </c>
      <c r="V63" s="3">
        <v>70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5">
        <v>0</v>
      </c>
      <c r="BI63" s="5">
        <v>0</v>
      </c>
      <c r="BJ63" s="3">
        <v>0</v>
      </c>
      <c r="BK63" s="3">
        <v>0</v>
      </c>
      <c r="BL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</row>
    <row r="64" spans="1:86" ht="16.5" thickTop="1" thickBot="1" x14ac:dyDescent="0.3">
      <c r="B64" s="1" t="s">
        <v>830</v>
      </c>
      <c r="C64" s="19">
        <f>SUM(C5:C63)</f>
        <v>4974</v>
      </c>
      <c r="D64" s="19">
        <f>SUM(D5:D63)</f>
        <v>3326</v>
      </c>
      <c r="E64" s="19">
        <f>SUM(E5:E63)</f>
        <v>1095</v>
      </c>
      <c r="F64" s="19">
        <f>SUM(F5:F63)</f>
        <v>264</v>
      </c>
      <c r="G64" s="19">
        <f>SUM(G5:G63)</f>
        <v>85</v>
      </c>
      <c r="H64" s="19">
        <f>SUM(H5:H63)</f>
        <v>808</v>
      </c>
      <c r="I64" s="19">
        <f>SUM(I5:I63)</f>
        <v>2822</v>
      </c>
      <c r="J64" s="19">
        <f>SUM(J5:J63)</f>
        <v>13374</v>
      </c>
      <c r="K64" s="19">
        <f>SUM(K5:K63)</f>
        <v>24870</v>
      </c>
      <c r="L64" s="19">
        <f>SUM(L5:L63)</f>
        <v>13304</v>
      </c>
      <c r="M64" s="19">
        <f>SUM(M5:M63)</f>
        <v>3285</v>
      </c>
      <c r="N64" s="19">
        <f>SUM(N5:N63)</f>
        <v>528</v>
      </c>
      <c r="O64" s="19">
        <f>SUM(O5:O63)</f>
        <v>85</v>
      </c>
      <c r="P64" s="19">
        <f>SUM(P5:P63)</f>
        <v>42072</v>
      </c>
      <c r="Q64" s="19">
        <f>SUM(Q5:Q63)</f>
        <v>9744</v>
      </c>
      <c r="R64" s="93">
        <f>AVERAGEIF(R5:R63,"&gt;0")</f>
        <v>4.2373799530247052</v>
      </c>
      <c r="S64" s="93">
        <f>AVERAGEIF(S5:S63,"&gt;0")</f>
        <v>8.4747599060494103</v>
      </c>
      <c r="T64" s="19">
        <f>SUM(T5:T63)</f>
        <v>8300</v>
      </c>
      <c r="U64" s="19">
        <f>SUM(U5:U63)</f>
        <v>910</v>
      </c>
      <c r="V64" s="19">
        <f>SUM(V5:V63)</f>
        <v>1486</v>
      </c>
      <c r="X64" s="19">
        <f>SUM(X5:X63)</f>
        <v>514</v>
      </c>
      <c r="Y64" s="19">
        <f>SUM(Y5:Y63)</f>
        <v>162</v>
      </c>
      <c r="Z64" s="19">
        <f>SUM(Z5:Z63)</f>
        <v>77</v>
      </c>
      <c r="AA64" s="19">
        <f>SUM(AA5:AA63)</f>
        <v>22</v>
      </c>
      <c r="AB64" s="19">
        <f>SUM(AB5:AB63)</f>
        <v>5</v>
      </c>
      <c r="AC64" s="19">
        <f>SUM(AC5:AC63)</f>
        <v>218</v>
      </c>
      <c r="AD64" s="19">
        <f>SUM(AD5:AD63)</f>
        <v>658</v>
      </c>
      <c r="AE64" s="19">
        <f>SUM(AE5:AE63)</f>
        <v>1656</v>
      </c>
      <c r="AF64" s="19">
        <f>SUM(AF5:AF63)</f>
        <v>2570</v>
      </c>
      <c r="AG64" s="19">
        <f>SUM(AG5:AG63)</f>
        <v>648</v>
      </c>
      <c r="AH64" s="19">
        <f>SUM(AH5:AH63)</f>
        <v>231</v>
      </c>
      <c r="AI64" s="19">
        <f>SUM(AI5:AI63)</f>
        <v>44</v>
      </c>
      <c r="AJ64" s="19">
        <f>SUM(AJ5:AJ63)</f>
        <v>5</v>
      </c>
      <c r="AK64" s="19">
        <f>SUM(AK5:AK63)</f>
        <v>3498</v>
      </c>
      <c r="AL64" s="19">
        <f>SUM(AL5:AL63)</f>
        <v>780</v>
      </c>
      <c r="AM64" s="93">
        <f>AVERAGEIF(AM5:AM63,"&gt;0")</f>
        <v>4.1705520264971483</v>
      </c>
      <c r="AN64" s="93">
        <f>AVERAGEIF(AN5:AN63,"&gt;0")</f>
        <v>8.3411040529942966</v>
      </c>
      <c r="AO64" s="19">
        <f>SUM(AO5:AO63)</f>
        <v>676</v>
      </c>
      <c r="AP64" s="19">
        <f>SUM(AP5:AP63)</f>
        <v>73</v>
      </c>
      <c r="AQ64" s="19">
        <f>SUM(AQ5:AQ63)</f>
        <v>184</v>
      </c>
      <c r="AS64" s="19">
        <f>SUM(AS5:AS63)</f>
        <v>3517</v>
      </c>
      <c r="AT64" s="19">
        <f>SUM(AT5:AT63)</f>
        <v>2788</v>
      </c>
      <c r="AU64" s="19">
        <f>SUM(AU5:AU63)</f>
        <v>1171</v>
      </c>
      <c r="AV64" s="19">
        <f>SUM(AV5:AV63)</f>
        <v>1157</v>
      </c>
      <c r="AW64" s="19">
        <f>SUM(AW5:AW63)</f>
        <v>372</v>
      </c>
      <c r="AX64" s="19">
        <f>SUM(AX5:AX63)</f>
        <v>901</v>
      </c>
      <c r="AY64" s="19">
        <f>SUM(AY5:AY63)</f>
        <v>489</v>
      </c>
      <c r="AZ64" s="19">
        <f>SUM(AZ5:AZ63)</f>
        <v>10395</v>
      </c>
      <c r="BA64" s="19">
        <f>SUM(BA5:BA63)</f>
        <v>17585</v>
      </c>
      <c r="BB64" s="19">
        <f>SUM(BB5:BB63)</f>
        <v>11152</v>
      </c>
      <c r="BC64" s="19">
        <f>SUM(BC5:BC63)</f>
        <v>3513</v>
      </c>
      <c r="BD64" s="19">
        <f>SUM(BD5:BD63)</f>
        <v>2314</v>
      </c>
      <c r="BE64" s="19">
        <f>SUM(BE5:BE63)</f>
        <v>372</v>
      </c>
      <c r="BF64" s="19">
        <f>SUM(BF5:BF63)</f>
        <v>34936</v>
      </c>
      <c r="BG64" s="19">
        <f>SUM(BG5:BG63)</f>
        <v>9005</v>
      </c>
      <c r="BH64" s="93">
        <f>AVERAGEIF(BH5:BH63,"&gt;0")</f>
        <v>3.9767410636707958</v>
      </c>
      <c r="BI64" s="93">
        <f>AVERAGEIF(BI5:BI63,"&gt;0")</f>
        <v>7.9534821273415917</v>
      </c>
      <c r="BJ64" s="19">
        <f>SUM(BJ5:BJ63)</f>
        <v>6305</v>
      </c>
      <c r="BK64" s="19">
        <f>SUM(BK5:BK63)</f>
        <v>696</v>
      </c>
      <c r="BL64" s="19">
        <f>SUM(BL5:BL63)</f>
        <v>1155</v>
      </c>
      <c r="BO64" s="19">
        <f>SUM(BO5:BO63)</f>
        <v>304</v>
      </c>
      <c r="BP64" s="19">
        <f>SUM(BP5:BP63)</f>
        <v>2</v>
      </c>
      <c r="BQ64" s="19">
        <f>SUM(BQ5:BQ63)</f>
        <v>0</v>
      </c>
      <c r="BR64" s="19">
        <f>SUM(BR5:BR63)</f>
        <v>0</v>
      </c>
      <c r="BS64" s="19">
        <f>SUM(BS5:BS63)</f>
        <v>0</v>
      </c>
      <c r="BT64" s="19">
        <f>SUM(BT5:BT63)</f>
        <v>54</v>
      </c>
      <c r="BU64" s="19">
        <f>SUM(BU5:BU63)</f>
        <v>0</v>
      </c>
      <c r="BV64" s="19">
        <f>SUM(BV5:BV63)</f>
        <v>360</v>
      </c>
      <c r="BW64" s="19">
        <f>SUM(BW5:BW63)</f>
        <v>1520</v>
      </c>
      <c r="BX64" s="19">
        <f>SUM(BX5:BX63)</f>
        <v>8</v>
      </c>
      <c r="BY64" s="19">
        <f>SUM(BY5:BY63)</f>
        <v>0</v>
      </c>
      <c r="BZ64" s="19">
        <f>SUM(BZ5:BZ63)</f>
        <v>0</v>
      </c>
      <c r="CA64" s="19">
        <f>SUM(CA5:CA63)</f>
        <v>0</v>
      </c>
      <c r="CB64" s="19">
        <f>SUM(CB5:CB63)</f>
        <v>1528</v>
      </c>
      <c r="CC64" s="19">
        <f>SUM(CC5:CC63)</f>
        <v>306</v>
      </c>
      <c r="CD64" s="93">
        <f>AVERAGEIF(CD5:CD63,"&gt;0")</f>
        <v>4.9934640522875817</v>
      </c>
      <c r="CE64" s="93">
        <f>AVERAGEIF(CE5:CE63,"&gt;0")</f>
        <v>9.9869281045751634</v>
      </c>
      <c r="CF64" s="19">
        <f>SUM(CF5:CF63)</f>
        <v>306</v>
      </c>
      <c r="CG64" s="19">
        <f>SUM(CG5:CG63)</f>
        <v>34</v>
      </c>
      <c r="CH64" s="19">
        <f t="shared" ref="CH64" si="0">SUM(CH5:CH63)</f>
        <v>40</v>
      </c>
    </row>
  </sheetData>
  <mergeCells count="34">
    <mergeCell ref="A2:A4"/>
    <mergeCell ref="B2:B4"/>
    <mergeCell ref="C2:V2"/>
    <mergeCell ref="C3:J3"/>
    <mergeCell ref="K3:Q3"/>
    <mergeCell ref="R3:R4"/>
    <mergeCell ref="S3:S4"/>
    <mergeCell ref="T3:T4"/>
    <mergeCell ref="U3:U4"/>
    <mergeCell ref="V3:V4"/>
    <mergeCell ref="X2:AQ2"/>
    <mergeCell ref="X3:AE3"/>
    <mergeCell ref="AF3:AL3"/>
    <mergeCell ref="AM3:AM4"/>
    <mergeCell ref="AN3:AN4"/>
    <mergeCell ref="AO3:AO4"/>
    <mergeCell ref="AP3:AP4"/>
    <mergeCell ref="AQ3:AQ4"/>
    <mergeCell ref="AS2:BL2"/>
    <mergeCell ref="AS3:AZ3"/>
    <mergeCell ref="BA3:BG3"/>
    <mergeCell ref="BH3:BH4"/>
    <mergeCell ref="BI3:BI4"/>
    <mergeCell ref="BJ3:BJ4"/>
    <mergeCell ref="BK3:BK4"/>
    <mergeCell ref="BL3:BL4"/>
    <mergeCell ref="BO2:CH2"/>
    <mergeCell ref="BO3:BV3"/>
    <mergeCell ref="BW3:CC3"/>
    <mergeCell ref="CD3:CD4"/>
    <mergeCell ref="CE3:CE4"/>
    <mergeCell ref="CF3:CF4"/>
    <mergeCell ref="CG3:CG4"/>
    <mergeCell ref="CH3:CH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R79"/>
  <sheetViews>
    <sheetView workbookViewId="0">
      <selection activeCell="B4" sqref="B4"/>
    </sheetView>
  </sheetViews>
  <sheetFormatPr baseColWidth="10" defaultColWidth="9.140625" defaultRowHeight="15" x14ac:dyDescent="0.25"/>
  <cols>
    <col min="2" max="2" width="68.42578125" customWidth="1"/>
    <col min="3" max="3" width="3.42578125" customWidth="1"/>
    <col min="4" max="23" width="16.5703125" customWidth="1"/>
    <col min="24" max="24" width="4.28515625" customWidth="1"/>
    <col min="25" max="33" width="16.5703125" customWidth="1"/>
    <col min="34" max="34" width="4.7109375" customWidth="1"/>
    <col min="35" max="35" width="3" customWidth="1"/>
    <col min="36" max="47" width="16.5703125" customWidth="1"/>
  </cols>
  <sheetData>
    <row r="1" spans="1:44" ht="15.75" thickBot="1" x14ac:dyDescent="0.3"/>
    <row r="2" spans="1:44" ht="30" customHeight="1" thickTop="1" thickBot="1" x14ac:dyDescent="0.3">
      <c r="A2" s="250" t="s">
        <v>0</v>
      </c>
      <c r="B2" s="250" t="s">
        <v>1</v>
      </c>
      <c r="E2" s="250" t="s">
        <v>367</v>
      </c>
      <c r="F2" s="250" t="s">
        <v>367</v>
      </c>
      <c r="G2" s="250" t="s">
        <v>367</v>
      </c>
      <c r="H2" s="250" t="s">
        <v>367</v>
      </c>
      <c r="I2" s="250" t="s">
        <v>367</v>
      </c>
      <c r="J2" s="250" t="s">
        <v>367</v>
      </c>
      <c r="K2" s="250" t="s">
        <v>367</v>
      </c>
      <c r="L2" s="250" t="s">
        <v>367</v>
      </c>
      <c r="M2" s="250" t="s">
        <v>367</v>
      </c>
      <c r="O2" s="250" t="s">
        <v>369</v>
      </c>
      <c r="P2" s="250" t="s">
        <v>369</v>
      </c>
      <c r="Q2" s="250" t="s">
        <v>369</v>
      </c>
      <c r="R2" s="250" t="s">
        <v>369</v>
      </c>
      <c r="S2" s="250" t="s">
        <v>369</v>
      </c>
      <c r="T2" s="250" t="s">
        <v>369</v>
      </c>
      <c r="U2" s="250" t="s">
        <v>369</v>
      </c>
      <c r="V2" s="250" t="s">
        <v>369</v>
      </c>
      <c r="W2" s="250" t="s">
        <v>369</v>
      </c>
      <c r="Y2" s="250" t="s">
        <v>371</v>
      </c>
      <c r="Z2" s="250" t="s">
        <v>371</v>
      </c>
      <c r="AA2" s="250" t="s">
        <v>371</v>
      </c>
      <c r="AB2" s="250" t="s">
        <v>371</v>
      </c>
      <c r="AC2" s="250" t="s">
        <v>371</v>
      </c>
      <c r="AD2" s="250" t="s">
        <v>371</v>
      </c>
      <c r="AE2" s="250" t="s">
        <v>371</v>
      </c>
      <c r="AF2" s="250" t="s">
        <v>371</v>
      </c>
      <c r="AG2" s="250" t="s">
        <v>371</v>
      </c>
      <c r="AJ2" s="250" t="s">
        <v>372</v>
      </c>
      <c r="AK2" s="250" t="s">
        <v>372</v>
      </c>
      <c r="AL2" s="250" t="s">
        <v>372</v>
      </c>
      <c r="AM2" s="250" t="s">
        <v>372</v>
      </c>
      <c r="AN2" s="250" t="s">
        <v>372</v>
      </c>
      <c r="AO2" s="250" t="s">
        <v>372</v>
      </c>
      <c r="AP2" s="250" t="s">
        <v>372</v>
      </c>
      <c r="AQ2" s="250" t="s">
        <v>372</v>
      </c>
      <c r="AR2" s="250" t="s">
        <v>372</v>
      </c>
    </row>
    <row r="3" spans="1:44" ht="39.950000000000003" customHeight="1" thickTop="1" thickBot="1" x14ac:dyDescent="0.3">
      <c r="A3" s="250" t="s">
        <v>0</v>
      </c>
      <c r="B3" s="250" t="s">
        <v>1</v>
      </c>
      <c r="E3" s="2" t="s">
        <v>358</v>
      </c>
      <c r="F3" s="2" t="s">
        <v>360</v>
      </c>
      <c r="G3" s="2" t="s">
        <v>361</v>
      </c>
      <c r="H3" s="2" t="s">
        <v>362</v>
      </c>
      <c r="I3" s="2" t="s">
        <v>363</v>
      </c>
      <c r="J3" s="2" t="s">
        <v>364</v>
      </c>
      <c r="K3" s="2" t="s">
        <v>365</v>
      </c>
      <c r="L3" s="2" t="s">
        <v>366</v>
      </c>
      <c r="M3" s="2" t="s">
        <v>368</v>
      </c>
      <c r="O3" s="2" t="s">
        <v>358</v>
      </c>
      <c r="P3" s="2" t="s">
        <v>360</v>
      </c>
      <c r="Q3" s="2" t="s">
        <v>361</v>
      </c>
      <c r="R3" s="2" t="s">
        <v>362</v>
      </c>
      <c r="S3" s="2" t="s">
        <v>363</v>
      </c>
      <c r="T3" s="2" t="s">
        <v>364</v>
      </c>
      <c r="U3" s="2" t="s">
        <v>365</v>
      </c>
      <c r="V3" s="2" t="s">
        <v>366</v>
      </c>
      <c r="W3" s="2" t="s">
        <v>370</v>
      </c>
      <c r="Y3" s="2" t="s">
        <v>358</v>
      </c>
      <c r="Z3" s="2" t="s">
        <v>360</v>
      </c>
      <c r="AA3" s="2" t="s">
        <v>361</v>
      </c>
      <c r="AB3" s="2" t="s">
        <v>362</v>
      </c>
      <c r="AC3" s="2" t="s">
        <v>363</v>
      </c>
      <c r="AD3" s="2" t="s">
        <v>364</v>
      </c>
      <c r="AE3" s="2" t="s">
        <v>365</v>
      </c>
      <c r="AF3" s="2" t="s">
        <v>366</v>
      </c>
      <c r="AG3" s="2" t="s">
        <v>368</v>
      </c>
      <c r="AJ3" s="2" t="s">
        <v>358</v>
      </c>
      <c r="AK3" s="2" t="s">
        <v>360</v>
      </c>
      <c r="AL3" s="2" t="s">
        <v>361</v>
      </c>
      <c r="AM3" s="2" t="s">
        <v>362</v>
      </c>
      <c r="AN3" s="2" t="s">
        <v>363</v>
      </c>
      <c r="AO3" s="2" t="s">
        <v>364</v>
      </c>
      <c r="AP3" s="2" t="s">
        <v>365</v>
      </c>
      <c r="AQ3" s="2" t="s">
        <v>366</v>
      </c>
      <c r="AR3" s="2" t="s">
        <v>373</v>
      </c>
    </row>
    <row r="4" spans="1:44" ht="15.75" thickTop="1" x14ac:dyDescent="0.25">
      <c r="A4" s="4" t="s">
        <v>2</v>
      </c>
      <c r="B4" s="4" t="s">
        <v>3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J4" s="6" t="s">
        <v>359</v>
      </c>
      <c r="AK4" s="6" t="s">
        <v>359</v>
      </c>
      <c r="AL4" s="6" t="s">
        <v>359</v>
      </c>
      <c r="AM4" s="6" t="s">
        <v>359</v>
      </c>
      <c r="AN4" s="6" t="s">
        <v>359</v>
      </c>
      <c r="AO4" s="6" t="s">
        <v>359</v>
      </c>
      <c r="AP4" s="6" t="s">
        <v>359</v>
      </c>
      <c r="AQ4" s="6" t="s">
        <v>359</v>
      </c>
      <c r="AR4" s="6" t="s">
        <v>359</v>
      </c>
    </row>
    <row r="5" spans="1:44" x14ac:dyDescent="0.25">
      <c r="A5" s="4" t="s">
        <v>4</v>
      </c>
      <c r="B5" s="4" t="s">
        <v>5</v>
      </c>
      <c r="E5" s="6" t="s">
        <v>359</v>
      </c>
      <c r="F5" s="6" t="s">
        <v>359</v>
      </c>
      <c r="G5" s="6" t="s">
        <v>359</v>
      </c>
      <c r="H5" s="6" t="s">
        <v>359</v>
      </c>
      <c r="I5" s="6" t="s">
        <v>359</v>
      </c>
      <c r="J5" s="6" t="s">
        <v>359</v>
      </c>
      <c r="K5" s="6" t="s">
        <v>359</v>
      </c>
      <c r="L5" s="6" t="s">
        <v>359</v>
      </c>
      <c r="M5" s="6" t="s">
        <v>359</v>
      </c>
      <c r="O5" s="6" t="s">
        <v>359</v>
      </c>
      <c r="P5" s="6" t="s">
        <v>359</v>
      </c>
      <c r="Q5" s="6" t="s">
        <v>359</v>
      </c>
      <c r="R5" s="6" t="s">
        <v>359</v>
      </c>
      <c r="S5" s="6" t="s">
        <v>359</v>
      </c>
      <c r="T5" s="6" t="s">
        <v>359</v>
      </c>
      <c r="U5" s="6" t="s">
        <v>359</v>
      </c>
      <c r="V5" s="6" t="s">
        <v>359</v>
      </c>
      <c r="W5" s="6" t="s">
        <v>359</v>
      </c>
      <c r="Y5" s="5">
        <v>4</v>
      </c>
      <c r="Z5" s="5">
        <v>4</v>
      </c>
      <c r="AA5" s="5">
        <v>0</v>
      </c>
      <c r="AB5" s="5">
        <v>4</v>
      </c>
      <c r="AC5" s="5">
        <v>4</v>
      </c>
      <c r="AD5" s="5">
        <v>4</v>
      </c>
      <c r="AE5" s="5">
        <v>4</v>
      </c>
      <c r="AF5" s="5">
        <v>4</v>
      </c>
      <c r="AG5" s="5">
        <v>4</v>
      </c>
      <c r="AJ5" s="6" t="s">
        <v>359</v>
      </c>
      <c r="AK5" s="6" t="s">
        <v>359</v>
      </c>
      <c r="AL5" s="6" t="s">
        <v>359</v>
      </c>
      <c r="AM5" s="6" t="s">
        <v>359</v>
      </c>
      <c r="AN5" s="6" t="s">
        <v>359</v>
      </c>
      <c r="AO5" s="6" t="s">
        <v>359</v>
      </c>
      <c r="AP5" s="6" t="s">
        <v>359</v>
      </c>
      <c r="AQ5" s="6" t="s">
        <v>359</v>
      </c>
      <c r="AR5" s="6" t="s">
        <v>359</v>
      </c>
    </row>
    <row r="6" spans="1:44" x14ac:dyDescent="0.25">
      <c r="A6" s="4" t="s">
        <v>6</v>
      </c>
      <c r="B6" s="4" t="s">
        <v>7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O6" s="6" t="s">
        <v>359</v>
      </c>
      <c r="P6" s="6" t="s">
        <v>359</v>
      </c>
      <c r="Q6" s="6" t="s">
        <v>359</v>
      </c>
      <c r="R6" s="6" t="s">
        <v>359</v>
      </c>
      <c r="S6" s="6" t="s">
        <v>359</v>
      </c>
      <c r="T6" s="6" t="s">
        <v>359</v>
      </c>
      <c r="U6" s="6" t="s">
        <v>359</v>
      </c>
      <c r="V6" s="6" t="s">
        <v>359</v>
      </c>
      <c r="W6" s="6" t="s">
        <v>359</v>
      </c>
      <c r="Y6" s="5">
        <v>9.8000000000000007</v>
      </c>
      <c r="Z6" s="5">
        <v>9.9</v>
      </c>
      <c r="AA6" s="5">
        <v>9.1999999999999993</v>
      </c>
      <c r="AB6" s="5">
        <v>9.9</v>
      </c>
      <c r="AC6" s="5">
        <v>9.6999999999999993</v>
      </c>
      <c r="AD6" s="5">
        <v>10</v>
      </c>
      <c r="AE6" s="5">
        <v>9.9</v>
      </c>
      <c r="AF6" s="5">
        <v>9.9</v>
      </c>
      <c r="AG6" s="5">
        <v>9.7142857142857135</v>
      </c>
      <c r="AJ6" s="6" t="s">
        <v>359</v>
      </c>
      <c r="AK6" s="6" t="s">
        <v>359</v>
      </c>
      <c r="AL6" s="6" t="s">
        <v>359</v>
      </c>
      <c r="AM6" s="6" t="s">
        <v>359</v>
      </c>
      <c r="AN6" s="6" t="s">
        <v>359</v>
      </c>
      <c r="AO6" s="6" t="s">
        <v>359</v>
      </c>
      <c r="AP6" s="6" t="s">
        <v>359</v>
      </c>
      <c r="AQ6" s="6" t="s">
        <v>359</v>
      </c>
      <c r="AR6" s="6" t="s">
        <v>359</v>
      </c>
    </row>
    <row r="7" spans="1:44" x14ac:dyDescent="0.25">
      <c r="A7" s="4" t="s">
        <v>8</v>
      </c>
      <c r="B7" s="4" t="s">
        <v>9</v>
      </c>
      <c r="E7" s="6" t="s">
        <v>359</v>
      </c>
      <c r="F7" s="6" t="s">
        <v>359</v>
      </c>
      <c r="G7" s="6" t="s">
        <v>359</v>
      </c>
      <c r="H7" s="6" t="s">
        <v>359</v>
      </c>
      <c r="I7" s="6" t="s">
        <v>359</v>
      </c>
      <c r="J7" s="6" t="s">
        <v>359</v>
      </c>
      <c r="K7" s="6" t="s">
        <v>359</v>
      </c>
      <c r="L7" s="6" t="s">
        <v>359</v>
      </c>
      <c r="M7" s="6" t="s">
        <v>359</v>
      </c>
      <c r="O7" s="6" t="s">
        <v>359</v>
      </c>
      <c r="P7" s="6" t="s">
        <v>359</v>
      </c>
      <c r="Q7" s="6" t="s">
        <v>359</v>
      </c>
      <c r="R7" s="6" t="s">
        <v>359</v>
      </c>
      <c r="S7" s="6" t="s">
        <v>359</v>
      </c>
      <c r="T7" s="6" t="s">
        <v>359</v>
      </c>
      <c r="U7" s="6" t="s">
        <v>359</v>
      </c>
      <c r="V7" s="6" t="s">
        <v>359</v>
      </c>
      <c r="W7" s="6" t="s">
        <v>359</v>
      </c>
      <c r="Y7" s="5">
        <v>6</v>
      </c>
      <c r="Z7" s="5">
        <v>6</v>
      </c>
      <c r="AA7" s="5">
        <v>6</v>
      </c>
      <c r="AB7" s="5">
        <v>6</v>
      </c>
      <c r="AC7" s="5">
        <v>6</v>
      </c>
      <c r="AD7" s="5">
        <v>6</v>
      </c>
      <c r="AE7" s="5">
        <v>6</v>
      </c>
      <c r="AF7" s="5">
        <v>6</v>
      </c>
      <c r="AG7" s="5">
        <v>6</v>
      </c>
      <c r="AJ7" s="6" t="s">
        <v>359</v>
      </c>
      <c r="AK7" s="6" t="s">
        <v>359</v>
      </c>
      <c r="AL7" s="6" t="s">
        <v>359</v>
      </c>
      <c r="AM7" s="6" t="s">
        <v>359</v>
      </c>
      <c r="AN7" s="6" t="s">
        <v>359</v>
      </c>
      <c r="AO7" s="6" t="s">
        <v>359</v>
      </c>
      <c r="AP7" s="6" t="s">
        <v>359</v>
      </c>
      <c r="AQ7" s="6" t="s">
        <v>359</v>
      </c>
      <c r="AR7" s="6" t="s">
        <v>359</v>
      </c>
    </row>
    <row r="8" spans="1:44" x14ac:dyDescent="0.25">
      <c r="A8" s="4" t="s">
        <v>10</v>
      </c>
      <c r="B8" s="4" t="s">
        <v>11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O8" s="6" t="s">
        <v>359</v>
      </c>
      <c r="P8" s="6" t="s">
        <v>359</v>
      </c>
      <c r="Q8" s="6" t="s">
        <v>359</v>
      </c>
      <c r="R8" s="6" t="s">
        <v>359</v>
      </c>
      <c r="S8" s="6" t="s">
        <v>359</v>
      </c>
      <c r="T8" s="6" t="s">
        <v>359</v>
      </c>
      <c r="U8" s="6" t="s">
        <v>359</v>
      </c>
      <c r="V8" s="6" t="s">
        <v>359</v>
      </c>
      <c r="W8" s="6" t="s">
        <v>359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J8" s="6" t="s">
        <v>359</v>
      </c>
      <c r="AK8" s="6" t="s">
        <v>359</v>
      </c>
      <c r="AL8" s="6" t="s">
        <v>359</v>
      </c>
      <c r="AM8" s="6" t="s">
        <v>359</v>
      </c>
      <c r="AN8" s="6" t="s">
        <v>359</v>
      </c>
      <c r="AO8" s="6" t="s">
        <v>359</v>
      </c>
      <c r="AP8" s="6" t="s">
        <v>359</v>
      </c>
      <c r="AQ8" s="6" t="s">
        <v>359</v>
      </c>
      <c r="AR8" s="6" t="s">
        <v>359</v>
      </c>
    </row>
    <row r="9" spans="1:44" x14ac:dyDescent="0.25">
      <c r="A9" s="4" t="s">
        <v>12</v>
      </c>
      <c r="B9" s="4" t="s">
        <v>13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O9" s="6" t="s">
        <v>359</v>
      </c>
      <c r="P9" s="6" t="s">
        <v>359</v>
      </c>
      <c r="Q9" s="6" t="s">
        <v>359</v>
      </c>
      <c r="R9" s="6" t="s">
        <v>359</v>
      </c>
      <c r="S9" s="6" t="s">
        <v>359</v>
      </c>
      <c r="T9" s="6" t="s">
        <v>359</v>
      </c>
      <c r="U9" s="6" t="s">
        <v>359</v>
      </c>
      <c r="V9" s="6" t="s">
        <v>359</v>
      </c>
      <c r="W9" s="6" t="s">
        <v>359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J9" s="6" t="s">
        <v>359</v>
      </c>
      <c r="AK9" s="6" t="s">
        <v>359</v>
      </c>
      <c r="AL9" s="6" t="s">
        <v>359</v>
      </c>
      <c r="AM9" s="6" t="s">
        <v>359</v>
      </c>
      <c r="AN9" s="6" t="s">
        <v>359</v>
      </c>
      <c r="AO9" s="6" t="s">
        <v>359</v>
      </c>
      <c r="AP9" s="6" t="s">
        <v>359</v>
      </c>
      <c r="AQ9" s="6" t="s">
        <v>359</v>
      </c>
      <c r="AR9" s="6" t="s">
        <v>359</v>
      </c>
    </row>
    <row r="10" spans="1:44" x14ac:dyDescent="0.25">
      <c r="A10" s="4" t="s">
        <v>14</v>
      </c>
      <c r="B10" s="4" t="s">
        <v>15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O10" s="6" t="s">
        <v>359</v>
      </c>
      <c r="P10" s="6" t="s">
        <v>359</v>
      </c>
      <c r="Q10" s="6" t="s">
        <v>359</v>
      </c>
      <c r="R10" s="6" t="s">
        <v>359</v>
      </c>
      <c r="S10" s="6" t="s">
        <v>359</v>
      </c>
      <c r="T10" s="6" t="s">
        <v>359</v>
      </c>
      <c r="U10" s="6" t="s">
        <v>359</v>
      </c>
      <c r="V10" s="6" t="s">
        <v>359</v>
      </c>
      <c r="W10" s="6" t="s">
        <v>359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J10" s="6" t="s">
        <v>359</v>
      </c>
      <c r="AK10" s="6" t="s">
        <v>359</v>
      </c>
      <c r="AL10" s="6" t="s">
        <v>359</v>
      </c>
      <c r="AM10" s="6" t="s">
        <v>359</v>
      </c>
      <c r="AN10" s="6" t="s">
        <v>359</v>
      </c>
      <c r="AO10" s="6" t="s">
        <v>359</v>
      </c>
      <c r="AP10" s="6" t="s">
        <v>359</v>
      </c>
      <c r="AQ10" s="6" t="s">
        <v>359</v>
      </c>
      <c r="AR10" s="6" t="s">
        <v>359</v>
      </c>
    </row>
    <row r="11" spans="1:44" x14ac:dyDescent="0.25">
      <c r="A11" s="4" t="s">
        <v>16</v>
      </c>
      <c r="B11" s="4" t="s">
        <v>17</v>
      </c>
      <c r="E11" s="6" t="s">
        <v>359</v>
      </c>
      <c r="F11" s="6" t="s">
        <v>359</v>
      </c>
      <c r="G11" s="6" t="s">
        <v>359</v>
      </c>
      <c r="H11" s="6" t="s">
        <v>359</v>
      </c>
      <c r="I11" s="6" t="s">
        <v>359</v>
      </c>
      <c r="J11" s="6" t="s">
        <v>359</v>
      </c>
      <c r="K11" s="6" t="s">
        <v>359</v>
      </c>
      <c r="L11" s="6" t="s">
        <v>359</v>
      </c>
      <c r="M11" s="6" t="s">
        <v>359</v>
      </c>
      <c r="O11" s="6" t="s">
        <v>359</v>
      </c>
      <c r="P11" s="6" t="s">
        <v>359</v>
      </c>
      <c r="Q11" s="6" t="s">
        <v>359</v>
      </c>
      <c r="R11" s="6" t="s">
        <v>359</v>
      </c>
      <c r="S11" s="6" t="s">
        <v>359</v>
      </c>
      <c r="T11" s="6" t="s">
        <v>359</v>
      </c>
      <c r="U11" s="6" t="s">
        <v>359</v>
      </c>
      <c r="V11" s="6" t="s">
        <v>359</v>
      </c>
      <c r="W11" s="6" t="s">
        <v>359</v>
      </c>
      <c r="Y11" s="5">
        <v>9.15</v>
      </c>
      <c r="Z11" s="5">
        <v>7.8</v>
      </c>
      <c r="AA11" s="5">
        <v>6.2222222222222223</v>
      </c>
      <c r="AB11" s="5">
        <v>9.15</v>
      </c>
      <c r="AC11" s="5">
        <v>8.5</v>
      </c>
      <c r="AD11" s="5">
        <v>8.5</v>
      </c>
      <c r="AE11" s="5">
        <v>9.1</v>
      </c>
      <c r="AF11" s="5">
        <v>8.75</v>
      </c>
      <c r="AG11" s="5">
        <v>8.6999999999999993</v>
      </c>
      <c r="AJ11" s="6" t="s">
        <v>359</v>
      </c>
      <c r="AK11" s="6" t="s">
        <v>359</v>
      </c>
      <c r="AL11" s="6" t="s">
        <v>359</v>
      </c>
      <c r="AM11" s="6" t="s">
        <v>359</v>
      </c>
      <c r="AN11" s="6" t="s">
        <v>359</v>
      </c>
      <c r="AO11" s="6" t="s">
        <v>359</v>
      </c>
      <c r="AP11" s="6" t="s">
        <v>359</v>
      </c>
      <c r="AQ11" s="6" t="s">
        <v>359</v>
      </c>
      <c r="AR11" s="6" t="s">
        <v>359</v>
      </c>
    </row>
    <row r="12" spans="1:44" x14ac:dyDescent="0.25">
      <c r="A12" s="4" t="s">
        <v>18</v>
      </c>
      <c r="B12" s="4" t="s">
        <v>19</v>
      </c>
      <c r="E12" s="6" t="s">
        <v>359</v>
      </c>
      <c r="F12" s="6" t="s">
        <v>359</v>
      </c>
      <c r="G12" s="6" t="s">
        <v>359</v>
      </c>
      <c r="H12" s="6" t="s">
        <v>359</v>
      </c>
      <c r="I12" s="6" t="s">
        <v>359</v>
      </c>
      <c r="J12" s="6" t="s">
        <v>359</v>
      </c>
      <c r="K12" s="6" t="s">
        <v>359</v>
      </c>
      <c r="L12" s="6" t="s">
        <v>359</v>
      </c>
      <c r="M12" s="6" t="s">
        <v>359</v>
      </c>
      <c r="O12" s="6" t="s">
        <v>359</v>
      </c>
      <c r="P12" s="6" t="s">
        <v>359</v>
      </c>
      <c r="Q12" s="6" t="s">
        <v>359</v>
      </c>
      <c r="R12" s="6" t="s">
        <v>359</v>
      </c>
      <c r="S12" s="6" t="s">
        <v>359</v>
      </c>
      <c r="T12" s="6" t="s">
        <v>359</v>
      </c>
      <c r="U12" s="6" t="s">
        <v>359</v>
      </c>
      <c r="V12" s="6" t="s">
        <v>359</v>
      </c>
      <c r="W12" s="6" t="s">
        <v>359</v>
      </c>
      <c r="Y12" s="5">
        <v>6.333333333333333</v>
      </c>
      <c r="Z12" s="5">
        <v>6</v>
      </c>
      <c r="AA12" s="5">
        <v>7.2666666666666666</v>
      </c>
      <c r="AB12" s="5">
        <v>7.6</v>
      </c>
      <c r="AC12" s="5">
        <v>7.7333333333333334</v>
      </c>
      <c r="AD12" s="5">
        <v>7.666666666666667</v>
      </c>
      <c r="AE12" s="5">
        <v>9.1999999999999993</v>
      </c>
      <c r="AF12" s="5">
        <v>9.8666666666666671</v>
      </c>
      <c r="AG12" s="5">
        <v>9.7333333333333325</v>
      </c>
      <c r="AJ12" s="6" t="s">
        <v>359</v>
      </c>
      <c r="AK12" s="6" t="s">
        <v>359</v>
      </c>
      <c r="AL12" s="6" t="s">
        <v>359</v>
      </c>
      <c r="AM12" s="6" t="s">
        <v>359</v>
      </c>
      <c r="AN12" s="6" t="s">
        <v>359</v>
      </c>
      <c r="AO12" s="6" t="s">
        <v>359</v>
      </c>
      <c r="AP12" s="6" t="s">
        <v>359</v>
      </c>
      <c r="AQ12" s="6" t="s">
        <v>359</v>
      </c>
      <c r="AR12" s="6" t="s">
        <v>359</v>
      </c>
    </row>
    <row r="13" spans="1:44" x14ac:dyDescent="0.25">
      <c r="A13" s="4" t="s">
        <v>20</v>
      </c>
      <c r="B13" s="4" t="s">
        <v>21</v>
      </c>
      <c r="E13" s="6" t="s">
        <v>359</v>
      </c>
      <c r="F13" s="6" t="s">
        <v>359</v>
      </c>
      <c r="G13" s="6" t="s">
        <v>359</v>
      </c>
      <c r="H13" s="6" t="s">
        <v>359</v>
      </c>
      <c r="I13" s="6" t="s">
        <v>359</v>
      </c>
      <c r="J13" s="6" t="s">
        <v>359</v>
      </c>
      <c r="K13" s="6" t="s">
        <v>359</v>
      </c>
      <c r="L13" s="6" t="s">
        <v>359</v>
      </c>
      <c r="M13" s="6" t="s">
        <v>359</v>
      </c>
      <c r="O13" s="6" t="s">
        <v>359</v>
      </c>
      <c r="P13" s="6" t="s">
        <v>359</v>
      </c>
      <c r="Q13" s="6" t="s">
        <v>359</v>
      </c>
      <c r="R13" s="6" t="s">
        <v>359</v>
      </c>
      <c r="S13" s="6" t="s">
        <v>359</v>
      </c>
      <c r="T13" s="6" t="s">
        <v>359</v>
      </c>
      <c r="U13" s="6" t="s">
        <v>359</v>
      </c>
      <c r="V13" s="6" t="s">
        <v>359</v>
      </c>
      <c r="W13" s="6" t="s">
        <v>359</v>
      </c>
      <c r="Y13" s="5">
        <v>8.2799999999999994</v>
      </c>
      <c r="Z13" s="5">
        <v>8.76</v>
      </c>
      <c r="AA13" s="5">
        <v>8.9600000000000009</v>
      </c>
      <c r="AB13" s="5">
        <v>9.32</v>
      </c>
      <c r="AC13" s="5">
        <v>9.16</v>
      </c>
      <c r="AD13" s="5">
        <v>8.8800000000000008</v>
      </c>
      <c r="AE13" s="5">
        <v>9</v>
      </c>
      <c r="AF13" s="5">
        <v>8.92</v>
      </c>
      <c r="AG13" s="5">
        <v>8.6</v>
      </c>
      <c r="AJ13" s="6" t="s">
        <v>359</v>
      </c>
      <c r="AK13" s="6" t="s">
        <v>359</v>
      </c>
      <c r="AL13" s="6" t="s">
        <v>359</v>
      </c>
      <c r="AM13" s="6" t="s">
        <v>359</v>
      </c>
      <c r="AN13" s="6" t="s">
        <v>359</v>
      </c>
      <c r="AO13" s="6" t="s">
        <v>359</v>
      </c>
      <c r="AP13" s="6" t="s">
        <v>359</v>
      </c>
      <c r="AQ13" s="6" t="s">
        <v>359</v>
      </c>
      <c r="AR13" s="6" t="s">
        <v>359</v>
      </c>
    </row>
    <row r="14" spans="1:44" x14ac:dyDescent="0.25">
      <c r="A14" s="4" t="s">
        <v>22</v>
      </c>
      <c r="B14" s="4" t="s">
        <v>23</v>
      </c>
      <c r="E14" s="6" t="s">
        <v>359</v>
      </c>
      <c r="F14" s="6" t="s">
        <v>359</v>
      </c>
      <c r="G14" s="6" t="s">
        <v>359</v>
      </c>
      <c r="H14" s="6" t="s">
        <v>359</v>
      </c>
      <c r="I14" s="6" t="s">
        <v>359</v>
      </c>
      <c r="J14" s="6" t="s">
        <v>359</v>
      </c>
      <c r="K14" s="6" t="s">
        <v>359</v>
      </c>
      <c r="L14" s="6" t="s">
        <v>359</v>
      </c>
      <c r="M14" s="6" t="s">
        <v>359</v>
      </c>
      <c r="O14" s="5">
        <v>10</v>
      </c>
      <c r="P14" s="5">
        <v>10</v>
      </c>
      <c r="Q14" s="5">
        <v>8</v>
      </c>
      <c r="R14" s="5">
        <v>10</v>
      </c>
      <c r="S14" s="5">
        <v>10</v>
      </c>
      <c r="T14" s="5">
        <v>10</v>
      </c>
      <c r="U14" s="5">
        <v>10</v>
      </c>
      <c r="V14" s="5">
        <v>10</v>
      </c>
      <c r="W14" s="5">
        <v>10</v>
      </c>
      <c r="Y14" s="5">
        <v>9.9230769230769234</v>
      </c>
      <c r="Z14" s="5">
        <v>9.75</v>
      </c>
      <c r="AA14" s="5">
        <v>10</v>
      </c>
      <c r="AB14" s="5">
        <v>10</v>
      </c>
      <c r="AC14" s="5">
        <v>9.9230769230769234</v>
      </c>
      <c r="AD14" s="5">
        <v>9.9230769230769234</v>
      </c>
      <c r="AE14" s="5">
        <v>9.9230769230769234</v>
      </c>
      <c r="AF14" s="5">
        <v>10</v>
      </c>
      <c r="AG14" s="5">
        <v>10</v>
      </c>
      <c r="AJ14" s="6" t="s">
        <v>359</v>
      </c>
      <c r="AK14" s="6" t="s">
        <v>359</v>
      </c>
      <c r="AL14" s="6" t="s">
        <v>359</v>
      </c>
      <c r="AM14" s="6" t="s">
        <v>359</v>
      </c>
      <c r="AN14" s="6" t="s">
        <v>359</v>
      </c>
      <c r="AO14" s="6" t="s">
        <v>359</v>
      </c>
      <c r="AP14" s="6" t="s">
        <v>359</v>
      </c>
      <c r="AQ14" s="6" t="s">
        <v>359</v>
      </c>
      <c r="AR14" s="6" t="s">
        <v>359</v>
      </c>
    </row>
    <row r="15" spans="1:44" x14ac:dyDescent="0.25">
      <c r="A15" s="4" t="s">
        <v>24</v>
      </c>
      <c r="B15" s="4" t="s">
        <v>25</v>
      </c>
      <c r="E15" s="5">
        <v>8.2857142857142865</v>
      </c>
      <c r="F15" s="5">
        <v>7.7142857142857144</v>
      </c>
      <c r="G15" s="5">
        <v>8</v>
      </c>
      <c r="H15" s="5">
        <v>9.7142857142857135</v>
      </c>
      <c r="I15" s="5">
        <v>10</v>
      </c>
      <c r="J15" s="5">
        <v>10</v>
      </c>
      <c r="K15" s="5">
        <v>9.4285714285714288</v>
      </c>
      <c r="L15" s="5">
        <v>10</v>
      </c>
      <c r="M15" s="5">
        <v>8</v>
      </c>
      <c r="O15" s="6" t="s">
        <v>359</v>
      </c>
      <c r="P15" s="6" t="s">
        <v>359</v>
      </c>
      <c r="Q15" s="6" t="s">
        <v>359</v>
      </c>
      <c r="R15" s="6" t="s">
        <v>359</v>
      </c>
      <c r="S15" s="6" t="s">
        <v>359</v>
      </c>
      <c r="T15" s="6" t="s">
        <v>359</v>
      </c>
      <c r="U15" s="6" t="s">
        <v>359</v>
      </c>
      <c r="V15" s="6" t="s">
        <v>359</v>
      </c>
      <c r="W15" s="6" t="s">
        <v>359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J15" s="6" t="s">
        <v>359</v>
      </c>
      <c r="AK15" s="6" t="s">
        <v>359</v>
      </c>
      <c r="AL15" s="6" t="s">
        <v>359</v>
      </c>
      <c r="AM15" s="6" t="s">
        <v>359</v>
      </c>
      <c r="AN15" s="6" t="s">
        <v>359</v>
      </c>
      <c r="AO15" s="6" t="s">
        <v>359</v>
      </c>
      <c r="AP15" s="6" t="s">
        <v>359</v>
      </c>
      <c r="AQ15" s="6" t="s">
        <v>359</v>
      </c>
      <c r="AR15" s="6" t="s">
        <v>359</v>
      </c>
    </row>
    <row r="16" spans="1:44" x14ac:dyDescent="0.25">
      <c r="A16" s="4" t="s">
        <v>26</v>
      </c>
      <c r="B16" s="4" t="s">
        <v>27</v>
      </c>
      <c r="E16" s="6" t="s">
        <v>359</v>
      </c>
      <c r="F16" s="6" t="s">
        <v>359</v>
      </c>
      <c r="G16" s="6" t="s">
        <v>359</v>
      </c>
      <c r="H16" s="6" t="s">
        <v>359</v>
      </c>
      <c r="I16" s="6" t="s">
        <v>359</v>
      </c>
      <c r="J16" s="6" t="s">
        <v>359</v>
      </c>
      <c r="K16" s="6" t="s">
        <v>359</v>
      </c>
      <c r="L16" s="6" t="s">
        <v>359</v>
      </c>
      <c r="M16" s="6" t="s">
        <v>359</v>
      </c>
      <c r="O16" s="6" t="s">
        <v>359</v>
      </c>
      <c r="P16" s="6" t="s">
        <v>359</v>
      </c>
      <c r="Q16" s="6" t="s">
        <v>359</v>
      </c>
      <c r="R16" s="6" t="s">
        <v>359</v>
      </c>
      <c r="S16" s="6" t="s">
        <v>359</v>
      </c>
      <c r="T16" s="6" t="s">
        <v>359</v>
      </c>
      <c r="U16" s="6" t="s">
        <v>359</v>
      </c>
      <c r="V16" s="6" t="s">
        <v>359</v>
      </c>
      <c r="W16" s="6" t="s">
        <v>359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J16" s="6" t="s">
        <v>359</v>
      </c>
      <c r="AK16" s="6" t="s">
        <v>359</v>
      </c>
      <c r="AL16" s="6" t="s">
        <v>359</v>
      </c>
      <c r="AM16" s="6" t="s">
        <v>359</v>
      </c>
      <c r="AN16" s="6" t="s">
        <v>359</v>
      </c>
      <c r="AO16" s="6" t="s">
        <v>359</v>
      </c>
      <c r="AP16" s="6" t="s">
        <v>359</v>
      </c>
      <c r="AQ16" s="6" t="s">
        <v>359</v>
      </c>
      <c r="AR16" s="6" t="s">
        <v>359</v>
      </c>
    </row>
    <row r="17" spans="1:44" x14ac:dyDescent="0.25">
      <c r="A17" s="4" t="s">
        <v>28</v>
      </c>
      <c r="B17" s="4" t="s">
        <v>29</v>
      </c>
      <c r="E17" s="6" t="s">
        <v>359</v>
      </c>
      <c r="F17" s="6" t="s">
        <v>359</v>
      </c>
      <c r="G17" s="6" t="s">
        <v>359</v>
      </c>
      <c r="H17" s="6" t="s">
        <v>359</v>
      </c>
      <c r="I17" s="6" t="s">
        <v>359</v>
      </c>
      <c r="J17" s="6" t="s">
        <v>359</v>
      </c>
      <c r="K17" s="6" t="s">
        <v>359</v>
      </c>
      <c r="L17" s="6" t="s">
        <v>359</v>
      </c>
      <c r="M17" s="6" t="s">
        <v>359</v>
      </c>
      <c r="O17" s="6" t="s">
        <v>359</v>
      </c>
      <c r="P17" s="6" t="s">
        <v>359</v>
      </c>
      <c r="Q17" s="6" t="s">
        <v>359</v>
      </c>
      <c r="R17" s="6" t="s">
        <v>359</v>
      </c>
      <c r="S17" s="6" t="s">
        <v>359</v>
      </c>
      <c r="T17" s="6" t="s">
        <v>359</v>
      </c>
      <c r="U17" s="6" t="s">
        <v>359</v>
      </c>
      <c r="V17" s="6" t="s">
        <v>359</v>
      </c>
      <c r="W17" s="6" t="s">
        <v>359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J17" s="6" t="s">
        <v>359</v>
      </c>
      <c r="AK17" s="6" t="s">
        <v>359</v>
      </c>
      <c r="AL17" s="6" t="s">
        <v>359</v>
      </c>
      <c r="AM17" s="6" t="s">
        <v>359</v>
      </c>
      <c r="AN17" s="6" t="s">
        <v>359</v>
      </c>
      <c r="AO17" s="6" t="s">
        <v>359</v>
      </c>
      <c r="AP17" s="6" t="s">
        <v>359</v>
      </c>
      <c r="AQ17" s="6" t="s">
        <v>359</v>
      </c>
      <c r="AR17" s="6" t="s">
        <v>359</v>
      </c>
    </row>
    <row r="18" spans="1:44" x14ac:dyDescent="0.25">
      <c r="A18" s="4" t="s">
        <v>30</v>
      </c>
      <c r="B18" s="4" t="s">
        <v>31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O18" s="6" t="s">
        <v>359</v>
      </c>
      <c r="P18" s="6" t="s">
        <v>359</v>
      </c>
      <c r="Q18" s="6" t="s">
        <v>359</v>
      </c>
      <c r="R18" s="6" t="s">
        <v>359</v>
      </c>
      <c r="S18" s="6" t="s">
        <v>359</v>
      </c>
      <c r="T18" s="6" t="s">
        <v>359</v>
      </c>
      <c r="U18" s="6" t="s">
        <v>359</v>
      </c>
      <c r="V18" s="6" t="s">
        <v>359</v>
      </c>
      <c r="W18" s="6" t="s">
        <v>359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J18" s="6" t="s">
        <v>359</v>
      </c>
      <c r="AK18" s="6" t="s">
        <v>359</v>
      </c>
      <c r="AL18" s="6" t="s">
        <v>359</v>
      </c>
      <c r="AM18" s="6" t="s">
        <v>359</v>
      </c>
      <c r="AN18" s="6" t="s">
        <v>359</v>
      </c>
      <c r="AO18" s="6" t="s">
        <v>359</v>
      </c>
      <c r="AP18" s="6" t="s">
        <v>359</v>
      </c>
      <c r="AQ18" s="6" t="s">
        <v>359</v>
      </c>
      <c r="AR18" s="6" t="s">
        <v>359</v>
      </c>
    </row>
    <row r="19" spans="1:44" x14ac:dyDescent="0.25">
      <c r="A19" s="4" t="s">
        <v>32</v>
      </c>
      <c r="B19" s="4" t="s">
        <v>33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O19" s="6" t="s">
        <v>359</v>
      </c>
      <c r="P19" s="6" t="s">
        <v>359</v>
      </c>
      <c r="Q19" s="6" t="s">
        <v>359</v>
      </c>
      <c r="R19" s="6" t="s">
        <v>359</v>
      </c>
      <c r="S19" s="6" t="s">
        <v>359</v>
      </c>
      <c r="T19" s="6" t="s">
        <v>359</v>
      </c>
      <c r="U19" s="6" t="s">
        <v>359</v>
      </c>
      <c r="V19" s="6" t="s">
        <v>359</v>
      </c>
      <c r="W19" s="6" t="s">
        <v>359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J19" s="6" t="s">
        <v>359</v>
      </c>
      <c r="AK19" s="6" t="s">
        <v>359</v>
      </c>
      <c r="AL19" s="6" t="s">
        <v>359</v>
      </c>
      <c r="AM19" s="6" t="s">
        <v>359</v>
      </c>
      <c r="AN19" s="6" t="s">
        <v>359</v>
      </c>
      <c r="AO19" s="6" t="s">
        <v>359</v>
      </c>
      <c r="AP19" s="6" t="s">
        <v>359</v>
      </c>
      <c r="AQ19" s="6" t="s">
        <v>359</v>
      </c>
      <c r="AR19" s="6" t="s">
        <v>359</v>
      </c>
    </row>
    <row r="20" spans="1:44" x14ac:dyDescent="0.25">
      <c r="A20" s="4" t="s">
        <v>34</v>
      </c>
      <c r="B20" s="4" t="s">
        <v>35</v>
      </c>
      <c r="E20" s="5">
        <v>9.7037037037037042</v>
      </c>
      <c r="F20" s="5">
        <v>9.8518518518518512</v>
      </c>
      <c r="G20" s="5">
        <v>9.9259259259259256</v>
      </c>
      <c r="H20" s="5">
        <v>9.8518518518518512</v>
      </c>
      <c r="I20" s="5">
        <v>9.8518518518518512</v>
      </c>
      <c r="J20" s="5">
        <v>9.7037037037037042</v>
      </c>
      <c r="K20" s="5">
        <v>9.9259259259259256</v>
      </c>
      <c r="L20" s="5">
        <v>9.8518518518518512</v>
      </c>
      <c r="M20" s="5">
        <v>9.7037037037037042</v>
      </c>
      <c r="O20" s="6" t="s">
        <v>359</v>
      </c>
      <c r="P20" s="6" t="s">
        <v>359</v>
      </c>
      <c r="Q20" s="6" t="s">
        <v>359</v>
      </c>
      <c r="R20" s="6" t="s">
        <v>359</v>
      </c>
      <c r="S20" s="6" t="s">
        <v>359</v>
      </c>
      <c r="T20" s="6" t="s">
        <v>359</v>
      </c>
      <c r="U20" s="6" t="s">
        <v>359</v>
      </c>
      <c r="V20" s="6" t="s">
        <v>359</v>
      </c>
      <c r="W20" s="6" t="s">
        <v>359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J20" s="6" t="s">
        <v>359</v>
      </c>
      <c r="AK20" s="6" t="s">
        <v>359</v>
      </c>
      <c r="AL20" s="6" t="s">
        <v>359</v>
      </c>
      <c r="AM20" s="6" t="s">
        <v>359</v>
      </c>
      <c r="AN20" s="6" t="s">
        <v>359</v>
      </c>
      <c r="AO20" s="6" t="s">
        <v>359</v>
      </c>
      <c r="AP20" s="6" t="s">
        <v>359</v>
      </c>
      <c r="AQ20" s="6" t="s">
        <v>359</v>
      </c>
      <c r="AR20" s="6" t="s">
        <v>359</v>
      </c>
    </row>
    <row r="21" spans="1:44" x14ac:dyDescent="0.25">
      <c r="A21" s="4" t="s">
        <v>36</v>
      </c>
      <c r="B21" s="4" t="s">
        <v>37</v>
      </c>
      <c r="E21" s="5">
        <v>9</v>
      </c>
      <c r="F21" s="5">
        <v>6.65</v>
      </c>
      <c r="G21" s="5">
        <v>0</v>
      </c>
      <c r="H21" s="5">
        <v>9.1999999999999993</v>
      </c>
      <c r="I21" s="5">
        <v>9.0500000000000007</v>
      </c>
      <c r="J21" s="5">
        <v>8.9499999999999993</v>
      </c>
      <c r="K21" s="5">
        <v>9.6999999999999993</v>
      </c>
      <c r="L21" s="5">
        <v>10</v>
      </c>
      <c r="M21" s="5">
        <v>9.6999999999999993</v>
      </c>
      <c r="O21" s="6" t="s">
        <v>359</v>
      </c>
      <c r="P21" s="6" t="s">
        <v>359</v>
      </c>
      <c r="Q21" s="6" t="s">
        <v>359</v>
      </c>
      <c r="R21" s="6" t="s">
        <v>359</v>
      </c>
      <c r="S21" s="6" t="s">
        <v>359</v>
      </c>
      <c r="T21" s="6" t="s">
        <v>359</v>
      </c>
      <c r="U21" s="6" t="s">
        <v>359</v>
      </c>
      <c r="V21" s="6" t="s">
        <v>359</v>
      </c>
      <c r="W21" s="6" t="s">
        <v>359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J21" s="6" t="s">
        <v>359</v>
      </c>
      <c r="AK21" s="6" t="s">
        <v>359</v>
      </c>
      <c r="AL21" s="6" t="s">
        <v>359</v>
      </c>
      <c r="AM21" s="6" t="s">
        <v>359</v>
      </c>
      <c r="AN21" s="6" t="s">
        <v>359</v>
      </c>
      <c r="AO21" s="6" t="s">
        <v>359</v>
      </c>
      <c r="AP21" s="6" t="s">
        <v>359</v>
      </c>
      <c r="AQ21" s="6" t="s">
        <v>359</v>
      </c>
      <c r="AR21" s="6" t="s">
        <v>359</v>
      </c>
    </row>
    <row r="22" spans="1:44" x14ac:dyDescent="0.25">
      <c r="A22" s="4" t="s">
        <v>38</v>
      </c>
      <c r="B22" s="4" t="s">
        <v>39</v>
      </c>
      <c r="E22" s="5">
        <v>8.5663716814159301</v>
      </c>
      <c r="F22" s="5">
        <v>7.610619469026549</v>
      </c>
      <c r="G22" s="5">
        <v>8</v>
      </c>
      <c r="H22" s="5">
        <v>8.283185840707965</v>
      </c>
      <c r="I22" s="5">
        <v>8.283185840707965</v>
      </c>
      <c r="J22" s="5">
        <v>8.4247787610619476</v>
      </c>
      <c r="K22" s="5">
        <v>8.4070796460176993</v>
      </c>
      <c r="L22" s="5">
        <v>8.9557522123893811</v>
      </c>
      <c r="M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Y22" s="5">
        <v>8.557077625570777</v>
      </c>
      <c r="Z22" s="5">
        <v>8.06392694063927</v>
      </c>
      <c r="AA22" s="5">
        <v>8.2648401826484026</v>
      </c>
      <c r="AB22" s="5">
        <v>8.4109589041095898</v>
      </c>
      <c r="AC22" s="5">
        <v>8.4840182648401825</v>
      </c>
      <c r="AD22" s="5">
        <v>8.4840182648401825</v>
      </c>
      <c r="AE22" s="5">
        <v>8.5388127853881279</v>
      </c>
      <c r="AF22" s="5">
        <v>8.7579908675799079</v>
      </c>
      <c r="AG22" s="5">
        <v>0</v>
      </c>
      <c r="AJ22" s="6" t="s">
        <v>359</v>
      </c>
      <c r="AK22" s="6" t="s">
        <v>359</v>
      </c>
      <c r="AL22" s="6" t="s">
        <v>359</v>
      </c>
      <c r="AM22" s="6" t="s">
        <v>359</v>
      </c>
      <c r="AN22" s="6" t="s">
        <v>359</v>
      </c>
      <c r="AO22" s="6" t="s">
        <v>359</v>
      </c>
      <c r="AP22" s="6" t="s">
        <v>359</v>
      </c>
      <c r="AQ22" s="6" t="s">
        <v>359</v>
      </c>
      <c r="AR22" s="6" t="s">
        <v>359</v>
      </c>
    </row>
    <row r="23" spans="1:44" x14ac:dyDescent="0.25">
      <c r="A23" s="4" t="s">
        <v>40</v>
      </c>
      <c r="B23" s="4" t="s">
        <v>42</v>
      </c>
      <c r="E23" s="6" t="s">
        <v>359</v>
      </c>
      <c r="F23" s="6" t="s">
        <v>359</v>
      </c>
      <c r="G23" s="6" t="s">
        <v>359</v>
      </c>
      <c r="H23" s="6" t="s">
        <v>359</v>
      </c>
      <c r="I23" s="6" t="s">
        <v>359</v>
      </c>
      <c r="J23" s="6" t="s">
        <v>359</v>
      </c>
      <c r="K23" s="6" t="s">
        <v>359</v>
      </c>
      <c r="L23" s="6" t="s">
        <v>359</v>
      </c>
      <c r="M23" s="6" t="s">
        <v>359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J23" s="6" t="s">
        <v>359</v>
      </c>
      <c r="AK23" s="6" t="s">
        <v>359</v>
      </c>
      <c r="AL23" s="6" t="s">
        <v>359</v>
      </c>
      <c r="AM23" s="6" t="s">
        <v>359</v>
      </c>
      <c r="AN23" s="6" t="s">
        <v>359</v>
      </c>
      <c r="AO23" s="6" t="s">
        <v>359</v>
      </c>
      <c r="AP23" s="6" t="s">
        <v>359</v>
      </c>
      <c r="AQ23" s="6" t="s">
        <v>359</v>
      </c>
      <c r="AR23" s="6" t="s">
        <v>359</v>
      </c>
    </row>
    <row r="24" spans="1:44" x14ac:dyDescent="0.25">
      <c r="A24" s="4" t="s">
        <v>41</v>
      </c>
      <c r="B24" s="4" t="s">
        <v>44</v>
      </c>
      <c r="E24" s="6" t="s">
        <v>359</v>
      </c>
      <c r="F24" s="6" t="s">
        <v>359</v>
      </c>
      <c r="G24" s="6" t="s">
        <v>359</v>
      </c>
      <c r="H24" s="6" t="s">
        <v>359</v>
      </c>
      <c r="I24" s="6" t="s">
        <v>359</v>
      </c>
      <c r="J24" s="6" t="s">
        <v>359</v>
      </c>
      <c r="K24" s="6" t="s">
        <v>359</v>
      </c>
      <c r="L24" s="6" t="s">
        <v>359</v>
      </c>
      <c r="M24" s="6" t="s">
        <v>359</v>
      </c>
      <c r="O24" s="6" t="s">
        <v>359</v>
      </c>
      <c r="P24" s="6" t="s">
        <v>359</v>
      </c>
      <c r="Q24" s="6" t="s">
        <v>359</v>
      </c>
      <c r="R24" s="6" t="s">
        <v>359</v>
      </c>
      <c r="S24" s="6" t="s">
        <v>359</v>
      </c>
      <c r="T24" s="6" t="s">
        <v>359</v>
      </c>
      <c r="U24" s="6" t="s">
        <v>359</v>
      </c>
      <c r="V24" s="6" t="s">
        <v>359</v>
      </c>
      <c r="W24" s="6" t="s">
        <v>359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J24" s="6" t="s">
        <v>359</v>
      </c>
      <c r="AK24" s="6" t="s">
        <v>359</v>
      </c>
      <c r="AL24" s="6" t="s">
        <v>359</v>
      </c>
      <c r="AM24" s="6" t="s">
        <v>359</v>
      </c>
      <c r="AN24" s="6" t="s">
        <v>359</v>
      </c>
      <c r="AO24" s="6" t="s">
        <v>359</v>
      </c>
      <c r="AP24" s="6" t="s">
        <v>359</v>
      </c>
      <c r="AQ24" s="6" t="s">
        <v>359</v>
      </c>
      <c r="AR24" s="6" t="s">
        <v>359</v>
      </c>
    </row>
    <row r="25" spans="1:44" x14ac:dyDescent="0.25">
      <c r="A25" s="4" t="s">
        <v>43</v>
      </c>
      <c r="B25" s="4" t="s">
        <v>46</v>
      </c>
      <c r="E25" s="5">
        <v>9.1</v>
      </c>
      <c r="F25" s="5">
        <v>8.5</v>
      </c>
      <c r="G25" s="5">
        <v>7.9</v>
      </c>
      <c r="H25" s="5">
        <v>8.5</v>
      </c>
      <c r="I25" s="5">
        <v>8.4</v>
      </c>
      <c r="J25" s="5">
        <v>8.8000000000000007</v>
      </c>
      <c r="K25" s="5">
        <v>8.5</v>
      </c>
      <c r="L25" s="5">
        <v>8.8000000000000007</v>
      </c>
      <c r="M25" s="5">
        <v>9.1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Y25" s="5">
        <v>8.6666666666666661</v>
      </c>
      <c r="Z25" s="5">
        <v>7</v>
      </c>
      <c r="AA25" s="5">
        <v>8.3333333333333339</v>
      </c>
      <c r="AB25" s="5">
        <v>8.6666666666666661</v>
      </c>
      <c r="AC25" s="5">
        <v>8.6666666666666661</v>
      </c>
      <c r="AD25" s="5">
        <v>8.3333333333333339</v>
      </c>
      <c r="AE25" s="5">
        <v>9.6666666666666661</v>
      </c>
      <c r="AF25" s="5">
        <v>10</v>
      </c>
      <c r="AG25" s="5">
        <v>9.3333333333333339</v>
      </c>
      <c r="AJ25" s="6" t="s">
        <v>359</v>
      </c>
      <c r="AK25" s="6" t="s">
        <v>359</v>
      </c>
      <c r="AL25" s="6" t="s">
        <v>359</v>
      </c>
      <c r="AM25" s="6" t="s">
        <v>359</v>
      </c>
      <c r="AN25" s="6" t="s">
        <v>359</v>
      </c>
      <c r="AO25" s="6" t="s">
        <v>359</v>
      </c>
      <c r="AP25" s="6" t="s">
        <v>359</v>
      </c>
      <c r="AQ25" s="6" t="s">
        <v>359</v>
      </c>
      <c r="AR25" s="6" t="s">
        <v>359</v>
      </c>
    </row>
    <row r="26" spans="1:44" x14ac:dyDescent="0.25">
      <c r="A26" s="4" t="s">
        <v>45</v>
      </c>
      <c r="B26" s="4" t="s">
        <v>48</v>
      </c>
      <c r="E26" s="5">
        <v>8.4</v>
      </c>
      <c r="F26" s="5">
        <v>6.1</v>
      </c>
      <c r="G26" s="5">
        <v>7.7</v>
      </c>
      <c r="H26" s="5">
        <v>7.6</v>
      </c>
      <c r="I26" s="5">
        <v>7.5</v>
      </c>
      <c r="J26" s="5">
        <v>7.6</v>
      </c>
      <c r="K26" s="5">
        <v>7.9</v>
      </c>
      <c r="L26" s="5">
        <v>3.7</v>
      </c>
      <c r="M26" s="5">
        <v>6.3</v>
      </c>
      <c r="O26" s="6" t="s">
        <v>359</v>
      </c>
      <c r="P26" s="6" t="s">
        <v>359</v>
      </c>
      <c r="Q26" s="6" t="s">
        <v>359</v>
      </c>
      <c r="R26" s="6" t="s">
        <v>359</v>
      </c>
      <c r="S26" s="6" t="s">
        <v>359</v>
      </c>
      <c r="T26" s="6" t="s">
        <v>359</v>
      </c>
      <c r="U26" s="6" t="s">
        <v>359</v>
      </c>
      <c r="V26" s="6" t="s">
        <v>359</v>
      </c>
      <c r="W26" s="6" t="s">
        <v>359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J26" s="6" t="s">
        <v>359</v>
      </c>
      <c r="AK26" s="6" t="s">
        <v>359</v>
      </c>
      <c r="AL26" s="6" t="s">
        <v>359</v>
      </c>
      <c r="AM26" s="6" t="s">
        <v>359</v>
      </c>
      <c r="AN26" s="6" t="s">
        <v>359</v>
      </c>
      <c r="AO26" s="6" t="s">
        <v>359</v>
      </c>
      <c r="AP26" s="6" t="s">
        <v>359</v>
      </c>
      <c r="AQ26" s="6" t="s">
        <v>359</v>
      </c>
      <c r="AR26" s="6" t="s">
        <v>359</v>
      </c>
    </row>
    <row r="27" spans="1:44" x14ac:dyDescent="0.25">
      <c r="A27" s="4" t="s">
        <v>47</v>
      </c>
      <c r="B27" s="4" t="s">
        <v>50</v>
      </c>
      <c r="E27" s="5">
        <v>9.1999999999999993</v>
      </c>
      <c r="F27" s="5">
        <v>8.2666666666666675</v>
      </c>
      <c r="G27" s="5">
        <v>8.1999999999999993</v>
      </c>
      <c r="H27" s="5">
        <v>8.7333333333333325</v>
      </c>
      <c r="I27" s="5">
        <v>8.7333333333333325</v>
      </c>
      <c r="J27" s="5">
        <v>8.7333333333333325</v>
      </c>
      <c r="K27" s="5">
        <v>9.0666666666666664</v>
      </c>
      <c r="L27" s="5">
        <v>8.8000000000000007</v>
      </c>
      <c r="M27" s="5">
        <v>9.3333333333333339</v>
      </c>
      <c r="O27" s="5">
        <v>4</v>
      </c>
      <c r="P27" s="5">
        <v>5</v>
      </c>
      <c r="Q27" s="5">
        <v>2</v>
      </c>
      <c r="R27" s="5">
        <v>7</v>
      </c>
      <c r="S27" s="5">
        <v>9</v>
      </c>
      <c r="T27" s="5">
        <v>0</v>
      </c>
      <c r="U27" s="5">
        <v>8</v>
      </c>
      <c r="V27" s="5">
        <v>0</v>
      </c>
      <c r="W27" s="5">
        <v>10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J27" s="6" t="s">
        <v>359</v>
      </c>
      <c r="AK27" s="6" t="s">
        <v>359</v>
      </c>
      <c r="AL27" s="6" t="s">
        <v>359</v>
      </c>
      <c r="AM27" s="6" t="s">
        <v>359</v>
      </c>
      <c r="AN27" s="6" t="s">
        <v>359</v>
      </c>
      <c r="AO27" s="6" t="s">
        <v>359</v>
      </c>
      <c r="AP27" s="6" t="s">
        <v>359</v>
      </c>
      <c r="AQ27" s="6" t="s">
        <v>359</v>
      </c>
      <c r="AR27" s="6" t="s">
        <v>359</v>
      </c>
    </row>
    <row r="28" spans="1:44" x14ac:dyDescent="0.25">
      <c r="A28" s="4" t="s">
        <v>49</v>
      </c>
      <c r="B28" s="4" t="s">
        <v>52</v>
      </c>
      <c r="E28" s="5">
        <v>6</v>
      </c>
      <c r="F28" s="5">
        <v>6.5333333333333332</v>
      </c>
      <c r="G28" s="5">
        <v>6.8666666666666663</v>
      </c>
      <c r="H28" s="5">
        <v>8.4666666666666668</v>
      </c>
      <c r="I28" s="5">
        <v>8.1999999999999993</v>
      </c>
      <c r="J28" s="5">
        <v>8.3333333333333339</v>
      </c>
      <c r="K28" s="5">
        <v>8.3333333333333339</v>
      </c>
      <c r="L28" s="5">
        <v>8.3333333333333339</v>
      </c>
      <c r="M28" s="5">
        <v>7.5333333333333332</v>
      </c>
      <c r="O28" s="6" t="s">
        <v>359</v>
      </c>
      <c r="P28" s="6" t="s">
        <v>359</v>
      </c>
      <c r="Q28" s="6" t="s">
        <v>359</v>
      </c>
      <c r="R28" s="6" t="s">
        <v>359</v>
      </c>
      <c r="S28" s="6" t="s">
        <v>359</v>
      </c>
      <c r="T28" s="6" t="s">
        <v>359</v>
      </c>
      <c r="U28" s="6" t="s">
        <v>359</v>
      </c>
      <c r="V28" s="6" t="s">
        <v>359</v>
      </c>
      <c r="W28" s="6" t="s">
        <v>359</v>
      </c>
      <c r="Y28" s="6" t="s">
        <v>359</v>
      </c>
      <c r="Z28" s="6" t="s">
        <v>359</v>
      </c>
      <c r="AA28" s="6" t="s">
        <v>359</v>
      </c>
      <c r="AB28" s="6" t="s">
        <v>359</v>
      </c>
      <c r="AC28" s="6" t="s">
        <v>359</v>
      </c>
      <c r="AD28" s="6" t="s">
        <v>359</v>
      </c>
      <c r="AE28" s="6" t="s">
        <v>359</v>
      </c>
      <c r="AF28" s="6" t="s">
        <v>359</v>
      </c>
      <c r="AG28" s="6" t="s">
        <v>359</v>
      </c>
      <c r="AJ28" s="6" t="s">
        <v>359</v>
      </c>
      <c r="AK28" s="6" t="s">
        <v>359</v>
      </c>
      <c r="AL28" s="6" t="s">
        <v>359</v>
      </c>
      <c r="AM28" s="6" t="s">
        <v>359</v>
      </c>
      <c r="AN28" s="6" t="s">
        <v>359</v>
      </c>
      <c r="AO28" s="6" t="s">
        <v>359</v>
      </c>
      <c r="AP28" s="6" t="s">
        <v>359</v>
      </c>
      <c r="AQ28" s="6" t="s">
        <v>359</v>
      </c>
      <c r="AR28" s="6" t="s">
        <v>359</v>
      </c>
    </row>
    <row r="29" spans="1:44" x14ac:dyDescent="0.25">
      <c r="A29" s="4" t="s">
        <v>51</v>
      </c>
      <c r="B29" s="4" t="s">
        <v>54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O29" s="6" t="s">
        <v>359</v>
      </c>
      <c r="P29" s="6" t="s">
        <v>359</v>
      </c>
      <c r="Q29" s="6" t="s">
        <v>359</v>
      </c>
      <c r="R29" s="6" t="s">
        <v>359</v>
      </c>
      <c r="S29" s="6" t="s">
        <v>359</v>
      </c>
      <c r="T29" s="6" t="s">
        <v>359</v>
      </c>
      <c r="U29" s="6" t="s">
        <v>359</v>
      </c>
      <c r="V29" s="6" t="s">
        <v>359</v>
      </c>
      <c r="W29" s="6" t="s">
        <v>359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J29" s="6" t="s">
        <v>359</v>
      </c>
      <c r="AK29" s="6" t="s">
        <v>359</v>
      </c>
      <c r="AL29" s="6" t="s">
        <v>359</v>
      </c>
      <c r="AM29" s="6" t="s">
        <v>359</v>
      </c>
      <c r="AN29" s="6" t="s">
        <v>359</v>
      </c>
      <c r="AO29" s="6" t="s">
        <v>359</v>
      </c>
      <c r="AP29" s="6" t="s">
        <v>359</v>
      </c>
      <c r="AQ29" s="6" t="s">
        <v>359</v>
      </c>
      <c r="AR29" s="6" t="s">
        <v>359</v>
      </c>
    </row>
    <row r="30" spans="1:44" x14ac:dyDescent="0.25">
      <c r="A30" s="4" t="s">
        <v>53</v>
      </c>
      <c r="B30" s="4" t="s">
        <v>56</v>
      </c>
      <c r="E30" s="6" t="s">
        <v>359</v>
      </c>
      <c r="F30" s="6" t="s">
        <v>359</v>
      </c>
      <c r="G30" s="6" t="s">
        <v>359</v>
      </c>
      <c r="H30" s="6" t="s">
        <v>359</v>
      </c>
      <c r="I30" s="6" t="s">
        <v>359</v>
      </c>
      <c r="J30" s="6" t="s">
        <v>359</v>
      </c>
      <c r="K30" s="6" t="s">
        <v>359</v>
      </c>
      <c r="L30" s="6" t="s">
        <v>359</v>
      </c>
      <c r="M30" s="6" t="s">
        <v>359</v>
      </c>
      <c r="O30" s="6" t="s">
        <v>359</v>
      </c>
      <c r="P30" s="6" t="s">
        <v>359</v>
      </c>
      <c r="Q30" s="6" t="s">
        <v>359</v>
      </c>
      <c r="R30" s="6" t="s">
        <v>359</v>
      </c>
      <c r="S30" s="6" t="s">
        <v>359</v>
      </c>
      <c r="T30" s="6" t="s">
        <v>359</v>
      </c>
      <c r="U30" s="6" t="s">
        <v>359</v>
      </c>
      <c r="V30" s="6" t="s">
        <v>359</v>
      </c>
      <c r="W30" s="6" t="s">
        <v>359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J30" s="6" t="s">
        <v>359</v>
      </c>
      <c r="AK30" s="6" t="s">
        <v>359</v>
      </c>
      <c r="AL30" s="6" t="s">
        <v>359</v>
      </c>
      <c r="AM30" s="6" t="s">
        <v>359</v>
      </c>
      <c r="AN30" s="6" t="s">
        <v>359</v>
      </c>
      <c r="AO30" s="6" t="s">
        <v>359</v>
      </c>
      <c r="AP30" s="6" t="s">
        <v>359</v>
      </c>
      <c r="AQ30" s="6" t="s">
        <v>359</v>
      </c>
      <c r="AR30" s="6" t="s">
        <v>359</v>
      </c>
    </row>
    <row r="31" spans="1:44" x14ac:dyDescent="0.25">
      <c r="A31" s="4" t="s">
        <v>55</v>
      </c>
      <c r="B31" s="4" t="s">
        <v>58</v>
      </c>
      <c r="E31" s="6" t="s">
        <v>359</v>
      </c>
      <c r="F31" s="6" t="s">
        <v>359</v>
      </c>
      <c r="G31" s="6" t="s">
        <v>359</v>
      </c>
      <c r="H31" s="6" t="s">
        <v>359</v>
      </c>
      <c r="I31" s="6" t="s">
        <v>359</v>
      </c>
      <c r="J31" s="6" t="s">
        <v>359</v>
      </c>
      <c r="K31" s="6" t="s">
        <v>359</v>
      </c>
      <c r="L31" s="6" t="s">
        <v>359</v>
      </c>
      <c r="M31" s="6" t="s">
        <v>359</v>
      </c>
      <c r="O31" s="6" t="s">
        <v>359</v>
      </c>
      <c r="P31" s="6" t="s">
        <v>359</v>
      </c>
      <c r="Q31" s="6" t="s">
        <v>359</v>
      </c>
      <c r="R31" s="6" t="s">
        <v>359</v>
      </c>
      <c r="S31" s="6" t="s">
        <v>359</v>
      </c>
      <c r="T31" s="6" t="s">
        <v>359</v>
      </c>
      <c r="U31" s="6" t="s">
        <v>359</v>
      </c>
      <c r="V31" s="6" t="s">
        <v>359</v>
      </c>
      <c r="W31" s="6" t="s">
        <v>359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J31" s="6" t="s">
        <v>359</v>
      </c>
      <c r="AK31" s="6" t="s">
        <v>359</v>
      </c>
      <c r="AL31" s="6" t="s">
        <v>359</v>
      </c>
      <c r="AM31" s="6" t="s">
        <v>359</v>
      </c>
      <c r="AN31" s="6" t="s">
        <v>359</v>
      </c>
      <c r="AO31" s="6" t="s">
        <v>359</v>
      </c>
      <c r="AP31" s="6" t="s">
        <v>359</v>
      </c>
      <c r="AQ31" s="6" t="s">
        <v>359</v>
      </c>
      <c r="AR31" s="6" t="s">
        <v>359</v>
      </c>
    </row>
    <row r="32" spans="1:44" x14ac:dyDescent="0.25">
      <c r="A32" s="4" t="s">
        <v>57</v>
      </c>
      <c r="B32" s="4" t="s">
        <v>60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O32" s="6" t="s">
        <v>359</v>
      </c>
      <c r="P32" s="6" t="s">
        <v>359</v>
      </c>
      <c r="Q32" s="6" t="s">
        <v>359</v>
      </c>
      <c r="R32" s="6" t="s">
        <v>359</v>
      </c>
      <c r="S32" s="6" t="s">
        <v>359</v>
      </c>
      <c r="T32" s="6" t="s">
        <v>359</v>
      </c>
      <c r="U32" s="6" t="s">
        <v>359</v>
      </c>
      <c r="V32" s="6" t="s">
        <v>359</v>
      </c>
      <c r="W32" s="6" t="s">
        <v>359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J32" s="6" t="s">
        <v>359</v>
      </c>
      <c r="AK32" s="6" t="s">
        <v>359</v>
      </c>
      <c r="AL32" s="6" t="s">
        <v>359</v>
      </c>
      <c r="AM32" s="6" t="s">
        <v>359</v>
      </c>
      <c r="AN32" s="6" t="s">
        <v>359</v>
      </c>
      <c r="AO32" s="6" t="s">
        <v>359</v>
      </c>
      <c r="AP32" s="6" t="s">
        <v>359</v>
      </c>
      <c r="AQ32" s="6" t="s">
        <v>359</v>
      </c>
      <c r="AR32" s="6" t="s">
        <v>359</v>
      </c>
    </row>
    <row r="33" spans="1:44" x14ac:dyDescent="0.25">
      <c r="A33" s="4" t="s">
        <v>59</v>
      </c>
      <c r="B33" s="4" t="s">
        <v>62</v>
      </c>
      <c r="E33" s="5">
        <v>7.8666666666666663</v>
      </c>
      <c r="F33" s="5">
        <v>6.5</v>
      </c>
      <c r="G33" s="5">
        <v>7.0256410256410255</v>
      </c>
      <c r="H33" s="5">
        <v>8.2222222222222214</v>
      </c>
      <c r="I33" s="5">
        <v>7.6818181818181817</v>
      </c>
      <c r="J33" s="5">
        <v>8.954545454545455</v>
      </c>
      <c r="K33" s="5">
        <v>8.4</v>
      </c>
      <c r="L33" s="5">
        <v>8.7111111111111104</v>
      </c>
      <c r="M33" s="5">
        <v>8.1818181818181817</v>
      </c>
      <c r="O33" s="6" t="s">
        <v>359</v>
      </c>
      <c r="P33" s="6" t="s">
        <v>359</v>
      </c>
      <c r="Q33" s="6" t="s">
        <v>359</v>
      </c>
      <c r="R33" s="6" t="s">
        <v>359</v>
      </c>
      <c r="S33" s="6" t="s">
        <v>359</v>
      </c>
      <c r="T33" s="6" t="s">
        <v>359</v>
      </c>
      <c r="U33" s="6" t="s">
        <v>359</v>
      </c>
      <c r="V33" s="6" t="s">
        <v>359</v>
      </c>
      <c r="W33" s="6" t="s">
        <v>359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J33" s="6" t="s">
        <v>359</v>
      </c>
      <c r="AK33" s="6" t="s">
        <v>359</v>
      </c>
      <c r="AL33" s="6" t="s">
        <v>359</v>
      </c>
      <c r="AM33" s="6" t="s">
        <v>359</v>
      </c>
      <c r="AN33" s="6" t="s">
        <v>359</v>
      </c>
      <c r="AO33" s="6" t="s">
        <v>359</v>
      </c>
      <c r="AP33" s="6" t="s">
        <v>359</v>
      </c>
      <c r="AQ33" s="6" t="s">
        <v>359</v>
      </c>
      <c r="AR33" s="6" t="s">
        <v>359</v>
      </c>
    </row>
    <row r="34" spans="1:44" x14ac:dyDescent="0.25">
      <c r="A34" s="4" t="s">
        <v>61</v>
      </c>
      <c r="B34" s="4" t="s">
        <v>64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J34" s="6" t="s">
        <v>359</v>
      </c>
      <c r="AK34" s="6" t="s">
        <v>359</v>
      </c>
      <c r="AL34" s="6" t="s">
        <v>359</v>
      </c>
      <c r="AM34" s="6" t="s">
        <v>359</v>
      </c>
      <c r="AN34" s="6" t="s">
        <v>359</v>
      </c>
      <c r="AO34" s="6" t="s">
        <v>359</v>
      </c>
      <c r="AP34" s="6" t="s">
        <v>359</v>
      </c>
      <c r="AQ34" s="6" t="s">
        <v>359</v>
      </c>
      <c r="AR34" s="6" t="s">
        <v>359</v>
      </c>
    </row>
    <row r="35" spans="1:44" x14ac:dyDescent="0.25">
      <c r="A35" s="4" t="s">
        <v>63</v>
      </c>
      <c r="B35" s="4" t="s">
        <v>66</v>
      </c>
      <c r="E35" s="5">
        <v>8.1111111111111107</v>
      </c>
      <c r="F35" s="5">
        <v>8.2222222222222214</v>
      </c>
      <c r="G35" s="5">
        <v>0</v>
      </c>
      <c r="H35" s="5">
        <v>7.7777777777777777</v>
      </c>
      <c r="I35" s="5">
        <v>8</v>
      </c>
      <c r="J35" s="5">
        <v>8.2222222222222214</v>
      </c>
      <c r="K35" s="5">
        <v>9.1111111111111107</v>
      </c>
      <c r="L35" s="5">
        <v>8.3333333333333339</v>
      </c>
      <c r="M35" s="5">
        <v>8.5555555555555554</v>
      </c>
      <c r="O35" s="6" t="s">
        <v>359</v>
      </c>
      <c r="P35" s="6" t="s">
        <v>359</v>
      </c>
      <c r="Q35" s="6" t="s">
        <v>359</v>
      </c>
      <c r="R35" s="6" t="s">
        <v>359</v>
      </c>
      <c r="S35" s="6" t="s">
        <v>359</v>
      </c>
      <c r="T35" s="6" t="s">
        <v>359</v>
      </c>
      <c r="U35" s="6" t="s">
        <v>359</v>
      </c>
      <c r="V35" s="6" t="s">
        <v>359</v>
      </c>
      <c r="W35" s="6" t="s">
        <v>359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J35" s="6" t="s">
        <v>359</v>
      </c>
      <c r="AK35" s="6" t="s">
        <v>359</v>
      </c>
      <c r="AL35" s="6" t="s">
        <v>359</v>
      </c>
      <c r="AM35" s="6" t="s">
        <v>359</v>
      </c>
      <c r="AN35" s="6" t="s">
        <v>359</v>
      </c>
      <c r="AO35" s="6" t="s">
        <v>359</v>
      </c>
      <c r="AP35" s="6" t="s">
        <v>359</v>
      </c>
      <c r="AQ35" s="6" t="s">
        <v>359</v>
      </c>
      <c r="AR35" s="6" t="s">
        <v>359</v>
      </c>
    </row>
    <row r="36" spans="1:44" x14ac:dyDescent="0.25">
      <c r="A36" s="4" t="s">
        <v>65</v>
      </c>
      <c r="B36" s="4" t="s">
        <v>68</v>
      </c>
      <c r="E36" s="6" t="s">
        <v>359</v>
      </c>
      <c r="F36" s="6" t="s">
        <v>359</v>
      </c>
      <c r="G36" s="6" t="s">
        <v>359</v>
      </c>
      <c r="H36" s="6" t="s">
        <v>359</v>
      </c>
      <c r="I36" s="6" t="s">
        <v>359</v>
      </c>
      <c r="J36" s="6" t="s">
        <v>359</v>
      </c>
      <c r="K36" s="6" t="s">
        <v>359</v>
      </c>
      <c r="L36" s="6" t="s">
        <v>359</v>
      </c>
      <c r="M36" s="6" t="s">
        <v>359</v>
      </c>
      <c r="O36" s="6" t="s">
        <v>359</v>
      </c>
      <c r="P36" s="6" t="s">
        <v>359</v>
      </c>
      <c r="Q36" s="6" t="s">
        <v>359</v>
      </c>
      <c r="R36" s="6" t="s">
        <v>359</v>
      </c>
      <c r="S36" s="6" t="s">
        <v>359</v>
      </c>
      <c r="T36" s="6" t="s">
        <v>359</v>
      </c>
      <c r="U36" s="6" t="s">
        <v>359</v>
      </c>
      <c r="V36" s="6" t="s">
        <v>359</v>
      </c>
      <c r="W36" s="6" t="s">
        <v>359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J36" s="6" t="s">
        <v>359</v>
      </c>
      <c r="AK36" s="6" t="s">
        <v>359</v>
      </c>
      <c r="AL36" s="6" t="s">
        <v>359</v>
      </c>
      <c r="AM36" s="6" t="s">
        <v>359</v>
      </c>
      <c r="AN36" s="6" t="s">
        <v>359</v>
      </c>
      <c r="AO36" s="6" t="s">
        <v>359</v>
      </c>
      <c r="AP36" s="6" t="s">
        <v>359</v>
      </c>
      <c r="AQ36" s="6" t="s">
        <v>359</v>
      </c>
      <c r="AR36" s="6" t="s">
        <v>359</v>
      </c>
    </row>
    <row r="37" spans="1:44" x14ac:dyDescent="0.25">
      <c r="A37" s="4" t="s">
        <v>67</v>
      </c>
      <c r="B37" s="4" t="s">
        <v>70</v>
      </c>
      <c r="E37" s="6" t="s">
        <v>359</v>
      </c>
      <c r="F37" s="6" t="s">
        <v>359</v>
      </c>
      <c r="G37" s="6" t="s">
        <v>359</v>
      </c>
      <c r="H37" s="6" t="s">
        <v>359</v>
      </c>
      <c r="I37" s="6" t="s">
        <v>359</v>
      </c>
      <c r="J37" s="6" t="s">
        <v>359</v>
      </c>
      <c r="K37" s="6" t="s">
        <v>359</v>
      </c>
      <c r="L37" s="6" t="s">
        <v>359</v>
      </c>
      <c r="M37" s="6" t="s">
        <v>359</v>
      </c>
      <c r="O37" s="6" t="s">
        <v>359</v>
      </c>
      <c r="P37" s="6" t="s">
        <v>359</v>
      </c>
      <c r="Q37" s="6" t="s">
        <v>359</v>
      </c>
      <c r="R37" s="6" t="s">
        <v>359</v>
      </c>
      <c r="S37" s="6" t="s">
        <v>359</v>
      </c>
      <c r="T37" s="6" t="s">
        <v>359</v>
      </c>
      <c r="U37" s="6" t="s">
        <v>359</v>
      </c>
      <c r="V37" s="6" t="s">
        <v>359</v>
      </c>
      <c r="W37" s="6" t="s">
        <v>359</v>
      </c>
      <c r="Y37" s="6" t="s">
        <v>359</v>
      </c>
      <c r="Z37" s="6" t="s">
        <v>359</v>
      </c>
      <c r="AA37" s="6" t="s">
        <v>359</v>
      </c>
      <c r="AB37" s="6" t="s">
        <v>359</v>
      </c>
      <c r="AC37" s="6" t="s">
        <v>359</v>
      </c>
      <c r="AD37" s="6" t="s">
        <v>359</v>
      </c>
      <c r="AE37" s="6" t="s">
        <v>359</v>
      </c>
      <c r="AF37" s="6" t="s">
        <v>359</v>
      </c>
      <c r="AG37" s="6" t="s">
        <v>359</v>
      </c>
      <c r="AJ37" s="6" t="s">
        <v>359</v>
      </c>
      <c r="AK37" s="6" t="s">
        <v>359</v>
      </c>
      <c r="AL37" s="6" t="s">
        <v>359</v>
      </c>
      <c r="AM37" s="6" t="s">
        <v>359</v>
      </c>
      <c r="AN37" s="6" t="s">
        <v>359</v>
      </c>
      <c r="AO37" s="6" t="s">
        <v>359</v>
      </c>
      <c r="AP37" s="6" t="s">
        <v>359</v>
      </c>
      <c r="AQ37" s="6" t="s">
        <v>359</v>
      </c>
      <c r="AR37" s="6" t="s">
        <v>359</v>
      </c>
    </row>
    <row r="38" spans="1:44" x14ac:dyDescent="0.25">
      <c r="A38" s="4" t="s">
        <v>69</v>
      </c>
      <c r="B38" s="4" t="s">
        <v>72</v>
      </c>
      <c r="E38" s="5">
        <v>7.0196078431372548</v>
      </c>
      <c r="F38" s="5">
        <v>6.7058823529411766</v>
      </c>
      <c r="G38" s="5">
        <v>6.5882352941176467</v>
      </c>
      <c r="H38" s="5">
        <v>7.0196078431372548</v>
      </c>
      <c r="I38" s="5">
        <v>7.0980392156862742</v>
      </c>
      <c r="J38" s="5">
        <v>7.0980392156862742</v>
      </c>
      <c r="K38" s="5">
        <v>6.8235294117647056</v>
      </c>
      <c r="L38" s="5">
        <v>6.5882352941176467</v>
      </c>
      <c r="M38" s="5">
        <v>6.9411764705882355</v>
      </c>
      <c r="O38" s="5">
        <v>8</v>
      </c>
      <c r="P38" s="5">
        <v>8</v>
      </c>
      <c r="Q38" s="5">
        <v>6</v>
      </c>
      <c r="R38" s="5">
        <v>8</v>
      </c>
      <c r="S38" s="5">
        <v>8</v>
      </c>
      <c r="T38" s="5">
        <v>9</v>
      </c>
      <c r="U38" s="5">
        <v>8</v>
      </c>
      <c r="V38" s="5">
        <v>0</v>
      </c>
      <c r="W38" s="5">
        <v>8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J38" s="6" t="s">
        <v>359</v>
      </c>
      <c r="AK38" s="6" t="s">
        <v>359</v>
      </c>
      <c r="AL38" s="6" t="s">
        <v>359</v>
      </c>
      <c r="AM38" s="6" t="s">
        <v>359</v>
      </c>
      <c r="AN38" s="6" t="s">
        <v>359</v>
      </c>
      <c r="AO38" s="6" t="s">
        <v>359</v>
      </c>
      <c r="AP38" s="6" t="s">
        <v>359</v>
      </c>
      <c r="AQ38" s="6" t="s">
        <v>359</v>
      </c>
      <c r="AR38" s="6" t="s">
        <v>359</v>
      </c>
    </row>
    <row r="39" spans="1:44" x14ac:dyDescent="0.25">
      <c r="A39" s="4" t="s">
        <v>71</v>
      </c>
      <c r="B39" s="4" t="s">
        <v>74</v>
      </c>
      <c r="E39" s="5">
        <v>9.6</v>
      </c>
      <c r="F39" s="5">
        <v>9.1999999999999993</v>
      </c>
      <c r="G39" s="5">
        <v>8.8000000000000007</v>
      </c>
      <c r="H39" s="5">
        <v>9.4</v>
      </c>
      <c r="I39" s="5">
        <v>9.1999999999999993</v>
      </c>
      <c r="J39" s="5">
        <v>8.4</v>
      </c>
      <c r="K39" s="5">
        <v>9</v>
      </c>
      <c r="L39" s="5">
        <v>9.8000000000000007</v>
      </c>
      <c r="M39" s="5">
        <v>0</v>
      </c>
      <c r="O39" s="6" t="s">
        <v>359</v>
      </c>
      <c r="P39" s="6" t="s">
        <v>359</v>
      </c>
      <c r="Q39" s="6" t="s">
        <v>359</v>
      </c>
      <c r="R39" s="6" t="s">
        <v>359</v>
      </c>
      <c r="S39" s="6" t="s">
        <v>359</v>
      </c>
      <c r="T39" s="6" t="s">
        <v>359</v>
      </c>
      <c r="U39" s="6" t="s">
        <v>359</v>
      </c>
      <c r="V39" s="6" t="s">
        <v>359</v>
      </c>
      <c r="W39" s="6" t="s">
        <v>359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J39" s="6" t="s">
        <v>359</v>
      </c>
      <c r="AK39" s="6" t="s">
        <v>359</v>
      </c>
      <c r="AL39" s="6" t="s">
        <v>359</v>
      </c>
      <c r="AM39" s="6" t="s">
        <v>359</v>
      </c>
      <c r="AN39" s="6" t="s">
        <v>359</v>
      </c>
      <c r="AO39" s="6" t="s">
        <v>359</v>
      </c>
      <c r="AP39" s="6" t="s">
        <v>359</v>
      </c>
      <c r="AQ39" s="6" t="s">
        <v>359</v>
      </c>
      <c r="AR39" s="6" t="s">
        <v>359</v>
      </c>
    </row>
    <row r="40" spans="1:44" x14ac:dyDescent="0.25">
      <c r="A40" s="4" t="s">
        <v>73</v>
      </c>
      <c r="B40" s="4" t="s">
        <v>76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O40" s="6" t="s">
        <v>359</v>
      </c>
      <c r="P40" s="6" t="s">
        <v>359</v>
      </c>
      <c r="Q40" s="6" t="s">
        <v>359</v>
      </c>
      <c r="R40" s="6" t="s">
        <v>359</v>
      </c>
      <c r="S40" s="6" t="s">
        <v>359</v>
      </c>
      <c r="T40" s="6" t="s">
        <v>359</v>
      </c>
      <c r="U40" s="6" t="s">
        <v>359</v>
      </c>
      <c r="V40" s="6" t="s">
        <v>359</v>
      </c>
      <c r="W40" s="6" t="s">
        <v>359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J40" s="6" t="s">
        <v>359</v>
      </c>
      <c r="AK40" s="6" t="s">
        <v>359</v>
      </c>
      <c r="AL40" s="6" t="s">
        <v>359</v>
      </c>
      <c r="AM40" s="6" t="s">
        <v>359</v>
      </c>
      <c r="AN40" s="6" t="s">
        <v>359</v>
      </c>
      <c r="AO40" s="6" t="s">
        <v>359</v>
      </c>
      <c r="AP40" s="6" t="s">
        <v>359</v>
      </c>
      <c r="AQ40" s="6" t="s">
        <v>359</v>
      </c>
      <c r="AR40" s="6" t="s">
        <v>359</v>
      </c>
    </row>
    <row r="41" spans="1:44" x14ac:dyDescent="0.25">
      <c r="A41" s="4" t="s">
        <v>75</v>
      </c>
      <c r="B41" s="4" t="s">
        <v>78</v>
      </c>
      <c r="E41" s="6" t="s">
        <v>359</v>
      </c>
      <c r="F41" s="6" t="s">
        <v>359</v>
      </c>
      <c r="G41" s="6" t="s">
        <v>359</v>
      </c>
      <c r="H41" s="6" t="s">
        <v>359</v>
      </c>
      <c r="I41" s="6" t="s">
        <v>359</v>
      </c>
      <c r="J41" s="6" t="s">
        <v>359</v>
      </c>
      <c r="K41" s="6" t="s">
        <v>359</v>
      </c>
      <c r="L41" s="6" t="s">
        <v>359</v>
      </c>
      <c r="M41" s="6" t="s">
        <v>359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</row>
    <row r="42" spans="1:44" x14ac:dyDescent="0.25">
      <c r="A42" s="4" t="s">
        <v>77</v>
      </c>
      <c r="B42" s="4" t="s">
        <v>80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O42" s="6" t="s">
        <v>359</v>
      </c>
      <c r="P42" s="6" t="s">
        <v>359</v>
      </c>
      <c r="Q42" s="6" t="s">
        <v>359</v>
      </c>
      <c r="R42" s="6" t="s">
        <v>359</v>
      </c>
      <c r="S42" s="6" t="s">
        <v>359</v>
      </c>
      <c r="T42" s="6" t="s">
        <v>359</v>
      </c>
      <c r="U42" s="6" t="s">
        <v>359</v>
      </c>
      <c r="V42" s="6" t="s">
        <v>359</v>
      </c>
      <c r="W42" s="6" t="s">
        <v>359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J42" s="6" t="s">
        <v>359</v>
      </c>
      <c r="AK42" s="6" t="s">
        <v>359</v>
      </c>
      <c r="AL42" s="6" t="s">
        <v>359</v>
      </c>
      <c r="AM42" s="6" t="s">
        <v>359</v>
      </c>
      <c r="AN42" s="6" t="s">
        <v>359</v>
      </c>
      <c r="AO42" s="6" t="s">
        <v>359</v>
      </c>
      <c r="AP42" s="6" t="s">
        <v>359</v>
      </c>
      <c r="AQ42" s="6" t="s">
        <v>359</v>
      </c>
      <c r="AR42" s="6" t="s">
        <v>359</v>
      </c>
    </row>
    <row r="43" spans="1:44" x14ac:dyDescent="0.25">
      <c r="A43" s="4" t="s">
        <v>79</v>
      </c>
      <c r="B43" s="4" t="s">
        <v>82</v>
      </c>
      <c r="E43" s="5">
        <v>4.8571428571428568</v>
      </c>
      <c r="F43" s="5">
        <v>0</v>
      </c>
      <c r="G43" s="5">
        <v>5.2666666666666666</v>
      </c>
      <c r="H43" s="5">
        <v>8.6666666666666661</v>
      </c>
      <c r="I43" s="5">
        <v>0</v>
      </c>
      <c r="J43" s="5">
        <v>9.3333333333333339</v>
      </c>
      <c r="K43" s="5">
        <v>9.3333333333333339</v>
      </c>
      <c r="L43" s="5">
        <v>9.3333333333333339</v>
      </c>
      <c r="M43" s="5">
        <v>0</v>
      </c>
      <c r="O43" s="6" t="s">
        <v>359</v>
      </c>
      <c r="P43" s="6" t="s">
        <v>359</v>
      </c>
      <c r="Q43" s="6" t="s">
        <v>359</v>
      </c>
      <c r="R43" s="6" t="s">
        <v>359</v>
      </c>
      <c r="S43" s="6" t="s">
        <v>359</v>
      </c>
      <c r="T43" s="6" t="s">
        <v>359</v>
      </c>
      <c r="U43" s="6" t="s">
        <v>359</v>
      </c>
      <c r="V43" s="6" t="s">
        <v>359</v>
      </c>
      <c r="W43" s="6" t="s">
        <v>359</v>
      </c>
      <c r="Y43" s="5">
        <v>5.333333333333333</v>
      </c>
      <c r="Z43" s="5">
        <v>6</v>
      </c>
      <c r="AA43" s="5">
        <v>5.5333333333333332</v>
      </c>
      <c r="AB43" s="5">
        <v>6.333333333333333</v>
      </c>
      <c r="AC43" s="5">
        <v>6.333333333333333</v>
      </c>
      <c r="AD43" s="5">
        <v>9.3333333333333339</v>
      </c>
      <c r="AE43" s="5">
        <v>9.3333333333333339</v>
      </c>
      <c r="AF43" s="5">
        <v>9.3333333333333339</v>
      </c>
      <c r="AG43" s="5">
        <v>0</v>
      </c>
      <c r="AJ43" s="6" t="s">
        <v>359</v>
      </c>
      <c r="AK43" s="6" t="s">
        <v>359</v>
      </c>
      <c r="AL43" s="6" t="s">
        <v>359</v>
      </c>
      <c r="AM43" s="6" t="s">
        <v>359</v>
      </c>
      <c r="AN43" s="6" t="s">
        <v>359</v>
      </c>
      <c r="AO43" s="6" t="s">
        <v>359</v>
      </c>
      <c r="AP43" s="6" t="s">
        <v>359</v>
      </c>
      <c r="AQ43" s="6" t="s">
        <v>359</v>
      </c>
      <c r="AR43" s="6" t="s">
        <v>359</v>
      </c>
    </row>
    <row r="44" spans="1:44" x14ac:dyDescent="0.25">
      <c r="A44" s="4" t="s">
        <v>81</v>
      </c>
      <c r="B44" s="4" t="s">
        <v>84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O44" s="6" t="s">
        <v>359</v>
      </c>
      <c r="P44" s="6" t="s">
        <v>359</v>
      </c>
      <c r="Q44" s="6" t="s">
        <v>359</v>
      </c>
      <c r="R44" s="6" t="s">
        <v>359</v>
      </c>
      <c r="S44" s="6" t="s">
        <v>359</v>
      </c>
      <c r="T44" s="6" t="s">
        <v>359</v>
      </c>
      <c r="U44" s="6" t="s">
        <v>359</v>
      </c>
      <c r="V44" s="6" t="s">
        <v>359</v>
      </c>
      <c r="W44" s="6" t="s">
        <v>359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J44" s="6" t="s">
        <v>359</v>
      </c>
      <c r="AK44" s="6" t="s">
        <v>359</v>
      </c>
      <c r="AL44" s="6" t="s">
        <v>359</v>
      </c>
      <c r="AM44" s="6" t="s">
        <v>359</v>
      </c>
      <c r="AN44" s="6" t="s">
        <v>359</v>
      </c>
      <c r="AO44" s="6" t="s">
        <v>359</v>
      </c>
      <c r="AP44" s="6" t="s">
        <v>359</v>
      </c>
      <c r="AQ44" s="6" t="s">
        <v>359</v>
      </c>
      <c r="AR44" s="6" t="s">
        <v>359</v>
      </c>
    </row>
    <row r="45" spans="1:44" x14ac:dyDescent="0.25">
      <c r="A45" s="4" t="s">
        <v>83</v>
      </c>
      <c r="B45" s="4" t="s">
        <v>86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O45" s="6" t="s">
        <v>359</v>
      </c>
      <c r="P45" s="6" t="s">
        <v>359</v>
      </c>
      <c r="Q45" s="6" t="s">
        <v>359</v>
      </c>
      <c r="R45" s="6" t="s">
        <v>359</v>
      </c>
      <c r="S45" s="6" t="s">
        <v>359</v>
      </c>
      <c r="T45" s="6" t="s">
        <v>359</v>
      </c>
      <c r="U45" s="6" t="s">
        <v>359</v>
      </c>
      <c r="V45" s="6" t="s">
        <v>359</v>
      </c>
      <c r="W45" s="6" t="s">
        <v>359</v>
      </c>
      <c r="Y45" s="5">
        <v>8.5853658536585371</v>
      </c>
      <c r="Z45" s="5">
        <v>8.3414634146341466</v>
      </c>
      <c r="AA45" s="5">
        <v>8.0487804878048781</v>
      </c>
      <c r="AB45" s="5">
        <v>9.0243902439024382</v>
      </c>
      <c r="AC45" s="5">
        <v>8.9756097560975618</v>
      </c>
      <c r="AD45" s="5">
        <v>8.9268292682926838</v>
      </c>
      <c r="AE45" s="5">
        <v>9.3170731707317067</v>
      </c>
      <c r="AF45" s="5">
        <v>9.5609756097560972</v>
      </c>
      <c r="AG45" s="5">
        <v>0</v>
      </c>
      <c r="AJ45" s="6" t="s">
        <v>359</v>
      </c>
      <c r="AK45" s="6" t="s">
        <v>359</v>
      </c>
      <c r="AL45" s="6" t="s">
        <v>359</v>
      </c>
      <c r="AM45" s="6" t="s">
        <v>359</v>
      </c>
      <c r="AN45" s="6" t="s">
        <v>359</v>
      </c>
      <c r="AO45" s="6" t="s">
        <v>359</v>
      </c>
      <c r="AP45" s="6" t="s">
        <v>359</v>
      </c>
      <c r="AQ45" s="6" t="s">
        <v>359</v>
      </c>
      <c r="AR45" s="6" t="s">
        <v>359</v>
      </c>
    </row>
    <row r="46" spans="1:44" x14ac:dyDescent="0.25">
      <c r="A46" s="4" t="s">
        <v>85</v>
      </c>
      <c r="B46" s="4" t="s">
        <v>88</v>
      </c>
      <c r="E46" s="5">
        <v>8.7378640776699026</v>
      </c>
      <c r="F46" s="5">
        <v>8.7378640776699026</v>
      </c>
      <c r="G46" s="5">
        <v>6.2857142857142856</v>
      </c>
      <c r="H46" s="5">
        <v>8.3921568627450984</v>
      </c>
      <c r="I46" s="5">
        <v>8.8431372549019613</v>
      </c>
      <c r="J46" s="5">
        <v>8.9320388349514559</v>
      </c>
      <c r="K46" s="5">
        <v>8.9320388349514559</v>
      </c>
      <c r="L46" s="5">
        <v>8.1980198019801982</v>
      </c>
      <c r="M46" s="5">
        <v>0</v>
      </c>
      <c r="O46" s="6" t="s">
        <v>359</v>
      </c>
      <c r="P46" s="6" t="s">
        <v>359</v>
      </c>
      <c r="Q46" s="6" t="s">
        <v>359</v>
      </c>
      <c r="R46" s="6" t="s">
        <v>359</v>
      </c>
      <c r="S46" s="6" t="s">
        <v>359</v>
      </c>
      <c r="T46" s="6" t="s">
        <v>359</v>
      </c>
      <c r="U46" s="6" t="s">
        <v>359</v>
      </c>
      <c r="V46" s="6" t="s">
        <v>359</v>
      </c>
      <c r="W46" s="6" t="s">
        <v>359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J46" s="6" t="s">
        <v>359</v>
      </c>
      <c r="AK46" s="6" t="s">
        <v>359</v>
      </c>
      <c r="AL46" s="6" t="s">
        <v>359</v>
      </c>
      <c r="AM46" s="6" t="s">
        <v>359</v>
      </c>
      <c r="AN46" s="6" t="s">
        <v>359</v>
      </c>
      <c r="AO46" s="6" t="s">
        <v>359</v>
      </c>
      <c r="AP46" s="6" t="s">
        <v>359</v>
      </c>
      <c r="AQ46" s="6" t="s">
        <v>359</v>
      </c>
      <c r="AR46" s="6" t="s">
        <v>359</v>
      </c>
    </row>
    <row r="47" spans="1:44" x14ac:dyDescent="0.25">
      <c r="A47" s="4" t="s">
        <v>87</v>
      </c>
      <c r="B47" s="4" t="s">
        <v>90</v>
      </c>
      <c r="E47" s="5">
        <v>7.7560975609756095</v>
      </c>
      <c r="F47" s="5">
        <v>8</v>
      </c>
      <c r="G47" s="5">
        <v>7.5</v>
      </c>
      <c r="H47" s="5">
        <v>8.75</v>
      </c>
      <c r="I47" s="5">
        <v>8.8205128205128212</v>
      </c>
      <c r="J47" s="5">
        <v>9.0243902439024382</v>
      </c>
      <c r="K47" s="5">
        <v>8.8780487804878057</v>
      </c>
      <c r="L47" s="5">
        <v>9.2195121951219505</v>
      </c>
      <c r="M47" s="5">
        <v>8.6857142857142851</v>
      </c>
      <c r="O47" s="6" t="s">
        <v>359</v>
      </c>
      <c r="P47" s="6" t="s">
        <v>359</v>
      </c>
      <c r="Q47" s="6" t="s">
        <v>359</v>
      </c>
      <c r="R47" s="6" t="s">
        <v>359</v>
      </c>
      <c r="S47" s="6" t="s">
        <v>359</v>
      </c>
      <c r="T47" s="6" t="s">
        <v>359</v>
      </c>
      <c r="U47" s="6" t="s">
        <v>359</v>
      </c>
      <c r="V47" s="6" t="s">
        <v>359</v>
      </c>
      <c r="W47" s="6" t="s">
        <v>359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J47" s="6" t="s">
        <v>359</v>
      </c>
      <c r="AK47" s="6" t="s">
        <v>359</v>
      </c>
      <c r="AL47" s="6" t="s">
        <v>359</v>
      </c>
      <c r="AM47" s="6" t="s">
        <v>359</v>
      </c>
      <c r="AN47" s="6" t="s">
        <v>359</v>
      </c>
      <c r="AO47" s="6" t="s">
        <v>359</v>
      </c>
      <c r="AP47" s="6" t="s">
        <v>359</v>
      </c>
      <c r="AQ47" s="6" t="s">
        <v>359</v>
      </c>
      <c r="AR47" s="6" t="s">
        <v>359</v>
      </c>
    </row>
    <row r="48" spans="1:44" x14ac:dyDescent="0.25">
      <c r="A48" s="4" t="s">
        <v>89</v>
      </c>
      <c r="B48" s="4" t="s">
        <v>92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Y48" s="5">
        <v>8.2222222222222214</v>
      </c>
      <c r="Z48" s="5">
        <v>6.6060606060606064</v>
      </c>
      <c r="AA48" s="5">
        <v>6.6741573033707864</v>
      </c>
      <c r="AB48" s="5">
        <v>8.1818181818181817</v>
      </c>
      <c r="AC48" s="5">
        <v>8.3061224489795915</v>
      </c>
      <c r="AD48" s="5">
        <v>8.5773195876288657</v>
      </c>
      <c r="AE48" s="5">
        <v>8.204081632653061</v>
      </c>
      <c r="AF48" s="5">
        <v>8.7578947368421058</v>
      </c>
      <c r="AG48" s="5">
        <v>0</v>
      </c>
      <c r="AJ48" s="6" t="s">
        <v>359</v>
      </c>
      <c r="AK48" s="6" t="s">
        <v>359</v>
      </c>
      <c r="AL48" s="6" t="s">
        <v>359</v>
      </c>
      <c r="AM48" s="6" t="s">
        <v>359</v>
      </c>
      <c r="AN48" s="6" t="s">
        <v>359</v>
      </c>
      <c r="AO48" s="6" t="s">
        <v>359</v>
      </c>
      <c r="AP48" s="6" t="s">
        <v>359</v>
      </c>
      <c r="AQ48" s="6" t="s">
        <v>359</v>
      </c>
      <c r="AR48" s="6" t="s">
        <v>359</v>
      </c>
    </row>
    <row r="49" spans="1:44" x14ac:dyDescent="0.25">
      <c r="A49" s="4" t="s">
        <v>91</v>
      </c>
      <c r="B49" s="4" t="s">
        <v>94</v>
      </c>
      <c r="E49" s="5">
        <v>9.5714285714285712</v>
      </c>
      <c r="F49" s="5">
        <v>9.0714285714285712</v>
      </c>
      <c r="G49" s="5">
        <v>8.4285714285714288</v>
      </c>
      <c r="H49" s="5">
        <v>9.3571428571428577</v>
      </c>
      <c r="I49" s="5">
        <v>9.3571428571428577</v>
      </c>
      <c r="J49" s="5">
        <v>9.7142857142857135</v>
      </c>
      <c r="K49" s="5">
        <v>9.3571428571428577</v>
      </c>
      <c r="L49" s="5">
        <v>9.7142857142857135</v>
      </c>
      <c r="M49" s="5">
        <v>9.7857142857142865</v>
      </c>
      <c r="O49" s="6" t="s">
        <v>359</v>
      </c>
      <c r="P49" s="6" t="s">
        <v>359</v>
      </c>
      <c r="Q49" s="6" t="s">
        <v>359</v>
      </c>
      <c r="R49" s="6" t="s">
        <v>359</v>
      </c>
      <c r="S49" s="6" t="s">
        <v>359</v>
      </c>
      <c r="T49" s="6" t="s">
        <v>359</v>
      </c>
      <c r="U49" s="6" t="s">
        <v>359</v>
      </c>
      <c r="V49" s="6" t="s">
        <v>359</v>
      </c>
      <c r="W49" s="6" t="s">
        <v>359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J49" s="6" t="s">
        <v>359</v>
      </c>
      <c r="AK49" s="6" t="s">
        <v>359</v>
      </c>
      <c r="AL49" s="6" t="s">
        <v>359</v>
      </c>
      <c r="AM49" s="6" t="s">
        <v>359</v>
      </c>
      <c r="AN49" s="6" t="s">
        <v>359</v>
      </c>
      <c r="AO49" s="6" t="s">
        <v>359</v>
      </c>
      <c r="AP49" s="6" t="s">
        <v>359</v>
      </c>
      <c r="AQ49" s="6" t="s">
        <v>359</v>
      </c>
      <c r="AR49" s="6" t="s">
        <v>359</v>
      </c>
    </row>
    <row r="50" spans="1:44" x14ac:dyDescent="0.25">
      <c r="A50" s="4" t="s">
        <v>93</v>
      </c>
      <c r="B50" s="4" t="s">
        <v>96</v>
      </c>
      <c r="E50" s="6" t="s">
        <v>359</v>
      </c>
      <c r="F50" s="6" t="s">
        <v>359</v>
      </c>
      <c r="G50" s="6" t="s">
        <v>359</v>
      </c>
      <c r="H50" s="6" t="s">
        <v>359</v>
      </c>
      <c r="I50" s="6" t="s">
        <v>359</v>
      </c>
      <c r="J50" s="6" t="s">
        <v>359</v>
      </c>
      <c r="K50" s="6" t="s">
        <v>359</v>
      </c>
      <c r="L50" s="6" t="s">
        <v>359</v>
      </c>
      <c r="M50" s="6" t="s">
        <v>359</v>
      </c>
      <c r="O50" s="6" t="s">
        <v>359</v>
      </c>
      <c r="P50" s="6" t="s">
        <v>359</v>
      </c>
      <c r="Q50" s="6" t="s">
        <v>359</v>
      </c>
      <c r="R50" s="6" t="s">
        <v>359</v>
      </c>
      <c r="S50" s="6" t="s">
        <v>359</v>
      </c>
      <c r="T50" s="6" t="s">
        <v>359</v>
      </c>
      <c r="U50" s="6" t="s">
        <v>359</v>
      </c>
      <c r="V50" s="6" t="s">
        <v>359</v>
      </c>
      <c r="W50" s="6" t="s">
        <v>359</v>
      </c>
      <c r="Y50" s="5">
        <v>6.7</v>
      </c>
      <c r="Z50" s="5">
        <v>6.615384615384615</v>
      </c>
      <c r="AA50" s="5">
        <v>5.5789473684210522</v>
      </c>
      <c r="AB50" s="5">
        <v>8.9302325581395348</v>
      </c>
      <c r="AC50" s="5">
        <v>8.3076923076923084</v>
      </c>
      <c r="AD50" s="5">
        <v>8.604651162790697</v>
      </c>
      <c r="AE50" s="5">
        <v>8.9767441860465116</v>
      </c>
      <c r="AF50" s="5">
        <v>8.5581395348837201</v>
      </c>
      <c r="AG50" s="5">
        <v>8</v>
      </c>
      <c r="AJ50" s="6" t="s">
        <v>359</v>
      </c>
      <c r="AK50" s="6" t="s">
        <v>359</v>
      </c>
      <c r="AL50" s="6" t="s">
        <v>359</v>
      </c>
      <c r="AM50" s="6" t="s">
        <v>359</v>
      </c>
      <c r="AN50" s="6" t="s">
        <v>359</v>
      </c>
      <c r="AO50" s="6" t="s">
        <v>359</v>
      </c>
      <c r="AP50" s="6" t="s">
        <v>359</v>
      </c>
      <c r="AQ50" s="6" t="s">
        <v>359</v>
      </c>
      <c r="AR50" s="6" t="s">
        <v>359</v>
      </c>
    </row>
    <row r="51" spans="1:44" x14ac:dyDescent="0.25">
      <c r="A51" s="4" t="s">
        <v>95</v>
      </c>
      <c r="B51" s="4" t="s">
        <v>98</v>
      </c>
      <c r="E51" s="5">
        <v>8.1999999999999993</v>
      </c>
      <c r="F51" s="5">
        <v>7.8</v>
      </c>
      <c r="G51" s="5">
        <v>6.9333333333333336</v>
      </c>
      <c r="H51" s="5">
        <v>9.1333333333333329</v>
      </c>
      <c r="I51" s="5">
        <v>8.6</v>
      </c>
      <c r="J51" s="5">
        <v>8.8000000000000007</v>
      </c>
      <c r="K51" s="5">
        <v>8.8000000000000007</v>
      </c>
      <c r="L51" s="5">
        <v>9.1999999999999993</v>
      </c>
      <c r="M51" s="5">
        <v>8.1999999999999993</v>
      </c>
      <c r="O51" s="6" t="s">
        <v>359</v>
      </c>
      <c r="P51" s="6" t="s">
        <v>359</v>
      </c>
      <c r="Q51" s="6" t="s">
        <v>359</v>
      </c>
      <c r="R51" s="6" t="s">
        <v>359</v>
      </c>
      <c r="S51" s="6" t="s">
        <v>359</v>
      </c>
      <c r="T51" s="6" t="s">
        <v>359</v>
      </c>
      <c r="U51" s="6" t="s">
        <v>359</v>
      </c>
      <c r="V51" s="6" t="s">
        <v>359</v>
      </c>
      <c r="W51" s="6" t="s">
        <v>359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J51" s="6" t="s">
        <v>359</v>
      </c>
      <c r="AK51" s="6" t="s">
        <v>359</v>
      </c>
      <c r="AL51" s="6" t="s">
        <v>359</v>
      </c>
      <c r="AM51" s="6" t="s">
        <v>359</v>
      </c>
      <c r="AN51" s="6" t="s">
        <v>359</v>
      </c>
      <c r="AO51" s="6" t="s">
        <v>359</v>
      </c>
      <c r="AP51" s="6" t="s">
        <v>359</v>
      </c>
      <c r="AQ51" s="6" t="s">
        <v>359</v>
      </c>
      <c r="AR51" s="6" t="s">
        <v>359</v>
      </c>
    </row>
    <row r="52" spans="1:44" x14ac:dyDescent="0.25">
      <c r="A52" s="4" t="s">
        <v>97</v>
      </c>
      <c r="B52" s="4" t="s">
        <v>100</v>
      </c>
      <c r="E52" s="5">
        <v>6.8</v>
      </c>
      <c r="F52" s="5">
        <v>7.6</v>
      </c>
      <c r="G52" s="5">
        <v>5.7777777777777777</v>
      </c>
      <c r="H52" s="5">
        <v>9.4</v>
      </c>
      <c r="I52" s="5">
        <v>8.8666666666666671</v>
      </c>
      <c r="J52" s="5">
        <v>8.7586206896551726</v>
      </c>
      <c r="K52" s="5">
        <v>8.9333333333333336</v>
      </c>
      <c r="L52" s="5">
        <v>9.5333333333333332</v>
      </c>
      <c r="M52" s="5">
        <v>8.3571428571428577</v>
      </c>
      <c r="O52" s="6" t="s">
        <v>359</v>
      </c>
      <c r="P52" s="6" t="s">
        <v>359</v>
      </c>
      <c r="Q52" s="6" t="s">
        <v>359</v>
      </c>
      <c r="R52" s="6" t="s">
        <v>359</v>
      </c>
      <c r="S52" s="6" t="s">
        <v>359</v>
      </c>
      <c r="T52" s="6" t="s">
        <v>359</v>
      </c>
      <c r="U52" s="6" t="s">
        <v>359</v>
      </c>
      <c r="V52" s="6" t="s">
        <v>359</v>
      </c>
      <c r="W52" s="6" t="s">
        <v>359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J52" s="6" t="s">
        <v>359</v>
      </c>
      <c r="AK52" s="6" t="s">
        <v>359</v>
      </c>
      <c r="AL52" s="6" t="s">
        <v>359</v>
      </c>
      <c r="AM52" s="6" t="s">
        <v>359</v>
      </c>
      <c r="AN52" s="6" t="s">
        <v>359</v>
      </c>
      <c r="AO52" s="6" t="s">
        <v>359</v>
      </c>
      <c r="AP52" s="6" t="s">
        <v>359</v>
      </c>
      <c r="AQ52" s="6" t="s">
        <v>359</v>
      </c>
      <c r="AR52" s="6" t="s">
        <v>359</v>
      </c>
    </row>
    <row r="53" spans="1:44" x14ac:dyDescent="0.25">
      <c r="A53" s="4" t="s">
        <v>99</v>
      </c>
      <c r="B53" s="4" t="s">
        <v>102</v>
      </c>
      <c r="E53" s="6" t="s">
        <v>359</v>
      </c>
      <c r="F53" s="6" t="s">
        <v>359</v>
      </c>
      <c r="G53" s="6" t="s">
        <v>359</v>
      </c>
      <c r="H53" s="6" t="s">
        <v>359</v>
      </c>
      <c r="I53" s="6" t="s">
        <v>359</v>
      </c>
      <c r="J53" s="6" t="s">
        <v>359</v>
      </c>
      <c r="K53" s="6" t="s">
        <v>359</v>
      </c>
      <c r="L53" s="6" t="s">
        <v>359</v>
      </c>
      <c r="M53" s="6" t="s">
        <v>359</v>
      </c>
      <c r="O53" s="5">
        <v>7.5384615384615383</v>
      </c>
      <c r="P53" s="5">
        <v>7.2307692307692308</v>
      </c>
      <c r="Q53" s="5">
        <v>0</v>
      </c>
      <c r="R53" s="5">
        <v>8.7692307692307701</v>
      </c>
      <c r="S53" s="5">
        <v>8.7692307692307701</v>
      </c>
      <c r="T53" s="5">
        <v>0</v>
      </c>
      <c r="U53" s="5">
        <v>8.7692307692307701</v>
      </c>
      <c r="V53" s="5">
        <v>8.1538461538461533</v>
      </c>
      <c r="W53" s="5">
        <v>4.1538461538461542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J53" s="6" t="s">
        <v>359</v>
      </c>
      <c r="AK53" s="6" t="s">
        <v>359</v>
      </c>
      <c r="AL53" s="6" t="s">
        <v>359</v>
      </c>
      <c r="AM53" s="6" t="s">
        <v>359</v>
      </c>
      <c r="AN53" s="6" t="s">
        <v>359</v>
      </c>
      <c r="AO53" s="6" t="s">
        <v>359</v>
      </c>
      <c r="AP53" s="6" t="s">
        <v>359</v>
      </c>
      <c r="AQ53" s="6" t="s">
        <v>359</v>
      </c>
      <c r="AR53" s="6" t="s">
        <v>359</v>
      </c>
    </row>
    <row r="54" spans="1:44" x14ac:dyDescent="0.25">
      <c r="A54" s="4" t="s">
        <v>101</v>
      </c>
      <c r="B54" s="4" t="s">
        <v>104</v>
      </c>
      <c r="E54" s="6" t="s">
        <v>359</v>
      </c>
      <c r="F54" s="6" t="s">
        <v>359</v>
      </c>
      <c r="G54" s="6" t="s">
        <v>359</v>
      </c>
      <c r="H54" s="6" t="s">
        <v>359</v>
      </c>
      <c r="I54" s="6" t="s">
        <v>359</v>
      </c>
      <c r="J54" s="6" t="s">
        <v>359</v>
      </c>
      <c r="K54" s="6" t="s">
        <v>359</v>
      </c>
      <c r="L54" s="6" t="s">
        <v>359</v>
      </c>
      <c r="M54" s="6" t="s">
        <v>359</v>
      </c>
      <c r="O54" s="6" t="s">
        <v>359</v>
      </c>
      <c r="P54" s="6" t="s">
        <v>359</v>
      </c>
      <c r="Q54" s="6" t="s">
        <v>359</v>
      </c>
      <c r="R54" s="6" t="s">
        <v>359</v>
      </c>
      <c r="S54" s="6" t="s">
        <v>359</v>
      </c>
      <c r="T54" s="6" t="s">
        <v>359</v>
      </c>
      <c r="U54" s="6" t="s">
        <v>359</v>
      </c>
      <c r="V54" s="6" t="s">
        <v>359</v>
      </c>
      <c r="W54" s="6" t="s">
        <v>359</v>
      </c>
      <c r="Y54" s="5">
        <v>4.8666666666666663</v>
      </c>
      <c r="Z54" s="5">
        <v>5.333333333333333</v>
      </c>
      <c r="AA54" s="5">
        <v>5.4666666666666668</v>
      </c>
      <c r="AB54" s="5">
        <v>7.2</v>
      </c>
      <c r="AC54" s="5">
        <v>5.333333333333333</v>
      </c>
      <c r="AD54" s="5">
        <v>0</v>
      </c>
      <c r="AE54" s="5">
        <v>7.2</v>
      </c>
      <c r="AF54" s="5">
        <v>8.3333333333333339</v>
      </c>
      <c r="AG54" s="5">
        <v>0</v>
      </c>
      <c r="AJ54" s="6" t="s">
        <v>359</v>
      </c>
      <c r="AK54" s="6" t="s">
        <v>359</v>
      </c>
      <c r="AL54" s="6" t="s">
        <v>359</v>
      </c>
      <c r="AM54" s="6" t="s">
        <v>359</v>
      </c>
      <c r="AN54" s="6" t="s">
        <v>359</v>
      </c>
      <c r="AO54" s="6" t="s">
        <v>359</v>
      </c>
      <c r="AP54" s="6" t="s">
        <v>359</v>
      </c>
      <c r="AQ54" s="6" t="s">
        <v>359</v>
      </c>
      <c r="AR54" s="6" t="s">
        <v>359</v>
      </c>
    </row>
    <row r="55" spans="1:44" x14ac:dyDescent="0.25">
      <c r="A55" s="4" t="s">
        <v>103</v>
      </c>
      <c r="B55" s="4" t="s">
        <v>106</v>
      </c>
      <c r="E55" s="5">
        <v>8.7142857142857135</v>
      </c>
      <c r="F55" s="5">
        <v>8.9523809523809526</v>
      </c>
      <c r="G55" s="5">
        <v>9.1904761904761898</v>
      </c>
      <c r="H55" s="5">
        <v>9.0952380952380949</v>
      </c>
      <c r="I55" s="5">
        <v>9.1904761904761898</v>
      </c>
      <c r="J55" s="5">
        <v>9.1428571428571423</v>
      </c>
      <c r="K55" s="5">
        <v>9.1904761904761898</v>
      </c>
      <c r="L55" s="5">
        <v>9.0476190476190474</v>
      </c>
      <c r="M55" s="5">
        <v>9.1904761904761898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Y55" s="5">
        <v>9.6</v>
      </c>
      <c r="Z55" s="5">
        <v>9.2666666666666675</v>
      </c>
      <c r="AA55" s="5">
        <v>9.4666666666666668</v>
      </c>
      <c r="AB55" s="5">
        <v>9.1333333333333329</v>
      </c>
      <c r="AC55" s="5">
        <v>9.2666666666666675</v>
      </c>
      <c r="AD55" s="5">
        <v>9.6</v>
      </c>
      <c r="AE55" s="5">
        <v>9.4666666666666668</v>
      </c>
      <c r="AF55" s="5">
        <v>9.8000000000000007</v>
      </c>
      <c r="AG55" s="5">
        <v>9.6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</row>
    <row r="56" spans="1:44" x14ac:dyDescent="0.25">
      <c r="A56" s="4" t="s">
        <v>105</v>
      </c>
      <c r="B56" s="4" t="s">
        <v>108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O56" s="6" t="s">
        <v>359</v>
      </c>
      <c r="P56" s="6" t="s">
        <v>359</v>
      </c>
      <c r="Q56" s="6" t="s">
        <v>359</v>
      </c>
      <c r="R56" s="6" t="s">
        <v>359</v>
      </c>
      <c r="S56" s="6" t="s">
        <v>359</v>
      </c>
      <c r="T56" s="6" t="s">
        <v>359</v>
      </c>
      <c r="U56" s="6" t="s">
        <v>359</v>
      </c>
      <c r="V56" s="6" t="s">
        <v>359</v>
      </c>
      <c r="W56" s="6" t="s">
        <v>359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J56" s="6" t="s">
        <v>359</v>
      </c>
      <c r="AK56" s="6" t="s">
        <v>359</v>
      </c>
      <c r="AL56" s="6" t="s">
        <v>359</v>
      </c>
      <c r="AM56" s="6" t="s">
        <v>359</v>
      </c>
      <c r="AN56" s="6" t="s">
        <v>359</v>
      </c>
      <c r="AO56" s="6" t="s">
        <v>359</v>
      </c>
      <c r="AP56" s="6" t="s">
        <v>359</v>
      </c>
      <c r="AQ56" s="6" t="s">
        <v>359</v>
      </c>
      <c r="AR56" s="6" t="s">
        <v>359</v>
      </c>
    </row>
    <row r="57" spans="1:44" x14ac:dyDescent="0.25">
      <c r="A57" s="4" t="s">
        <v>107</v>
      </c>
      <c r="B57" s="4" t="s">
        <v>110</v>
      </c>
      <c r="E57" s="5">
        <v>8.3333333333333339</v>
      </c>
      <c r="F57" s="5">
        <v>8.3333333333333339</v>
      </c>
      <c r="G57" s="5">
        <v>0</v>
      </c>
      <c r="H57" s="5">
        <v>8.3333333333333339</v>
      </c>
      <c r="I57" s="5">
        <v>8.3333333333333339</v>
      </c>
      <c r="J57" s="5">
        <v>8.5333333333333332</v>
      </c>
      <c r="K57" s="5">
        <v>8.5333333333333332</v>
      </c>
      <c r="L57" s="5">
        <v>8.5333333333333332</v>
      </c>
      <c r="M57" s="5">
        <v>0</v>
      </c>
      <c r="O57" s="6" t="s">
        <v>359</v>
      </c>
      <c r="P57" s="6" t="s">
        <v>359</v>
      </c>
      <c r="Q57" s="6" t="s">
        <v>359</v>
      </c>
      <c r="R57" s="6" t="s">
        <v>359</v>
      </c>
      <c r="S57" s="6" t="s">
        <v>359</v>
      </c>
      <c r="T57" s="6" t="s">
        <v>359</v>
      </c>
      <c r="U57" s="6" t="s">
        <v>359</v>
      </c>
      <c r="V57" s="6" t="s">
        <v>359</v>
      </c>
      <c r="W57" s="6" t="s">
        <v>359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J57" s="6" t="s">
        <v>359</v>
      </c>
      <c r="AK57" s="6" t="s">
        <v>359</v>
      </c>
      <c r="AL57" s="6" t="s">
        <v>359</v>
      </c>
      <c r="AM57" s="6" t="s">
        <v>359</v>
      </c>
      <c r="AN57" s="6" t="s">
        <v>359</v>
      </c>
      <c r="AO57" s="6" t="s">
        <v>359</v>
      </c>
      <c r="AP57" s="6" t="s">
        <v>359</v>
      </c>
      <c r="AQ57" s="6" t="s">
        <v>359</v>
      </c>
      <c r="AR57" s="6" t="s">
        <v>359</v>
      </c>
    </row>
    <row r="58" spans="1:44" x14ac:dyDescent="0.25">
      <c r="A58" s="4" t="s">
        <v>109</v>
      </c>
      <c r="B58" s="4" t="s">
        <v>112</v>
      </c>
      <c r="E58" s="5">
        <v>9.4098360655737707</v>
      </c>
      <c r="F58" s="5">
        <v>9.9590163934426226</v>
      </c>
      <c r="G58" s="5">
        <v>9.6147540983606561</v>
      </c>
      <c r="H58" s="5">
        <v>8.7704918032786878</v>
      </c>
      <c r="I58" s="5">
        <v>9.4344262295081975</v>
      </c>
      <c r="J58" s="5">
        <v>9.6803278688524586</v>
      </c>
      <c r="K58" s="5">
        <v>9.9262295081967213</v>
      </c>
      <c r="L58" s="5">
        <v>10</v>
      </c>
      <c r="M58" s="5">
        <v>9.9672131147540988</v>
      </c>
      <c r="O58" s="5">
        <v>10</v>
      </c>
      <c r="P58" s="5">
        <v>10</v>
      </c>
      <c r="Q58" s="5">
        <v>10</v>
      </c>
      <c r="R58" s="5">
        <v>10</v>
      </c>
      <c r="S58" s="5">
        <v>9.9459459459459456</v>
      </c>
      <c r="T58" s="5">
        <v>9.8918918918918912</v>
      </c>
      <c r="U58" s="5">
        <v>10</v>
      </c>
      <c r="V58" s="5">
        <v>10</v>
      </c>
      <c r="W58" s="5">
        <v>10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J58" s="5">
        <v>10</v>
      </c>
      <c r="AK58" s="5">
        <v>10</v>
      </c>
      <c r="AL58" s="5">
        <v>10</v>
      </c>
      <c r="AM58" s="5">
        <v>10</v>
      </c>
      <c r="AN58" s="5">
        <v>10</v>
      </c>
      <c r="AO58" s="5">
        <v>10</v>
      </c>
      <c r="AP58" s="5">
        <v>10</v>
      </c>
      <c r="AQ58" s="5">
        <v>9.9411764705882355</v>
      </c>
      <c r="AR58" s="5">
        <v>9.9411764705882355</v>
      </c>
    </row>
    <row r="59" spans="1:44" x14ac:dyDescent="0.25">
      <c r="A59" s="4" t="s">
        <v>111</v>
      </c>
      <c r="B59" s="4" t="s">
        <v>114</v>
      </c>
      <c r="E59" s="5">
        <v>7.354838709677419</v>
      </c>
      <c r="F59" s="5">
        <v>6.043010752688172</v>
      </c>
      <c r="G59" s="5">
        <v>6.043010752688172</v>
      </c>
      <c r="H59" s="5">
        <v>7.935483870967742</v>
      </c>
      <c r="I59" s="5">
        <v>7.5483870967741939</v>
      </c>
      <c r="J59" s="5">
        <v>8.4946236559139781</v>
      </c>
      <c r="K59" s="5">
        <v>7.978494623655914</v>
      </c>
      <c r="L59" s="5">
        <v>8.43010752688172</v>
      </c>
      <c r="M59" s="5">
        <v>7.89247311827957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Y59" s="5">
        <v>7.354838709677419</v>
      </c>
      <c r="Z59" s="5">
        <v>6.043010752688172</v>
      </c>
      <c r="AA59" s="5">
        <v>6.064516129032258</v>
      </c>
      <c r="AB59" s="5">
        <v>7.935483870967742</v>
      </c>
      <c r="AC59" s="5">
        <v>7.5483870967741939</v>
      </c>
      <c r="AD59" s="5">
        <v>8.4946236559139781</v>
      </c>
      <c r="AE59" s="5">
        <v>7.978494623655914</v>
      </c>
      <c r="AF59" s="5">
        <v>8.43010752688172</v>
      </c>
      <c r="AG59" s="5">
        <v>7.870967741935484</v>
      </c>
      <c r="AJ59" s="6" t="s">
        <v>359</v>
      </c>
      <c r="AK59" s="6" t="s">
        <v>359</v>
      </c>
      <c r="AL59" s="6" t="s">
        <v>359</v>
      </c>
      <c r="AM59" s="6" t="s">
        <v>359</v>
      </c>
      <c r="AN59" s="6" t="s">
        <v>359</v>
      </c>
      <c r="AO59" s="6" t="s">
        <v>359</v>
      </c>
      <c r="AP59" s="6" t="s">
        <v>359</v>
      </c>
      <c r="AQ59" s="6" t="s">
        <v>359</v>
      </c>
      <c r="AR59" s="6" t="s">
        <v>359</v>
      </c>
    </row>
    <row r="60" spans="1:44" x14ac:dyDescent="0.25">
      <c r="A60" s="4" t="s">
        <v>113</v>
      </c>
      <c r="B60" s="4" t="s">
        <v>116</v>
      </c>
      <c r="E60" s="5">
        <v>8.8888888888888893</v>
      </c>
      <c r="F60" s="5">
        <v>8.6666666666666661</v>
      </c>
      <c r="G60" s="5">
        <v>8.4444444444444446</v>
      </c>
      <c r="H60" s="5">
        <v>10</v>
      </c>
      <c r="I60" s="5">
        <v>8.8888888888888893</v>
      </c>
      <c r="J60" s="5">
        <v>8.8888888888888893</v>
      </c>
      <c r="K60" s="5">
        <v>8</v>
      </c>
      <c r="L60" s="5">
        <v>9.1111111111111107</v>
      </c>
      <c r="M60" s="5">
        <v>8</v>
      </c>
      <c r="O60" s="5">
        <v>7.333333333333333</v>
      </c>
      <c r="P60" s="5">
        <v>7.8</v>
      </c>
      <c r="Q60" s="5">
        <v>7.5333333333333332</v>
      </c>
      <c r="R60" s="5">
        <v>9.6666666666666661</v>
      </c>
      <c r="S60" s="5">
        <v>9.7333333333333325</v>
      </c>
      <c r="T60" s="5">
        <v>7.8666666666666663</v>
      </c>
      <c r="U60" s="5">
        <v>8.8666666666666671</v>
      </c>
      <c r="V60" s="5">
        <v>6</v>
      </c>
      <c r="W60" s="5">
        <v>5.7333333333333334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J60" s="6" t="s">
        <v>359</v>
      </c>
      <c r="AK60" s="6" t="s">
        <v>359</v>
      </c>
      <c r="AL60" s="6" t="s">
        <v>359</v>
      </c>
      <c r="AM60" s="6" t="s">
        <v>359</v>
      </c>
      <c r="AN60" s="6" t="s">
        <v>359</v>
      </c>
      <c r="AO60" s="6" t="s">
        <v>359</v>
      </c>
      <c r="AP60" s="6" t="s">
        <v>359</v>
      </c>
      <c r="AQ60" s="6" t="s">
        <v>359</v>
      </c>
      <c r="AR60" s="6" t="s">
        <v>359</v>
      </c>
    </row>
    <row r="61" spans="1:44" x14ac:dyDescent="0.25">
      <c r="A61" s="4" t="s">
        <v>115</v>
      </c>
      <c r="B61" s="4" t="s">
        <v>118</v>
      </c>
      <c r="E61" s="5">
        <v>9.6666666666666661</v>
      </c>
      <c r="F61" s="5">
        <v>9.6190476190476186</v>
      </c>
      <c r="G61" s="5">
        <v>9.7619047619047628</v>
      </c>
      <c r="H61" s="5">
        <v>9.7142857142857135</v>
      </c>
      <c r="I61" s="5">
        <v>9.7142857142857135</v>
      </c>
      <c r="J61" s="5">
        <v>9.5238095238095237</v>
      </c>
      <c r="K61" s="5">
        <v>9.7142857142857135</v>
      </c>
      <c r="L61" s="5">
        <v>9.8095238095238102</v>
      </c>
      <c r="M61" s="5">
        <v>9.7142857142857135</v>
      </c>
      <c r="O61" s="6" t="s">
        <v>359</v>
      </c>
      <c r="P61" s="6" t="s">
        <v>359</v>
      </c>
      <c r="Q61" s="6" t="s">
        <v>359</v>
      </c>
      <c r="R61" s="6" t="s">
        <v>359</v>
      </c>
      <c r="S61" s="6" t="s">
        <v>359</v>
      </c>
      <c r="T61" s="6" t="s">
        <v>359</v>
      </c>
      <c r="U61" s="6" t="s">
        <v>359</v>
      </c>
      <c r="V61" s="6" t="s">
        <v>359</v>
      </c>
      <c r="W61" s="6" t="s">
        <v>359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J61" s="6" t="s">
        <v>359</v>
      </c>
      <c r="AK61" s="6" t="s">
        <v>359</v>
      </c>
      <c r="AL61" s="6" t="s">
        <v>359</v>
      </c>
      <c r="AM61" s="6" t="s">
        <v>359</v>
      </c>
      <c r="AN61" s="6" t="s">
        <v>359</v>
      </c>
      <c r="AO61" s="6" t="s">
        <v>359</v>
      </c>
      <c r="AP61" s="6" t="s">
        <v>359</v>
      </c>
      <c r="AQ61" s="6" t="s">
        <v>359</v>
      </c>
      <c r="AR61" s="6" t="s">
        <v>359</v>
      </c>
    </row>
    <row r="62" spans="1:44" ht="15.75" thickBot="1" x14ac:dyDescent="0.3">
      <c r="A62" s="4" t="s">
        <v>117</v>
      </c>
      <c r="B62" s="4" t="s">
        <v>119</v>
      </c>
      <c r="E62" s="5">
        <v>6.2222222222222223</v>
      </c>
      <c r="F62" s="5">
        <v>5.5555555555555554</v>
      </c>
      <c r="G62" s="5">
        <v>6</v>
      </c>
      <c r="H62" s="5">
        <v>8.2222222222222214</v>
      </c>
      <c r="I62" s="5">
        <v>6.4444444444444446</v>
      </c>
      <c r="J62" s="5">
        <v>8.4444444444444446</v>
      </c>
      <c r="K62" s="5">
        <v>7.7777777777777777</v>
      </c>
      <c r="L62" s="5">
        <v>8.8888888888888893</v>
      </c>
      <c r="M62" s="5">
        <v>0</v>
      </c>
      <c r="O62" s="6" t="s">
        <v>359</v>
      </c>
      <c r="P62" s="6" t="s">
        <v>359</v>
      </c>
      <c r="Q62" s="6" t="s">
        <v>359</v>
      </c>
      <c r="R62" s="6" t="s">
        <v>359</v>
      </c>
      <c r="S62" s="6" t="s">
        <v>359</v>
      </c>
      <c r="T62" s="6" t="s">
        <v>359</v>
      </c>
      <c r="U62" s="6" t="s">
        <v>359</v>
      </c>
      <c r="V62" s="6" t="s">
        <v>359</v>
      </c>
      <c r="W62" s="6" t="s">
        <v>359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J62" s="6" t="s">
        <v>359</v>
      </c>
      <c r="AK62" s="6" t="s">
        <v>359</v>
      </c>
      <c r="AL62" s="6" t="s">
        <v>359</v>
      </c>
      <c r="AM62" s="6" t="s">
        <v>359</v>
      </c>
      <c r="AN62" s="6" t="s">
        <v>359</v>
      </c>
      <c r="AO62" s="6" t="s">
        <v>359</v>
      </c>
      <c r="AP62" s="6" t="s">
        <v>359</v>
      </c>
      <c r="AQ62" s="6" t="s">
        <v>359</v>
      </c>
      <c r="AR62" s="6" t="s">
        <v>359</v>
      </c>
    </row>
    <row r="63" spans="1:44" ht="16.5" thickTop="1" thickBot="1" x14ac:dyDescent="0.3">
      <c r="B63" s="1" t="s">
        <v>120</v>
      </c>
      <c r="E63" s="93">
        <f>AVERAGEIF(E4:E62,"&gt;0")</f>
        <v>8.2146311983845557</v>
      </c>
      <c r="F63" s="93">
        <f>AVERAGEIF(F4:F62,"&gt;0")</f>
        <v>7.9247152305225379</v>
      </c>
      <c r="G63" s="93">
        <f>AVERAGEIF(G4:G62,"&gt;0")</f>
        <v>7.6478692114676816</v>
      </c>
      <c r="H63" s="93">
        <f>AVERAGEIF(H4:H62,"&gt;0")</f>
        <v>8.7415714403678617</v>
      </c>
      <c r="I63" s="93">
        <f>AVERAGEIF(I4:I62,"&gt;0")</f>
        <v>8.5849970800138724</v>
      </c>
      <c r="J63" s="93">
        <f>AVERAGEIF(J4:J62,"&gt;0")</f>
        <v>8.8196363879245681</v>
      </c>
      <c r="K63" s="93">
        <f>AVERAGEIF(K4:K62,"&gt;0")</f>
        <v>8.7980284724146127</v>
      </c>
      <c r="L63" s="93">
        <f>AVERAGEIF(L4:L62,"&gt;0")</f>
        <v>8.8357074092619623</v>
      </c>
      <c r="M63" s="93">
        <f>AVERAGEIF(M4:M62,"&gt;0")</f>
        <v>8.5864179023525988</v>
      </c>
      <c r="O63" s="93">
        <f>AVERAGEIF(O4:O62,"&gt;0")</f>
        <v>7.8119658119658126</v>
      </c>
      <c r="P63" s="93">
        <f>AVERAGEIF(P4:P62,"&gt;0")</f>
        <v>8.0051282051282033</v>
      </c>
      <c r="Q63" s="93">
        <f>AVERAGEIF(Q4:Q62,"&gt;0")</f>
        <v>6.7066666666666661</v>
      </c>
      <c r="R63" s="93">
        <f>AVERAGEIF(R4:R62,"&gt;0")</f>
        <v>8.9059829059829063</v>
      </c>
      <c r="S63" s="93">
        <f>AVERAGEIF(S4:S62,"&gt;0")</f>
        <v>9.241418341418342</v>
      </c>
      <c r="T63" s="93">
        <f>AVERAGEIF(T4:T62,"&gt;0")</f>
        <v>9.1896396396396387</v>
      </c>
      <c r="U63" s="93">
        <f>AVERAGEIF(U4:U62,"&gt;0")</f>
        <v>8.9393162393162395</v>
      </c>
      <c r="V63" s="93">
        <f>AVERAGEIF(V4:V62,"&gt;0")</f>
        <v>8.5384615384615383</v>
      </c>
      <c r="W63" s="93">
        <f>AVERAGEIF(W4:W62,"&gt;0")</f>
        <v>7.9811965811965813</v>
      </c>
      <c r="Y63" s="93">
        <f>AVERAGEIF(Y4:Y62,"&gt;0")</f>
        <v>7.5857863333878681</v>
      </c>
      <c r="Z63" s="93">
        <f>AVERAGEIF(Z4:Z62,"&gt;0")</f>
        <v>7.2174903955879257</v>
      </c>
      <c r="AA63" s="93">
        <f>AVERAGEIF(AA4:AA62,"&gt;0")</f>
        <v>7.4053420240110848</v>
      </c>
      <c r="AB63" s="93">
        <f>AVERAGEIF(AB4:AB62,"&gt;0")</f>
        <v>8.1116385682669261</v>
      </c>
      <c r="AC63" s="93">
        <f>AVERAGEIF(AC4:AC62,"&gt;0")</f>
        <v>7.8898900081746293</v>
      </c>
      <c r="AD63" s="93">
        <f>AVERAGEIF(AD4:AD62,"&gt;0")</f>
        <v>8.3549234797251106</v>
      </c>
      <c r="AE63" s="93">
        <f>AVERAGEIF(AE4:AE62,"&gt;0")</f>
        <v>8.4878093742636818</v>
      </c>
      <c r="AF63" s="93">
        <f>AVERAGEIF(AF4:AF62,"&gt;0")</f>
        <v>8.685527600579805</v>
      </c>
      <c r="AG63" s="93">
        <f>AVERAGEIF(AG4:AG62,"&gt;0")</f>
        <v>8.3229018293534427</v>
      </c>
      <c r="AJ63" s="93">
        <f>AVERAGEIF(AJ4:AJ62,"&gt;0")</f>
        <v>10</v>
      </c>
      <c r="AK63" s="93">
        <f>AVERAGEIF(AK4:AK62,"&gt;0")</f>
        <v>10</v>
      </c>
      <c r="AL63" s="93">
        <f>AVERAGEIF(AL4:AL62,"&gt;0")</f>
        <v>10</v>
      </c>
      <c r="AM63" s="93">
        <f>AVERAGEIF(AM4:AM62,"&gt;0")</f>
        <v>10</v>
      </c>
      <c r="AN63" s="93">
        <f>AVERAGEIF(AN4:AN62,"&gt;0")</f>
        <v>10</v>
      </c>
      <c r="AO63" s="93">
        <f>AVERAGEIF(AO4:AO62,"&gt;0")</f>
        <v>10</v>
      </c>
      <c r="AP63" s="93">
        <f>AVERAGEIF(AP4:AP62,"&gt;0")</f>
        <v>10</v>
      </c>
      <c r="AQ63" s="93">
        <f>AVERAGEIF(AQ4:AQ62,"&gt;0")</f>
        <v>9.9411764705882355</v>
      </c>
      <c r="AR63" s="93">
        <f t="shared" ref="AR63" si="0">AVERAGEIF(AR4:AR62,"&gt;0")</f>
        <v>9.9411764705882355</v>
      </c>
    </row>
    <row r="65" spans="5:14" ht="15.75" thickBot="1" x14ac:dyDescent="0.3"/>
    <row r="66" spans="5:14" ht="28.5" thickTop="1" thickBot="1" x14ac:dyDescent="0.3">
      <c r="E66" s="236" t="s">
        <v>358</v>
      </c>
      <c r="F66" s="236" t="s">
        <v>360</v>
      </c>
      <c r="G66" s="236" t="s">
        <v>361</v>
      </c>
      <c r="H66" s="236" t="s">
        <v>362</v>
      </c>
      <c r="I66" s="236" t="s">
        <v>363</v>
      </c>
      <c r="J66" s="236" t="s">
        <v>364</v>
      </c>
      <c r="K66" s="236" t="s">
        <v>365</v>
      </c>
      <c r="L66" s="236" t="s">
        <v>366</v>
      </c>
      <c r="M66" s="236" t="s">
        <v>368</v>
      </c>
      <c r="N66" s="236" t="s">
        <v>834</v>
      </c>
    </row>
    <row r="67" spans="5:14" ht="16.5" thickTop="1" thickBot="1" x14ac:dyDescent="0.3">
      <c r="E67" s="312">
        <v>8.2146311983845557</v>
      </c>
      <c r="F67" s="312">
        <v>7.9247152305225379</v>
      </c>
      <c r="G67" s="312">
        <v>7.6478692114676816</v>
      </c>
      <c r="H67" s="312">
        <v>8.7415714403678617</v>
      </c>
      <c r="I67" s="312">
        <v>8.5849970800138724</v>
      </c>
      <c r="J67" s="312">
        <v>8.8196363879245681</v>
      </c>
      <c r="K67" s="312">
        <v>8.7980284724146127</v>
      </c>
      <c r="L67" s="312">
        <v>8.8357074092619623</v>
      </c>
      <c r="M67" s="312">
        <v>8.5864179023525988</v>
      </c>
      <c r="N67" s="312">
        <v>8.4615082591900279</v>
      </c>
    </row>
    <row r="68" spans="5:14" ht="15.75" thickTop="1" x14ac:dyDescent="0.25"/>
    <row r="69" spans="5:14" x14ac:dyDescent="0.25">
      <c r="F69" t="s">
        <v>833</v>
      </c>
    </row>
    <row r="70" spans="5:14" ht="15.75" thickBot="1" x14ac:dyDescent="0.3"/>
    <row r="71" spans="5:14" ht="19.5" thickTop="1" thickBot="1" x14ac:dyDescent="0.3">
      <c r="E71" s="236" t="s">
        <v>360</v>
      </c>
      <c r="F71" s="236" t="s">
        <v>361</v>
      </c>
      <c r="G71" s="236" t="s">
        <v>362</v>
      </c>
      <c r="H71" s="236" t="s">
        <v>363</v>
      </c>
      <c r="I71" s="236" t="s">
        <v>364</v>
      </c>
      <c r="J71" s="236" t="s">
        <v>365</v>
      </c>
      <c r="K71" s="236" t="s">
        <v>366</v>
      </c>
      <c r="L71" s="236" t="s">
        <v>370</v>
      </c>
      <c r="M71" s="236" t="s">
        <v>834</v>
      </c>
    </row>
    <row r="72" spans="5:14" ht="16.5" thickTop="1" thickBot="1" x14ac:dyDescent="0.3">
      <c r="E72" s="312">
        <v>8.0051282051282033</v>
      </c>
      <c r="F72" s="312">
        <v>6.7066666666666661</v>
      </c>
      <c r="G72" s="312">
        <v>8.9059829059829063</v>
      </c>
      <c r="H72" s="312">
        <v>9.241418341418342</v>
      </c>
      <c r="I72" s="312">
        <v>9.1896396396396387</v>
      </c>
      <c r="J72" s="312">
        <v>8.9393162393162395</v>
      </c>
      <c r="K72" s="312">
        <v>8.5384615384615383</v>
      </c>
      <c r="L72" s="312">
        <v>7.9811965811965813</v>
      </c>
      <c r="M72" s="312">
        <v>8.3268719268719273</v>
      </c>
    </row>
    <row r="73" spans="5:14" ht="15.75" thickTop="1" x14ac:dyDescent="0.25"/>
    <row r="74" spans="5:14" x14ac:dyDescent="0.25">
      <c r="E74" t="s">
        <v>832</v>
      </c>
    </row>
    <row r="75" spans="5:14" ht="15.75" thickBot="1" x14ac:dyDescent="0.3"/>
    <row r="76" spans="5:14" ht="28.5" thickTop="1" thickBot="1" x14ac:dyDescent="0.3">
      <c r="E76" s="236" t="s">
        <v>360</v>
      </c>
      <c r="F76" s="236" t="s">
        <v>361</v>
      </c>
      <c r="G76" s="236" t="s">
        <v>362</v>
      </c>
      <c r="H76" s="236" t="s">
        <v>363</v>
      </c>
      <c r="I76" s="236" t="s">
        <v>364</v>
      </c>
      <c r="J76" s="236" t="s">
        <v>365</v>
      </c>
      <c r="K76" s="236" t="s">
        <v>366</v>
      </c>
      <c r="L76" s="236" t="s">
        <v>368</v>
      </c>
      <c r="M76" s="236" t="s">
        <v>834</v>
      </c>
    </row>
    <row r="77" spans="5:14" ht="16.5" thickTop="1" thickBot="1" x14ac:dyDescent="0.3">
      <c r="E77" s="312">
        <v>7.2174903955879257</v>
      </c>
      <c r="F77" s="312">
        <v>7.4053420240110848</v>
      </c>
      <c r="G77" s="312">
        <v>8.1116385682669261</v>
      </c>
      <c r="H77" s="312">
        <v>7.8898900081746293</v>
      </c>
      <c r="I77" s="312">
        <v>8.3549234797251106</v>
      </c>
      <c r="J77" s="312">
        <v>8.4878093742636818</v>
      </c>
      <c r="K77" s="312">
        <v>8.685527600579805</v>
      </c>
      <c r="L77" s="312">
        <v>8.3229018293534427</v>
      </c>
      <c r="M77" s="312">
        <v>7.9989187682475391</v>
      </c>
    </row>
    <row r="78" spans="5:14" ht="15.75" thickTop="1" x14ac:dyDescent="0.25"/>
    <row r="79" spans="5:14" x14ac:dyDescent="0.25">
      <c r="F79" t="s">
        <v>835</v>
      </c>
    </row>
  </sheetData>
  <mergeCells count="6">
    <mergeCell ref="AJ2:AR2"/>
    <mergeCell ref="A2:A3"/>
    <mergeCell ref="B2:B3"/>
    <mergeCell ref="E2:M2"/>
    <mergeCell ref="O2:W2"/>
    <mergeCell ref="Y2:A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2" max="2" width="68.42578125" customWidth="1"/>
    <col min="3" max="15" width="16.5703125" customWidth="1"/>
  </cols>
  <sheetData>
    <row r="1" spans="1:14" ht="15.75" thickBot="1" x14ac:dyDescent="0.3"/>
    <row r="2" spans="1:14" ht="30" customHeight="1" thickTop="1" thickBot="1" x14ac:dyDescent="0.3">
      <c r="A2" s="250" t="s">
        <v>0</v>
      </c>
      <c r="B2" s="250" t="s">
        <v>1</v>
      </c>
      <c r="C2" s="254" t="s">
        <v>378</v>
      </c>
      <c r="D2" s="257"/>
      <c r="E2" s="257"/>
      <c r="F2" s="257"/>
      <c r="G2" s="257"/>
      <c r="H2" s="258"/>
      <c r="I2" s="254" t="s">
        <v>383</v>
      </c>
      <c r="J2" s="257"/>
      <c r="K2" s="257"/>
      <c r="L2" s="257"/>
      <c r="M2" s="257"/>
      <c r="N2" s="258"/>
    </row>
    <row r="3" spans="1:14" ht="39.950000000000003" customHeight="1" thickTop="1" thickBot="1" x14ac:dyDescent="0.3">
      <c r="A3" s="250" t="s">
        <v>0</v>
      </c>
      <c r="B3" s="250" t="s">
        <v>1</v>
      </c>
      <c r="C3" s="2" t="s">
        <v>379</v>
      </c>
      <c r="D3" s="2" t="s">
        <v>380</v>
      </c>
      <c r="E3" s="2" t="s">
        <v>381</v>
      </c>
      <c r="F3" s="22" t="s">
        <v>120</v>
      </c>
      <c r="G3" s="2" t="s">
        <v>382</v>
      </c>
      <c r="H3" s="98" t="s">
        <v>707</v>
      </c>
      <c r="I3" s="2" t="s">
        <v>374</v>
      </c>
      <c r="J3" s="2" t="s">
        <v>375</v>
      </c>
      <c r="K3" s="2" t="s">
        <v>376</v>
      </c>
      <c r="L3" s="22" t="s">
        <v>120</v>
      </c>
      <c r="M3" s="2" t="s">
        <v>377</v>
      </c>
      <c r="N3" s="98" t="s">
        <v>707</v>
      </c>
    </row>
    <row r="4" spans="1:14" ht="15.75" thickTop="1" x14ac:dyDescent="0.25">
      <c r="A4" s="4" t="s">
        <v>2</v>
      </c>
      <c r="B4" s="4" t="s">
        <v>3</v>
      </c>
      <c r="C4" s="3">
        <v>0</v>
      </c>
      <c r="D4" s="3">
        <v>0</v>
      </c>
      <c r="E4" s="3">
        <v>0</v>
      </c>
      <c r="F4" s="18">
        <f>SUM(C4:E4)</f>
        <v>0</v>
      </c>
      <c r="G4" s="3">
        <v>580</v>
      </c>
      <c r="H4" s="48">
        <f t="shared" ref="H4:H62" si="0">+F4/G4*100</f>
        <v>0</v>
      </c>
      <c r="I4" s="3">
        <v>0</v>
      </c>
      <c r="J4" s="3">
        <v>0</v>
      </c>
      <c r="K4" s="3">
        <v>0</v>
      </c>
      <c r="L4" s="18">
        <v>0</v>
      </c>
      <c r="M4" s="3">
        <v>225</v>
      </c>
      <c r="N4" s="48">
        <f t="shared" ref="N4:N62" si="1">+L4/M4*100</f>
        <v>0</v>
      </c>
    </row>
    <row r="5" spans="1:14" x14ac:dyDescent="0.25">
      <c r="A5" s="4" t="s">
        <v>4</v>
      </c>
      <c r="B5" s="4" t="s">
        <v>5</v>
      </c>
      <c r="C5" s="3">
        <v>0</v>
      </c>
      <c r="D5" s="3">
        <v>0</v>
      </c>
      <c r="E5" s="3">
        <v>0</v>
      </c>
      <c r="F5" s="18">
        <f>SUM(C5:E5)</f>
        <v>0</v>
      </c>
      <c r="G5" s="3">
        <v>0</v>
      </c>
      <c r="H5" s="48" t="e">
        <f t="shared" si="0"/>
        <v>#DIV/0!</v>
      </c>
      <c r="I5" s="3">
        <v>0</v>
      </c>
      <c r="J5" s="3">
        <v>0</v>
      </c>
      <c r="K5" s="3">
        <v>0</v>
      </c>
      <c r="L5" s="18">
        <v>0</v>
      </c>
      <c r="M5" s="3">
        <v>118</v>
      </c>
      <c r="N5" s="48">
        <f t="shared" si="1"/>
        <v>0</v>
      </c>
    </row>
    <row r="6" spans="1:14" x14ac:dyDescent="0.25">
      <c r="A6" s="4" t="s">
        <v>6</v>
      </c>
      <c r="B6" s="4" t="s">
        <v>7</v>
      </c>
      <c r="C6" s="3">
        <v>0</v>
      </c>
      <c r="D6" s="3">
        <v>0</v>
      </c>
      <c r="E6" s="3">
        <v>0</v>
      </c>
      <c r="F6" s="18">
        <f t="shared" ref="F6:G63" si="2">SUM(C6:E6)</f>
        <v>0</v>
      </c>
      <c r="G6" s="3">
        <v>0</v>
      </c>
      <c r="H6" s="48" t="e">
        <f t="shared" si="0"/>
        <v>#DIV/0!</v>
      </c>
      <c r="I6" s="3">
        <v>0</v>
      </c>
      <c r="J6" s="3">
        <v>0</v>
      </c>
      <c r="K6" s="3">
        <v>0</v>
      </c>
      <c r="L6" s="18">
        <v>0</v>
      </c>
      <c r="M6" s="3">
        <v>46</v>
      </c>
      <c r="N6" s="48">
        <f t="shared" si="1"/>
        <v>0</v>
      </c>
    </row>
    <row r="7" spans="1:14" x14ac:dyDescent="0.25">
      <c r="A7" s="4" t="s">
        <v>8</v>
      </c>
      <c r="B7" s="4" t="s">
        <v>9</v>
      </c>
      <c r="C7" s="3">
        <v>0</v>
      </c>
      <c r="D7" s="3">
        <v>0</v>
      </c>
      <c r="E7" s="3">
        <v>0</v>
      </c>
      <c r="F7" s="18">
        <f t="shared" si="2"/>
        <v>0</v>
      </c>
      <c r="G7" s="3">
        <v>0</v>
      </c>
      <c r="H7" s="48" t="e">
        <f t="shared" si="0"/>
        <v>#DIV/0!</v>
      </c>
      <c r="I7" s="3">
        <v>0</v>
      </c>
      <c r="J7" s="3">
        <v>0</v>
      </c>
      <c r="K7" s="3">
        <v>0</v>
      </c>
      <c r="L7" s="18">
        <v>0</v>
      </c>
      <c r="M7" s="3">
        <v>36</v>
      </c>
      <c r="N7" s="48">
        <f t="shared" si="1"/>
        <v>0</v>
      </c>
    </row>
    <row r="8" spans="1:14" x14ac:dyDescent="0.25">
      <c r="A8" s="4" t="s">
        <v>10</v>
      </c>
      <c r="B8" s="4" t="s">
        <v>11</v>
      </c>
      <c r="C8" s="3">
        <v>0</v>
      </c>
      <c r="D8" s="3">
        <v>0</v>
      </c>
      <c r="E8" s="3">
        <v>0</v>
      </c>
      <c r="F8" s="18">
        <f t="shared" si="2"/>
        <v>0</v>
      </c>
      <c r="G8" s="3">
        <v>0</v>
      </c>
      <c r="H8" s="48" t="e">
        <f t="shared" si="0"/>
        <v>#DIV/0!</v>
      </c>
      <c r="I8" s="3">
        <v>0</v>
      </c>
      <c r="J8" s="3">
        <v>0</v>
      </c>
      <c r="K8" s="3">
        <v>0</v>
      </c>
      <c r="L8" s="18">
        <v>0</v>
      </c>
      <c r="M8" s="3">
        <v>0</v>
      </c>
      <c r="N8" s="48" t="e">
        <f t="shared" si="1"/>
        <v>#DIV/0!</v>
      </c>
    </row>
    <row r="9" spans="1:14" x14ac:dyDescent="0.25">
      <c r="A9" s="4" t="s">
        <v>12</v>
      </c>
      <c r="B9" s="4" t="s">
        <v>13</v>
      </c>
      <c r="C9" s="3">
        <v>0</v>
      </c>
      <c r="D9" s="3">
        <v>0</v>
      </c>
      <c r="E9" s="3">
        <v>0</v>
      </c>
      <c r="F9" s="18">
        <f t="shared" si="2"/>
        <v>0</v>
      </c>
      <c r="G9" s="3">
        <v>0</v>
      </c>
      <c r="H9" s="48" t="e">
        <f t="shared" si="0"/>
        <v>#DIV/0!</v>
      </c>
      <c r="I9" s="3">
        <v>0</v>
      </c>
      <c r="J9" s="3">
        <v>0</v>
      </c>
      <c r="K9" s="3">
        <v>0</v>
      </c>
      <c r="L9" s="18">
        <v>0</v>
      </c>
      <c r="M9" s="3">
        <v>0</v>
      </c>
      <c r="N9" s="48" t="e">
        <f t="shared" si="1"/>
        <v>#DIV/0!</v>
      </c>
    </row>
    <row r="10" spans="1:14" x14ac:dyDescent="0.25">
      <c r="A10" s="4" t="s">
        <v>14</v>
      </c>
      <c r="B10" s="4" t="s">
        <v>15</v>
      </c>
      <c r="C10" s="3">
        <v>0</v>
      </c>
      <c r="D10" s="3">
        <v>0</v>
      </c>
      <c r="E10" s="3">
        <v>0</v>
      </c>
      <c r="F10" s="18">
        <f t="shared" si="2"/>
        <v>0</v>
      </c>
      <c r="G10" s="3">
        <v>0</v>
      </c>
      <c r="H10" s="48" t="e">
        <f t="shared" si="0"/>
        <v>#DIV/0!</v>
      </c>
      <c r="I10" s="3">
        <v>0</v>
      </c>
      <c r="J10" s="3">
        <v>0</v>
      </c>
      <c r="K10" s="3">
        <v>0</v>
      </c>
      <c r="L10" s="18">
        <v>0</v>
      </c>
      <c r="M10" s="3">
        <v>0</v>
      </c>
      <c r="N10" s="48" t="e">
        <f t="shared" si="1"/>
        <v>#DIV/0!</v>
      </c>
    </row>
    <row r="11" spans="1:14" x14ac:dyDescent="0.25">
      <c r="A11" s="4" t="s">
        <v>16</v>
      </c>
      <c r="B11" s="4" t="s">
        <v>17</v>
      </c>
      <c r="C11" s="3">
        <v>0</v>
      </c>
      <c r="D11" s="3">
        <v>0</v>
      </c>
      <c r="E11" s="3">
        <v>0</v>
      </c>
      <c r="F11" s="18">
        <f t="shared" si="2"/>
        <v>0</v>
      </c>
      <c r="G11" s="3">
        <v>0</v>
      </c>
      <c r="H11" s="48" t="e">
        <f t="shared" si="0"/>
        <v>#DIV/0!</v>
      </c>
      <c r="I11" s="3">
        <v>0</v>
      </c>
      <c r="J11" s="3">
        <v>0</v>
      </c>
      <c r="K11" s="3">
        <v>0</v>
      </c>
      <c r="L11" s="18">
        <v>0</v>
      </c>
      <c r="M11" s="3">
        <v>107</v>
      </c>
      <c r="N11" s="48">
        <f t="shared" si="1"/>
        <v>0</v>
      </c>
    </row>
    <row r="12" spans="1:14" x14ac:dyDescent="0.25">
      <c r="A12" s="4" t="s">
        <v>18</v>
      </c>
      <c r="B12" s="4" t="s">
        <v>19</v>
      </c>
      <c r="C12" s="3">
        <v>0</v>
      </c>
      <c r="D12" s="3">
        <v>0</v>
      </c>
      <c r="E12" s="3">
        <v>0</v>
      </c>
      <c r="F12" s="18">
        <f t="shared" si="2"/>
        <v>0</v>
      </c>
      <c r="G12" s="3">
        <v>0</v>
      </c>
      <c r="H12" s="48" t="e">
        <f t="shared" si="0"/>
        <v>#DIV/0!</v>
      </c>
      <c r="I12" s="3">
        <v>0</v>
      </c>
      <c r="J12" s="3">
        <v>0</v>
      </c>
      <c r="K12" s="3">
        <v>0</v>
      </c>
      <c r="L12" s="18">
        <v>0</v>
      </c>
      <c r="M12" s="3">
        <v>55</v>
      </c>
      <c r="N12" s="48">
        <f t="shared" si="1"/>
        <v>0</v>
      </c>
    </row>
    <row r="13" spans="1:14" x14ac:dyDescent="0.25">
      <c r="A13" s="4" t="s">
        <v>20</v>
      </c>
      <c r="B13" s="4" t="s">
        <v>21</v>
      </c>
      <c r="C13" s="3">
        <v>0</v>
      </c>
      <c r="D13" s="3">
        <v>0</v>
      </c>
      <c r="E13" s="3">
        <v>0</v>
      </c>
      <c r="F13" s="18">
        <f t="shared" si="2"/>
        <v>0</v>
      </c>
      <c r="G13" s="3">
        <v>0</v>
      </c>
      <c r="H13" s="48" t="e">
        <f t="shared" si="0"/>
        <v>#DIV/0!</v>
      </c>
      <c r="I13" s="3">
        <v>0</v>
      </c>
      <c r="J13" s="3">
        <v>0</v>
      </c>
      <c r="K13" s="3">
        <v>0</v>
      </c>
      <c r="L13" s="18">
        <v>0</v>
      </c>
      <c r="M13" s="3">
        <v>83</v>
      </c>
      <c r="N13" s="48">
        <f t="shared" si="1"/>
        <v>0</v>
      </c>
    </row>
    <row r="14" spans="1:14" x14ac:dyDescent="0.25">
      <c r="A14" s="4" t="s">
        <v>22</v>
      </c>
      <c r="B14" s="4" t="s">
        <v>23</v>
      </c>
      <c r="C14" s="3">
        <v>0</v>
      </c>
      <c r="D14" s="3">
        <v>0</v>
      </c>
      <c r="E14" s="3">
        <v>0</v>
      </c>
      <c r="F14" s="18">
        <f t="shared" si="2"/>
        <v>0</v>
      </c>
      <c r="G14" s="3">
        <v>0</v>
      </c>
      <c r="H14" s="48" t="e">
        <f t="shared" si="0"/>
        <v>#DIV/0!</v>
      </c>
      <c r="I14" s="3">
        <v>0</v>
      </c>
      <c r="J14" s="3">
        <v>0</v>
      </c>
      <c r="K14" s="3">
        <v>0</v>
      </c>
      <c r="L14" s="18">
        <v>0</v>
      </c>
      <c r="M14" s="3">
        <v>189</v>
      </c>
      <c r="N14" s="48">
        <f t="shared" si="1"/>
        <v>0</v>
      </c>
    </row>
    <row r="15" spans="1:14" x14ac:dyDescent="0.25">
      <c r="A15" s="4" t="s">
        <v>24</v>
      </c>
      <c r="B15" s="4" t="s">
        <v>25</v>
      </c>
      <c r="C15" s="3">
        <v>0</v>
      </c>
      <c r="D15" s="3">
        <v>0</v>
      </c>
      <c r="E15" s="3">
        <v>0</v>
      </c>
      <c r="F15" s="18">
        <f t="shared" si="2"/>
        <v>0</v>
      </c>
      <c r="G15" s="3">
        <v>7</v>
      </c>
      <c r="H15" s="48">
        <f t="shared" si="0"/>
        <v>0</v>
      </c>
      <c r="I15" s="3">
        <v>0</v>
      </c>
      <c r="J15" s="3">
        <v>0</v>
      </c>
      <c r="K15" s="3">
        <v>0</v>
      </c>
      <c r="L15" s="18">
        <v>0</v>
      </c>
      <c r="M15" s="3">
        <v>108</v>
      </c>
      <c r="N15" s="48">
        <f t="shared" si="1"/>
        <v>0</v>
      </c>
    </row>
    <row r="16" spans="1:14" x14ac:dyDescent="0.25">
      <c r="A16" s="4" t="s">
        <v>26</v>
      </c>
      <c r="B16" s="4" t="s">
        <v>27</v>
      </c>
      <c r="C16" s="3">
        <v>0</v>
      </c>
      <c r="D16" s="3">
        <v>0</v>
      </c>
      <c r="E16" s="3">
        <v>0</v>
      </c>
      <c r="F16" s="18">
        <f t="shared" si="2"/>
        <v>0</v>
      </c>
      <c r="G16" s="3">
        <v>0</v>
      </c>
      <c r="H16" s="48" t="e">
        <f t="shared" si="0"/>
        <v>#DIV/0!</v>
      </c>
      <c r="I16" s="3">
        <v>0</v>
      </c>
      <c r="J16" s="3">
        <v>0</v>
      </c>
      <c r="K16" s="3">
        <v>0</v>
      </c>
      <c r="L16" s="18">
        <v>0</v>
      </c>
      <c r="M16" s="3">
        <v>0</v>
      </c>
      <c r="N16" s="48" t="e">
        <f t="shared" si="1"/>
        <v>#DIV/0!</v>
      </c>
    </row>
    <row r="17" spans="1:14" x14ac:dyDescent="0.25">
      <c r="A17" s="4" t="s">
        <v>28</v>
      </c>
      <c r="B17" s="4" t="s">
        <v>29</v>
      </c>
      <c r="C17" s="3">
        <v>0</v>
      </c>
      <c r="D17" s="3">
        <v>0</v>
      </c>
      <c r="E17" s="3">
        <v>0</v>
      </c>
      <c r="F17" s="18">
        <f t="shared" si="2"/>
        <v>0</v>
      </c>
      <c r="G17" s="3">
        <v>0</v>
      </c>
      <c r="H17" s="48" t="e">
        <f t="shared" si="0"/>
        <v>#DIV/0!</v>
      </c>
      <c r="I17" s="3">
        <v>0</v>
      </c>
      <c r="J17" s="3">
        <v>0</v>
      </c>
      <c r="K17" s="3">
        <v>0</v>
      </c>
      <c r="L17" s="18">
        <v>0</v>
      </c>
      <c r="M17" s="3">
        <v>0</v>
      </c>
      <c r="N17" s="48" t="e">
        <f t="shared" si="1"/>
        <v>#DIV/0!</v>
      </c>
    </row>
    <row r="18" spans="1:14" x14ac:dyDescent="0.25">
      <c r="A18" s="4" t="s">
        <v>30</v>
      </c>
      <c r="B18" s="4" t="s">
        <v>31</v>
      </c>
      <c r="C18" s="3">
        <v>0</v>
      </c>
      <c r="D18" s="3">
        <v>0</v>
      </c>
      <c r="E18" s="3">
        <v>0</v>
      </c>
      <c r="F18" s="18">
        <f t="shared" si="2"/>
        <v>0</v>
      </c>
      <c r="G18" s="3">
        <v>27</v>
      </c>
      <c r="H18" s="48">
        <f t="shared" si="0"/>
        <v>0</v>
      </c>
      <c r="I18" s="3">
        <v>0</v>
      </c>
      <c r="J18" s="3">
        <v>0</v>
      </c>
      <c r="K18" s="3">
        <v>0</v>
      </c>
      <c r="L18" s="18">
        <v>0</v>
      </c>
      <c r="M18" s="3">
        <v>0</v>
      </c>
      <c r="N18" s="48" t="e">
        <f t="shared" si="1"/>
        <v>#DIV/0!</v>
      </c>
    </row>
    <row r="19" spans="1:14" x14ac:dyDescent="0.25">
      <c r="A19" s="4" t="s">
        <v>32</v>
      </c>
      <c r="B19" s="4" t="s">
        <v>33</v>
      </c>
      <c r="C19" s="3">
        <v>0</v>
      </c>
      <c r="D19" s="3">
        <v>0</v>
      </c>
      <c r="E19" s="3">
        <v>0</v>
      </c>
      <c r="F19" s="18">
        <f t="shared" si="2"/>
        <v>0</v>
      </c>
      <c r="G19" s="3">
        <v>0</v>
      </c>
      <c r="H19" s="48" t="e">
        <f t="shared" si="0"/>
        <v>#DIV/0!</v>
      </c>
      <c r="I19" s="3">
        <v>0</v>
      </c>
      <c r="J19" s="3">
        <v>0</v>
      </c>
      <c r="K19" s="3">
        <v>0</v>
      </c>
      <c r="L19" s="18">
        <v>0</v>
      </c>
      <c r="M19" s="3">
        <v>0</v>
      </c>
      <c r="N19" s="48" t="e">
        <f t="shared" si="1"/>
        <v>#DIV/0!</v>
      </c>
    </row>
    <row r="20" spans="1:14" x14ac:dyDescent="0.25">
      <c r="A20" s="4" t="s">
        <v>34</v>
      </c>
      <c r="B20" s="4" t="s">
        <v>35</v>
      </c>
      <c r="C20" s="3">
        <v>0</v>
      </c>
      <c r="D20" s="3">
        <v>0</v>
      </c>
      <c r="E20" s="3">
        <v>0</v>
      </c>
      <c r="F20" s="18">
        <f t="shared" si="2"/>
        <v>0</v>
      </c>
      <c r="G20" s="3">
        <v>27</v>
      </c>
      <c r="H20" s="48">
        <f t="shared" si="0"/>
        <v>0</v>
      </c>
      <c r="I20" s="3">
        <v>0</v>
      </c>
      <c r="J20" s="3">
        <v>0</v>
      </c>
      <c r="K20" s="3">
        <v>0</v>
      </c>
      <c r="L20" s="18">
        <v>0</v>
      </c>
      <c r="M20" s="3">
        <v>22</v>
      </c>
      <c r="N20" s="48">
        <f t="shared" si="1"/>
        <v>0</v>
      </c>
    </row>
    <row r="21" spans="1:14" x14ac:dyDescent="0.25">
      <c r="A21" s="4" t="s">
        <v>36</v>
      </c>
      <c r="B21" s="4" t="s">
        <v>37</v>
      </c>
      <c r="C21" s="3">
        <v>0</v>
      </c>
      <c r="D21" s="3">
        <v>0</v>
      </c>
      <c r="E21" s="3">
        <v>0</v>
      </c>
      <c r="F21" s="18">
        <f t="shared" si="2"/>
        <v>0</v>
      </c>
      <c r="G21" s="3">
        <v>82</v>
      </c>
      <c r="H21" s="48">
        <f t="shared" si="0"/>
        <v>0</v>
      </c>
      <c r="I21" s="3">
        <v>0</v>
      </c>
      <c r="J21" s="3">
        <v>0</v>
      </c>
      <c r="K21" s="3">
        <v>0</v>
      </c>
      <c r="L21" s="18">
        <v>0</v>
      </c>
      <c r="M21" s="3">
        <v>107</v>
      </c>
      <c r="N21" s="48">
        <f t="shared" si="1"/>
        <v>0</v>
      </c>
    </row>
    <row r="22" spans="1:14" x14ac:dyDescent="0.25">
      <c r="A22" s="4" t="s">
        <v>38</v>
      </c>
      <c r="B22" s="4" t="s">
        <v>39</v>
      </c>
      <c r="C22" s="3">
        <v>0</v>
      </c>
      <c r="D22" s="3">
        <v>0</v>
      </c>
      <c r="E22" s="3">
        <v>0</v>
      </c>
      <c r="F22" s="18">
        <f t="shared" si="2"/>
        <v>0</v>
      </c>
      <c r="G22" s="3">
        <v>69</v>
      </c>
      <c r="H22" s="48">
        <f t="shared" si="0"/>
        <v>0</v>
      </c>
      <c r="I22" s="3">
        <v>0</v>
      </c>
      <c r="J22" s="3">
        <v>0</v>
      </c>
      <c r="K22" s="3">
        <v>0</v>
      </c>
      <c r="L22" s="18">
        <v>0</v>
      </c>
      <c r="M22" s="3">
        <v>219</v>
      </c>
      <c r="N22" s="48">
        <f t="shared" si="1"/>
        <v>0</v>
      </c>
    </row>
    <row r="23" spans="1:14" x14ac:dyDescent="0.25">
      <c r="A23" s="4" t="s">
        <v>40</v>
      </c>
      <c r="B23" s="4" t="s">
        <v>42</v>
      </c>
      <c r="C23" s="3">
        <v>0</v>
      </c>
      <c r="D23" s="3">
        <v>0</v>
      </c>
      <c r="E23" s="3">
        <v>0</v>
      </c>
      <c r="F23" s="18">
        <f t="shared" si="2"/>
        <v>0</v>
      </c>
      <c r="G23" s="3">
        <v>0</v>
      </c>
      <c r="H23" s="48" t="e">
        <f t="shared" si="0"/>
        <v>#DIV/0!</v>
      </c>
      <c r="I23" s="3">
        <v>0</v>
      </c>
      <c r="J23" s="3">
        <v>0</v>
      </c>
      <c r="K23" s="3">
        <v>0</v>
      </c>
      <c r="L23" s="18">
        <v>0</v>
      </c>
      <c r="M23" s="3">
        <v>163</v>
      </c>
      <c r="N23" s="48">
        <f t="shared" si="1"/>
        <v>0</v>
      </c>
    </row>
    <row r="24" spans="1:14" x14ac:dyDescent="0.25">
      <c r="A24" s="4" t="s">
        <v>41</v>
      </c>
      <c r="B24" s="4" t="s">
        <v>44</v>
      </c>
      <c r="C24" s="3">
        <v>0</v>
      </c>
      <c r="D24" s="3">
        <v>0</v>
      </c>
      <c r="E24" s="3">
        <v>0</v>
      </c>
      <c r="F24" s="18">
        <f t="shared" si="2"/>
        <v>0</v>
      </c>
      <c r="G24" s="3">
        <v>0</v>
      </c>
      <c r="H24" s="48" t="e">
        <f t="shared" si="0"/>
        <v>#DIV/0!</v>
      </c>
      <c r="I24" s="3">
        <v>0</v>
      </c>
      <c r="J24" s="3">
        <v>0</v>
      </c>
      <c r="K24" s="3">
        <v>0</v>
      </c>
      <c r="L24" s="18">
        <v>0</v>
      </c>
      <c r="M24" s="3">
        <v>0</v>
      </c>
      <c r="N24" s="48" t="e">
        <f t="shared" si="1"/>
        <v>#DIV/0!</v>
      </c>
    </row>
    <row r="25" spans="1:14" x14ac:dyDescent="0.25">
      <c r="A25" s="4" t="s">
        <v>43</v>
      </c>
      <c r="B25" s="4" t="s">
        <v>46</v>
      </c>
      <c r="C25" s="3">
        <v>0</v>
      </c>
      <c r="D25" s="3">
        <v>0</v>
      </c>
      <c r="E25" s="3">
        <v>0</v>
      </c>
      <c r="F25" s="18">
        <f t="shared" si="2"/>
        <v>0</v>
      </c>
      <c r="G25" s="3">
        <v>20</v>
      </c>
      <c r="H25" s="48">
        <f t="shared" si="0"/>
        <v>0</v>
      </c>
      <c r="I25" s="3">
        <v>0</v>
      </c>
      <c r="J25" s="3">
        <v>0</v>
      </c>
      <c r="K25" s="3">
        <v>0</v>
      </c>
      <c r="L25" s="18">
        <v>0</v>
      </c>
      <c r="M25" s="3">
        <v>116</v>
      </c>
      <c r="N25" s="48">
        <f t="shared" si="1"/>
        <v>0</v>
      </c>
    </row>
    <row r="26" spans="1:14" x14ac:dyDescent="0.25">
      <c r="A26" s="4" t="s">
        <v>45</v>
      </c>
      <c r="B26" s="4" t="s">
        <v>48</v>
      </c>
      <c r="C26" s="3">
        <v>1</v>
      </c>
      <c r="D26" s="3">
        <v>2</v>
      </c>
      <c r="E26" s="3">
        <v>51</v>
      </c>
      <c r="F26" s="18">
        <f t="shared" si="2"/>
        <v>54</v>
      </c>
      <c r="G26" s="3">
        <v>20</v>
      </c>
      <c r="H26" s="48">
        <f t="shared" si="0"/>
        <v>270</v>
      </c>
      <c r="I26" s="3">
        <v>0</v>
      </c>
      <c r="J26" s="3">
        <v>5</v>
      </c>
      <c r="K26" s="3">
        <v>114</v>
      </c>
      <c r="L26" s="18">
        <v>54</v>
      </c>
      <c r="M26" s="3">
        <v>119</v>
      </c>
      <c r="N26" s="48">
        <f t="shared" si="1"/>
        <v>45.378151260504204</v>
      </c>
    </row>
    <row r="27" spans="1:14" x14ac:dyDescent="0.25">
      <c r="A27" s="4" t="s">
        <v>47</v>
      </c>
      <c r="B27" s="4" t="s">
        <v>50</v>
      </c>
      <c r="C27" s="3">
        <v>0</v>
      </c>
      <c r="D27" s="3">
        <v>0</v>
      </c>
      <c r="E27" s="3">
        <v>24</v>
      </c>
      <c r="F27" s="18">
        <f t="shared" si="2"/>
        <v>24</v>
      </c>
      <c r="G27" s="3">
        <v>30</v>
      </c>
      <c r="H27" s="48">
        <f t="shared" si="0"/>
        <v>80</v>
      </c>
      <c r="I27" s="3">
        <v>0</v>
      </c>
      <c r="J27" s="3">
        <v>0</v>
      </c>
      <c r="K27" s="3">
        <v>27</v>
      </c>
      <c r="L27" s="18">
        <v>24</v>
      </c>
      <c r="M27" s="3">
        <v>27</v>
      </c>
      <c r="N27" s="48">
        <f t="shared" si="1"/>
        <v>88.888888888888886</v>
      </c>
    </row>
    <row r="28" spans="1:14" x14ac:dyDescent="0.25">
      <c r="A28" s="4" t="s">
        <v>49</v>
      </c>
      <c r="B28" s="4" t="s">
        <v>52</v>
      </c>
      <c r="C28" s="3">
        <v>0</v>
      </c>
      <c r="D28" s="3">
        <v>0</v>
      </c>
      <c r="E28" s="3">
        <v>0</v>
      </c>
      <c r="F28" s="18">
        <f t="shared" si="2"/>
        <v>0</v>
      </c>
      <c r="G28" s="3">
        <v>58</v>
      </c>
      <c r="H28" s="48">
        <f t="shared" si="0"/>
        <v>0</v>
      </c>
      <c r="I28" s="3">
        <v>0</v>
      </c>
      <c r="J28" s="3">
        <v>0</v>
      </c>
      <c r="K28" s="3">
        <v>0</v>
      </c>
      <c r="L28" s="18">
        <v>0</v>
      </c>
      <c r="M28" s="3">
        <v>0</v>
      </c>
      <c r="N28" s="48" t="e">
        <f t="shared" si="1"/>
        <v>#DIV/0!</v>
      </c>
    </row>
    <row r="29" spans="1:14" x14ac:dyDescent="0.25">
      <c r="A29" s="4" t="s">
        <v>51</v>
      </c>
      <c r="B29" s="4" t="s">
        <v>54</v>
      </c>
      <c r="C29" s="3">
        <v>0</v>
      </c>
      <c r="D29" s="3">
        <v>0</v>
      </c>
      <c r="E29" s="3">
        <v>0</v>
      </c>
      <c r="F29" s="18">
        <f t="shared" si="2"/>
        <v>0</v>
      </c>
      <c r="G29" s="3">
        <v>0</v>
      </c>
      <c r="H29" s="48" t="e">
        <f t="shared" si="0"/>
        <v>#DIV/0!</v>
      </c>
      <c r="I29" s="3">
        <v>0</v>
      </c>
      <c r="J29" s="3">
        <v>0</v>
      </c>
      <c r="K29" s="3">
        <v>0</v>
      </c>
      <c r="L29" s="18">
        <v>0</v>
      </c>
      <c r="M29" s="3">
        <v>112</v>
      </c>
      <c r="N29" s="48">
        <f t="shared" si="1"/>
        <v>0</v>
      </c>
    </row>
    <row r="30" spans="1:14" x14ac:dyDescent="0.25">
      <c r="A30" s="4" t="s">
        <v>53</v>
      </c>
      <c r="B30" s="4" t="s">
        <v>56</v>
      </c>
      <c r="C30" s="3">
        <v>0</v>
      </c>
      <c r="D30" s="3">
        <v>0</v>
      </c>
      <c r="E30" s="3">
        <v>0</v>
      </c>
      <c r="F30" s="18">
        <f t="shared" si="2"/>
        <v>0</v>
      </c>
      <c r="G30" s="3">
        <v>0</v>
      </c>
      <c r="H30" s="48" t="e">
        <f t="shared" si="0"/>
        <v>#DIV/0!</v>
      </c>
      <c r="I30" s="3">
        <v>0</v>
      </c>
      <c r="J30" s="3">
        <v>0</v>
      </c>
      <c r="K30" s="3">
        <v>0</v>
      </c>
      <c r="L30" s="18">
        <v>0</v>
      </c>
      <c r="M30" s="3">
        <v>0</v>
      </c>
      <c r="N30" s="48" t="e">
        <f t="shared" si="1"/>
        <v>#DIV/0!</v>
      </c>
    </row>
    <row r="31" spans="1:14" x14ac:dyDescent="0.25">
      <c r="A31" s="4" t="s">
        <v>55</v>
      </c>
      <c r="B31" s="4" t="s">
        <v>58</v>
      </c>
      <c r="C31" s="3">
        <v>0</v>
      </c>
      <c r="D31" s="3">
        <v>0</v>
      </c>
      <c r="E31" s="3">
        <v>0</v>
      </c>
      <c r="F31" s="18">
        <f t="shared" si="2"/>
        <v>0</v>
      </c>
      <c r="G31" s="3">
        <v>0</v>
      </c>
      <c r="H31" s="48" t="e">
        <f t="shared" si="0"/>
        <v>#DIV/0!</v>
      </c>
      <c r="I31" s="3">
        <v>0</v>
      </c>
      <c r="J31" s="3">
        <v>0</v>
      </c>
      <c r="K31" s="3">
        <v>0</v>
      </c>
      <c r="L31" s="18">
        <v>0</v>
      </c>
      <c r="M31" s="3">
        <v>0</v>
      </c>
      <c r="N31" s="48" t="e">
        <f t="shared" si="1"/>
        <v>#DIV/0!</v>
      </c>
    </row>
    <row r="32" spans="1:14" x14ac:dyDescent="0.25">
      <c r="A32" s="4" t="s">
        <v>57</v>
      </c>
      <c r="B32" s="4" t="s">
        <v>60</v>
      </c>
      <c r="C32" s="3">
        <v>0</v>
      </c>
      <c r="D32" s="3">
        <v>0</v>
      </c>
      <c r="E32" s="3">
        <v>0</v>
      </c>
      <c r="F32" s="18">
        <f t="shared" si="2"/>
        <v>0</v>
      </c>
      <c r="G32" s="3">
        <v>0</v>
      </c>
      <c r="H32" s="48" t="e">
        <f t="shared" si="0"/>
        <v>#DIV/0!</v>
      </c>
      <c r="I32" s="3">
        <v>0</v>
      </c>
      <c r="J32" s="3">
        <v>0</v>
      </c>
      <c r="K32" s="3">
        <v>0</v>
      </c>
      <c r="L32" s="18">
        <v>0</v>
      </c>
      <c r="M32" s="3">
        <v>0</v>
      </c>
      <c r="N32" s="48" t="e">
        <f t="shared" si="1"/>
        <v>#DIV/0!</v>
      </c>
    </row>
    <row r="33" spans="1:14" x14ac:dyDescent="0.25">
      <c r="A33" s="4" t="s">
        <v>59</v>
      </c>
      <c r="B33" s="4" t="s">
        <v>62</v>
      </c>
      <c r="C33" s="3">
        <v>0</v>
      </c>
      <c r="D33" s="3">
        <v>0</v>
      </c>
      <c r="E33" s="3">
        <v>0</v>
      </c>
      <c r="F33" s="18">
        <f t="shared" si="2"/>
        <v>0</v>
      </c>
      <c r="G33" s="3">
        <v>54</v>
      </c>
      <c r="H33" s="48">
        <f t="shared" si="0"/>
        <v>0</v>
      </c>
      <c r="I33" s="3">
        <v>0</v>
      </c>
      <c r="J33" s="3">
        <v>0</v>
      </c>
      <c r="K33" s="3">
        <v>0</v>
      </c>
      <c r="L33" s="18">
        <v>0</v>
      </c>
      <c r="M33" s="3">
        <v>0</v>
      </c>
      <c r="N33" s="48" t="e">
        <f t="shared" si="1"/>
        <v>#DIV/0!</v>
      </c>
    </row>
    <row r="34" spans="1:14" x14ac:dyDescent="0.25">
      <c r="A34" s="4" t="s">
        <v>61</v>
      </c>
      <c r="B34" s="4" t="s">
        <v>64</v>
      </c>
      <c r="C34" s="3">
        <v>0</v>
      </c>
      <c r="D34" s="3">
        <v>0</v>
      </c>
      <c r="E34" s="3">
        <v>0</v>
      </c>
      <c r="F34" s="18">
        <f t="shared" si="2"/>
        <v>0</v>
      </c>
      <c r="G34" s="3">
        <v>0</v>
      </c>
      <c r="H34" s="48" t="e">
        <f t="shared" si="0"/>
        <v>#DIV/0!</v>
      </c>
      <c r="I34" s="3">
        <v>0</v>
      </c>
      <c r="J34" s="3">
        <v>0</v>
      </c>
      <c r="K34" s="3">
        <v>0</v>
      </c>
      <c r="L34" s="18">
        <v>0</v>
      </c>
      <c r="M34" s="3">
        <v>115</v>
      </c>
      <c r="N34" s="48">
        <f t="shared" si="1"/>
        <v>0</v>
      </c>
    </row>
    <row r="35" spans="1:14" x14ac:dyDescent="0.25">
      <c r="A35" s="4" t="s">
        <v>63</v>
      </c>
      <c r="B35" s="4" t="s">
        <v>66</v>
      </c>
      <c r="C35" s="3">
        <v>0</v>
      </c>
      <c r="D35" s="3">
        <v>0</v>
      </c>
      <c r="E35" s="3">
        <v>0</v>
      </c>
      <c r="F35" s="18">
        <f t="shared" si="2"/>
        <v>0</v>
      </c>
      <c r="G35" s="3">
        <v>18</v>
      </c>
      <c r="H35" s="48">
        <f t="shared" si="0"/>
        <v>0</v>
      </c>
      <c r="I35" s="3">
        <v>0</v>
      </c>
      <c r="J35" s="3">
        <v>0</v>
      </c>
      <c r="K35" s="3">
        <v>0</v>
      </c>
      <c r="L35" s="18">
        <v>0</v>
      </c>
      <c r="M35" s="3">
        <v>16</v>
      </c>
      <c r="N35" s="48">
        <f t="shared" si="1"/>
        <v>0</v>
      </c>
    </row>
    <row r="36" spans="1:14" x14ac:dyDescent="0.25">
      <c r="A36" s="4" t="s">
        <v>65</v>
      </c>
      <c r="B36" s="4" t="s">
        <v>68</v>
      </c>
      <c r="C36" s="3">
        <v>0</v>
      </c>
      <c r="D36" s="3">
        <v>0</v>
      </c>
      <c r="E36" s="3">
        <v>0</v>
      </c>
      <c r="F36" s="18">
        <f t="shared" si="2"/>
        <v>0</v>
      </c>
      <c r="G36" s="3">
        <v>0</v>
      </c>
      <c r="H36" s="48" t="e">
        <f t="shared" si="0"/>
        <v>#DIV/0!</v>
      </c>
      <c r="I36" s="3">
        <v>0</v>
      </c>
      <c r="J36" s="3">
        <v>0</v>
      </c>
      <c r="K36" s="3">
        <v>0</v>
      </c>
      <c r="L36" s="18">
        <v>0</v>
      </c>
      <c r="M36" s="3">
        <v>0</v>
      </c>
      <c r="N36" s="48" t="e">
        <f t="shared" si="1"/>
        <v>#DIV/0!</v>
      </c>
    </row>
    <row r="37" spans="1:14" x14ac:dyDescent="0.25">
      <c r="A37" s="4" t="s">
        <v>67</v>
      </c>
      <c r="B37" s="4" t="s">
        <v>70</v>
      </c>
      <c r="C37" s="3">
        <v>0</v>
      </c>
      <c r="D37" s="3">
        <v>0</v>
      </c>
      <c r="E37" s="3">
        <v>0</v>
      </c>
      <c r="F37" s="18">
        <f t="shared" si="2"/>
        <v>0</v>
      </c>
      <c r="G37" s="3">
        <v>0</v>
      </c>
      <c r="H37" s="48" t="e">
        <f t="shared" si="0"/>
        <v>#DIV/0!</v>
      </c>
      <c r="I37" s="3">
        <v>0</v>
      </c>
      <c r="J37" s="3">
        <v>0</v>
      </c>
      <c r="K37" s="3">
        <v>0</v>
      </c>
      <c r="L37" s="18">
        <v>0</v>
      </c>
      <c r="M37" s="3">
        <v>0</v>
      </c>
      <c r="N37" s="48" t="e">
        <f t="shared" si="1"/>
        <v>#DIV/0!</v>
      </c>
    </row>
    <row r="38" spans="1:14" x14ac:dyDescent="0.25">
      <c r="A38" s="4" t="s">
        <v>69</v>
      </c>
      <c r="B38" s="4" t="s">
        <v>72</v>
      </c>
      <c r="C38" s="3">
        <v>0</v>
      </c>
      <c r="D38" s="3">
        <v>0</v>
      </c>
      <c r="E38" s="3">
        <v>0</v>
      </c>
      <c r="F38" s="18">
        <f t="shared" si="2"/>
        <v>0</v>
      </c>
      <c r="G38" s="3">
        <v>137</v>
      </c>
      <c r="H38" s="48">
        <f t="shared" si="0"/>
        <v>0</v>
      </c>
      <c r="I38" s="3">
        <v>0</v>
      </c>
      <c r="J38" s="3">
        <v>0</v>
      </c>
      <c r="K38" s="3">
        <v>0</v>
      </c>
      <c r="L38" s="18">
        <v>0</v>
      </c>
      <c r="M38" s="3">
        <v>67</v>
      </c>
      <c r="N38" s="48">
        <f t="shared" si="1"/>
        <v>0</v>
      </c>
    </row>
    <row r="39" spans="1:14" x14ac:dyDescent="0.25">
      <c r="A39" s="4" t="s">
        <v>71</v>
      </c>
      <c r="B39" s="4" t="s">
        <v>74</v>
      </c>
      <c r="C39" s="3">
        <v>0</v>
      </c>
      <c r="D39" s="3">
        <v>5</v>
      </c>
      <c r="E39" s="3">
        <v>2</v>
      </c>
      <c r="F39" s="18">
        <f t="shared" si="2"/>
        <v>7</v>
      </c>
      <c r="G39" s="3">
        <v>52</v>
      </c>
      <c r="H39" s="48">
        <f t="shared" si="0"/>
        <v>13.461538461538462</v>
      </c>
      <c r="I39" s="3">
        <v>0</v>
      </c>
      <c r="J39" s="3">
        <v>10</v>
      </c>
      <c r="K39" s="3">
        <v>9</v>
      </c>
      <c r="L39" s="18">
        <v>7</v>
      </c>
      <c r="M39" s="3">
        <v>52</v>
      </c>
      <c r="N39" s="48">
        <f t="shared" si="1"/>
        <v>13.461538461538462</v>
      </c>
    </row>
    <row r="40" spans="1:14" x14ac:dyDescent="0.25">
      <c r="A40" s="4" t="s">
        <v>73</v>
      </c>
      <c r="B40" s="4" t="s">
        <v>76</v>
      </c>
      <c r="C40" s="3">
        <v>0</v>
      </c>
      <c r="D40" s="3">
        <v>0</v>
      </c>
      <c r="E40" s="3">
        <v>0</v>
      </c>
      <c r="F40" s="18">
        <f t="shared" si="2"/>
        <v>0</v>
      </c>
      <c r="G40" s="3">
        <v>0</v>
      </c>
      <c r="H40" s="48" t="e">
        <f t="shared" si="0"/>
        <v>#DIV/0!</v>
      </c>
      <c r="I40" s="3">
        <v>0</v>
      </c>
      <c r="J40" s="3">
        <v>0</v>
      </c>
      <c r="K40" s="3">
        <v>0</v>
      </c>
      <c r="L40" s="18">
        <v>0</v>
      </c>
      <c r="M40" s="3">
        <v>0</v>
      </c>
      <c r="N40" s="48" t="e">
        <f t="shared" si="1"/>
        <v>#DIV/0!</v>
      </c>
    </row>
    <row r="41" spans="1:14" x14ac:dyDescent="0.25">
      <c r="A41" s="4" t="s">
        <v>75</v>
      </c>
      <c r="B41" s="4" t="s">
        <v>78</v>
      </c>
      <c r="C41" s="3">
        <v>0</v>
      </c>
      <c r="D41" s="3">
        <v>0</v>
      </c>
      <c r="E41" s="3">
        <v>0</v>
      </c>
      <c r="F41" s="18">
        <f t="shared" si="2"/>
        <v>0</v>
      </c>
      <c r="G41" s="3">
        <v>0</v>
      </c>
      <c r="H41" s="48" t="e">
        <f t="shared" si="0"/>
        <v>#DIV/0!</v>
      </c>
      <c r="I41" s="3">
        <v>0</v>
      </c>
      <c r="J41" s="3">
        <v>0</v>
      </c>
      <c r="K41" s="3">
        <v>0</v>
      </c>
      <c r="L41" s="18">
        <v>0</v>
      </c>
      <c r="M41" s="3">
        <v>64</v>
      </c>
      <c r="N41" s="48">
        <f t="shared" si="1"/>
        <v>0</v>
      </c>
    </row>
    <row r="42" spans="1:14" x14ac:dyDescent="0.25">
      <c r="A42" s="4" t="s">
        <v>77</v>
      </c>
      <c r="B42" s="4" t="s">
        <v>80</v>
      </c>
      <c r="C42" s="3">
        <v>0</v>
      </c>
      <c r="D42" s="3">
        <v>0</v>
      </c>
      <c r="E42" s="3">
        <v>0</v>
      </c>
      <c r="F42" s="18">
        <f t="shared" si="2"/>
        <v>0</v>
      </c>
      <c r="G42" s="3">
        <v>61</v>
      </c>
      <c r="H42" s="48">
        <f t="shared" si="0"/>
        <v>0</v>
      </c>
      <c r="I42" s="3">
        <v>0</v>
      </c>
      <c r="J42" s="3">
        <v>0</v>
      </c>
      <c r="K42" s="3">
        <v>0</v>
      </c>
      <c r="L42" s="18">
        <v>0</v>
      </c>
      <c r="M42" s="3">
        <v>73</v>
      </c>
      <c r="N42" s="48">
        <f t="shared" si="1"/>
        <v>0</v>
      </c>
    </row>
    <row r="43" spans="1:14" x14ac:dyDescent="0.25">
      <c r="A43" s="4" t="s">
        <v>79</v>
      </c>
      <c r="B43" s="4" t="s">
        <v>82</v>
      </c>
      <c r="C43" s="3">
        <v>0</v>
      </c>
      <c r="D43" s="3">
        <v>0</v>
      </c>
      <c r="E43" s="3">
        <v>0</v>
      </c>
      <c r="F43" s="18">
        <f t="shared" si="2"/>
        <v>0</v>
      </c>
      <c r="G43" s="3">
        <v>55</v>
      </c>
      <c r="H43" s="48">
        <f t="shared" si="0"/>
        <v>0</v>
      </c>
      <c r="I43" s="3">
        <v>0</v>
      </c>
      <c r="J43" s="3">
        <v>0</v>
      </c>
      <c r="K43" s="3">
        <v>0</v>
      </c>
      <c r="L43" s="18">
        <v>0</v>
      </c>
      <c r="M43" s="3">
        <v>68</v>
      </c>
      <c r="N43" s="48">
        <f t="shared" si="1"/>
        <v>0</v>
      </c>
    </row>
    <row r="44" spans="1:14" x14ac:dyDescent="0.25">
      <c r="A44" s="4" t="s">
        <v>81</v>
      </c>
      <c r="B44" s="4" t="s">
        <v>84</v>
      </c>
      <c r="C44" s="3">
        <v>0</v>
      </c>
      <c r="D44" s="3">
        <v>0</v>
      </c>
      <c r="E44" s="3">
        <v>0</v>
      </c>
      <c r="F44" s="18">
        <f t="shared" si="2"/>
        <v>0</v>
      </c>
      <c r="G44" s="3">
        <v>0</v>
      </c>
      <c r="H44" s="48" t="e">
        <f t="shared" si="0"/>
        <v>#DIV/0!</v>
      </c>
      <c r="I44" s="3">
        <v>0</v>
      </c>
      <c r="J44" s="3">
        <v>0</v>
      </c>
      <c r="K44" s="3">
        <v>0</v>
      </c>
      <c r="L44" s="18">
        <v>0</v>
      </c>
      <c r="M44" s="3">
        <v>0</v>
      </c>
      <c r="N44" s="48" t="e">
        <f t="shared" si="1"/>
        <v>#DIV/0!</v>
      </c>
    </row>
    <row r="45" spans="1:14" x14ac:dyDescent="0.25">
      <c r="A45" s="4" t="s">
        <v>83</v>
      </c>
      <c r="B45" s="4" t="s">
        <v>86</v>
      </c>
      <c r="C45" s="3">
        <v>0</v>
      </c>
      <c r="D45" s="3">
        <v>0</v>
      </c>
      <c r="E45" s="3">
        <v>0</v>
      </c>
      <c r="F45" s="18">
        <f t="shared" si="2"/>
        <v>0</v>
      </c>
      <c r="G45" s="3">
        <v>23</v>
      </c>
      <c r="H45" s="48">
        <f t="shared" si="0"/>
        <v>0</v>
      </c>
      <c r="I45" s="3">
        <v>0</v>
      </c>
      <c r="J45" s="3">
        <v>0</v>
      </c>
      <c r="K45" s="3">
        <v>0</v>
      </c>
      <c r="L45" s="18">
        <v>0</v>
      </c>
      <c r="M45" s="3">
        <v>27</v>
      </c>
      <c r="N45" s="48">
        <f t="shared" si="1"/>
        <v>0</v>
      </c>
    </row>
    <row r="46" spans="1:14" x14ac:dyDescent="0.25">
      <c r="A46" s="4" t="s">
        <v>85</v>
      </c>
      <c r="B46" s="4" t="s">
        <v>88</v>
      </c>
      <c r="C46" s="3">
        <v>29</v>
      </c>
      <c r="D46" s="3">
        <v>94</v>
      </c>
      <c r="E46" s="3">
        <v>9</v>
      </c>
      <c r="F46" s="18">
        <f t="shared" si="2"/>
        <v>132</v>
      </c>
      <c r="G46" s="3">
        <v>0</v>
      </c>
      <c r="H46" s="48" t="e">
        <f t="shared" si="0"/>
        <v>#DIV/0!</v>
      </c>
      <c r="I46" s="3">
        <v>35</v>
      </c>
      <c r="J46" s="3">
        <v>81</v>
      </c>
      <c r="K46" s="3">
        <v>33</v>
      </c>
      <c r="L46" s="18">
        <v>132</v>
      </c>
      <c r="M46" s="3">
        <v>149</v>
      </c>
      <c r="N46" s="48">
        <f t="shared" si="1"/>
        <v>88.590604026845639</v>
      </c>
    </row>
    <row r="47" spans="1:14" x14ac:dyDescent="0.25">
      <c r="A47" s="4" t="s">
        <v>87</v>
      </c>
      <c r="B47" s="4" t="s">
        <v>90</v>
      </c>
      <c r="C47" s="3">
        <v>0</v>
      </c>
      <c r="D47" s="3">
        <v>0</v>
      </c>
      <c r="E47" s="3">
        <v>0</v>
      </c>
      <c r="F47" s="18">
        <f t="shared" si="2"/>
        <v>0</v>
      </c>
      <c r="G47" s="3">
        <v>49</v>
      </c>
      <c r="H47" s="48">
        <f t="shared" si="0"/>
        <v>0</v>
      </c>
      <c r="I47" s="3">
        <v>0</v>
      </c>
      <c r="J47" s="3">
        <v>0</v>
      </c>
      <c r="K47" s="3">
        <v>0</v>
      </c>
      <c r="L47" s="18">
        <v>0</v>
      </c>
      <c r="M47" s="3">
        <v>47</v>
      </c>
      <c r="N47" s="48">
        <f t="shared" si="1"/>
        <v>0</v>
      </c>
    </row>
    <row r="48" spans="1:14" x14ac:dyDescent="0.25">
      <c r="A48" s="4" t="s">
        <v>89</v>
      </c>
      <c r="B48" s="4" t="s">
        <v>92</v>
      </c>
      <c r="C48" s="3">
        <v>0</v>
      </c>
      <c r="D48" s="3">
        <v>0</v>
      </c>
      <c r="E48" s="3">
        <v>0</v>
      </c>
      <c r="F48" s="18">
        <f t="shared" si="2"/>
        <v>0</v>
      </c>
      <c r="G48" s="3">
        <v>96</v>
      </c>
      <c r="H48" s="48">
        <f t="shared" si="0"/>
        <v>0</v>
      </c>
      <c r="I48" s="3">
        <v>0</v>
      </c>
      <c r="J48" s="3">
        <v>0</v>
      </c>
      <c r="K48" s="3">
        <v>0</v>
      </c>
      <c r="L48" s="18">
        <v>0</v>
      </c>
      <c r="M48" s="3">
        <v>233</v>
      </c>
      <c r="N48" s="48">
        <f t="shared" si="1"/>
        <v>0</v>
      </c>
    </row>
    <row r="49" spans="1:14" x14ac:dyDescent="0.25">
      <c r="A49" s="4" t="s">
        <v>91</v>
      </c>
      <c r="B49" s="4" t="s">
        <v>94</v>
      </c>
      <c r="C49" s="3">
        <v>1</v>
      </c>
      <c r="D49" s="3">
        <v>5</v>
      </c>
      <c r="E49" s="3">
        <v>18</v>
      </c>
      <c r="F49" s="18">
        <f t="shared" si="2"/>
        <v>24</v>
      </c>
      <c r="G49" s="3">
        <v>28</v>
      </c>
      <c r="H49" s="48">
        <f t="shared" si="0"/>
        <v>85.714285714285708</v>
      </c>
      <c r="I49" s="3">
        <v>0</v>
      </c>
      <c r="J49" s="3">
        <v>7</v>
      </c>
      <c r="K49" s="3">
        <v>9</v>
      </c>
      <c r="L49" s="18">
        <v>24</v>
      </c>
      <c r="M49" s="3">
        <v>16</v>
      </c>
      <c r="N49" s="48">
        <f t="shared" si="1"/>
        <v>150</v>
      </c>
    </row>
    <row r="50" spans="1:14" x14ac:dyDescent="0.25">
      <c r="A50" s="4" t="s">
        <v>93</v>
      </c>
      <c r="B50" s="4" t="s">
        <v>96</v>
      </c>
      <c r="C50" s="3">
        <v>0</v>
      </c>
      <c r="D50" s="3">
        <v>0</v>
      </c>
      <c r="E50" s="3">
        <v>0</v>
      </c>
      <c r="F50" s="18">
        <f t="shared" si="2"/>
        <v>0</v>
      </c>
      <c r="G50" s="3">
        <v>0</v>
      </c>
      <c r="H50" s="48" t="e">
        <f t="shared" si="0"/>
        <v>#DIV/0!</v>
      </c>
      <c r="I50" s="3">
        <v>0</v>
      </c>
      <c r="J50" s="3">
        <v>0</v>
      </c>
      <c r="K50" s="3">
        <v>0</v>
      </c>
      <c r="L50" s="18">
        <v>0</v>
      </c>
      <c r="M50" s="3">
        <v>43</v>
      </c>
      <c r="N50" s="48">
        <f t="shared" si="1"/>
        <v>0</v>
      </c>
    </row>
    <row r="51" spans="1:14" x14ac:dyDescent="0.25">
      <c r="A51" s="4" t="s">
        <v>95</v>
      </c>
      <c r="B51" s="4" t="s">
        <v>98</v>
      </c>
      <c r="C51" s="3">
        <v>0</v>
      </c>
      <c r="D51" s="3">
        <v>0</v>
      </c>
      <c r="E51" s="3">
        <v>0</v>
      </c>
      <c r="F51" s="18">
        <f t="shared" si="2"/>
        <v>0</v>
      </c>
      <c r="G51" s="3">
        <v>69</v>
      </c>
      <c r="H51" s="48">
        <f t="shared" si="0"/>
        <v>0</v>
      </c>
      <c r="I51" s="3">
        <v>0</v>
      </c>
      <c r="J51" s="3">
        <v>0</v>
      </c>
      <c r="K51" s="3">
        <v>0</v>
      </c>
      <c r="L51" s="18">
        <v>0</v>
      </c>
      <c r="M51" s="3">
        <v>190</v>
      </c>
      <c r="N51" s="48">
        <f t="shared" si="1"/>
        <v>0</v>
      </c>
    </row>
    <row r="52" spans="1:14" x14ac:dyDescent="0.25">
      <c r="A52" s="4" t="s">
        <v>97</v>
      </c>
      <c r="B52" s="4" t="s">
        <v>100</v>
      </c>
      <c r="C52" s="3">
        <v>0</v>
      </c>
      <c r="D52" s="3">
        <v>0</v>
      </c>
      <c r="E52" s="3">
        <v>0</v>
      </c>
      <c r="F52" s="18">
        <f t="shared" si="2"/>
        <v>0</v>
      </c>
      <c r="G52" s="3">
        <v>25</v>
      </c>
      <c r="H52" s="48">
        <f t="shared" si="0"/>
        <v>0</v>
      </c>
      <c r="I52" s="3">
        <v>0</v>
      </c>
      <c r="J52" s="3">
        <v>0</v>
      </c>
      <c r="K52" s="3">
        <v>0</v>
      </c>
      <c r="L52" s="18">
        <v>0</v>
      </c>
      <c r="M52" s="3">
        <v>2</v>
      </c>
      <c r="N52" s="48">
        <f t="shared" si="1"/>
        <v>0</v>
      </c>
    </row>
    <row r="53" spans="1:14" x14ac:dyDescent="0.25">
      <c r="A53" s="4" t="s">
        <v>99</v>
      </c>
      <c r="B53" s="4" t="s">
        <v>102</v>
      </c>
      <c r="C53" s="3">
        <v>0</v>
      </c>
      <c r="D53" s="3">
        <v>0</v>
      </c>
      <c r="E53" s="3">
        <v>0</v>
      </c>
      <c r="F53" s="18">
        <f t="shared" si="2"/>
        <v>0</v>
      </c>
      <c r="G53" s="3">
        <v>0</v>
      </c>
      <c r="H53" s="48" t="e">
        <f t="shared" si="0"/>
        <v>#DIV/0!</v>
      </c>
      <c r="I53" s="3">
        <v>0</v>
      </c>
      <c r="J53" s="3">
        <v>0</v>
      </c>
      <c r="K53" s="3">
        <v>0</v>
      </c>
      <c r="L53" s="18">
        <v>0</v>
      </c>
      <c r="M53" s="3">
        <v>609</v>
      </c>
      <c r="N53" s="48">
        <f t="shared" si="1"/>
        <v>0</v>
      </c>
    </row>
    <row r="54" spans="1:14" x14ac:dyDescent="0.25">
      <c r="A54" s="4" t="s">
        <v>101</v>
      </c>
      <c r="B54" s="4" t="s">
        <v>104</v>
      </c>
      <c r="C54" s="3">
        <v>0</v>
      </c>
      <c r="D54" s="3">
        <v>0</v>
      </c>
      <c r="E54" s="3">
        <v>0</v>
      </c>
      <c r="F54" s="18">
        <f t="shared" si="2"/>
        <v>0</v>
      </c>
      <c r="G54" s="3">
        <v>0</v>
      </c>
      <c r="H54" s="48" t="e">
        <f t="shared" si="0"/>
        <v>#DIV/0!</v>
      </c>
      <c r="I54" s="3">
        <v>0</v>
      </c>
      <c r="J54" s="3">
        <v>0</v>
      </c>
      <c r="K54" s="3">
        <v>0</v>
      </c>
      <c r="L54" s="18">
        <v>0</v>
      </c>
      <c r="M54" s="3">
        <v>0</v>
      </c>
      <c r="N54" s="48" t="e">
        <f t="shared" si="1"/>
        <v>#DIV/0!</v>
      </c>
    </row>
    <row r="55" spans="1:14" x14ac:dyDescent="0.25">
      <c r="A55" s="4" t="s">
        <v>103</v>
      </c>
      <c r="B55" s="4" t="s">
        <v>106</v>
      </c>
      <c r="C55" s="3">
        <v>0</v>
      </c>
      <c r="D55" s="3">
        <v>2</v>
      </c>
      <c r="E55" s="3">
        <v>62</v>
      </c>
      <c r="F55" s="18">
        <f t="shared" si="2"/>
        <v>64</v>
      </c>
      <c r="G55" s="3">
        <v>39</v>
      </c>
      <c r="H55" s="48">
        <f t="shared" si="0"/>
        <v>164.10256410256409</v>
      </c>
      <c r="I55" s="3">
        <v>0</v>
      </c>
      <c r="J55" s="3">
        <v>5</v>
      </c>
      <c r="K55" s="3">
        <v>28</v>
      </c>
      <c r="L55" s="18">
        <v>64</v>
      </c>
      <c r="M55" s="3">
        <v>126</v>
      </c>
      <c r="N55" s="48">
        <f t="shared" si="1"/>
        <v>50.793650793650791</v>
      </c>
    </row>
    <row r="56" spans="1:14" x14ac:dyDescent="0.25">
      <c r="A56" s="4" t="s">
        <v>105</v>
      </c>
      <c r="B56" s="4" t="s">
        <v>108</v>
      </c>
      <c r="C56" s="3">
        <v>0</v>
      </c>
      <c r="D56" s="3">
        <v>0</v>
      </c>
      <c r="E56" s="3">
        <v>0</v>
      </c>
      <c r="F56" s="18">
        <f t="shared" si="2"/>
        <v>0</v>
      </c>
      <c r="G56" s="3">
        <v>0</v>
      </c>
      <c r="H56" s="48" t="e">
        <f t="shared" si="0"/>
        <v>#DIV/0!</v>
      </c>
      <c r="I56" s="3">
        <v>0</v>
      </c>
      <c r="J56" s="3">
        <v>0</v>
      </c>
      <c r="K56" s="3">
        <v>0</v>
      </c>
      <c r="L56" s="18">
        <v>0</v>
      </c>
      <c r="M56" s="3">
        <v>0</v>
      </c>
      <c r="N56" s="48" t="e">
        <f t="shared" si="1"/>
        <v>#DIV/0!</v>
      </c>
    </row>
    <row r="57" spans="1:14" x14ac:dyDescent="0.25">
      <c r="A57" s="4" t="s">
        <v>107</v>
      </c>
      <c r="B57" s="4" t="s">
        <v>110</v>
      </c>
      <c r="C57" s="3">
        <v>0</v>
      </c>
      <c r="D57" s="3">
        <v>0</v>
      </c>
      <c r="E57" s="3">
        <v>0</v>
      </c>
      <c r="F57" s="18">
        <f t="shared" si="2"/>
        <v>0</v>
      </c>
      <c r="G57" s="3">
        <v>36</v>
      </c>
      <c r="H57" s="48">
        <f t="shared" si="0"/>
        <v>0</v>
      </c>
      <c r="I57" s="3">
        <v>0</v>
      </c>
      <c r="J57" s="3">
        <v>0</v>
      </c>
      <c r="K57" s="3">
        <v>0</v>
      </c>
      <c r="L57" s="18">
        <v>0</v>
      </c>
      <c r="M57" s="3">
        <v>0</v>
      </c>
      <c r="N57" s="48" t="e">
        <f t="shared" si="1"/>
        <v>#DIV/0!</v>
      </c>
    </row>
    <row r="58" spans="1:14" x14ac:dyDescent="0.25">
      <c r="A58" s="4" t="s">
        <v>109</v>
      </c>
      <c r="B58" s="4" t="s">
        <v>112</v>
      </c>
      <c r="C58" s="3">
        <v>0</v>
      </c>
      <c r="D58" s="3">
        <v>0</v>
      </c>
      <c r="E58" s="3">
        <v>0</v>
      </c>
      <c r="F58" s="18">
        <f t="shared" si="2"/>
        <v>0</v>
      </c>
      <c r="G58" s="3">
        <v>406</v>
      </c>
      <c r="H58" s="48">
        <f t="shared" si="0"/>
        <v>0</v>
      </c>
      <c r="I58" s="3">
        <v>0</v>
      </c>
      <c r="J58" s="3">
        <v>0</v>
      </c>
      <c r="K58" s="3">
        <v>0</v>
      </c>
      <c r="L58" s="18">
        <v>0</v>
      </c>
      <c r="M58" s="3">
        <v>208</v>
      </c>
      <c r="N58" s="48">
        <f t="shared" si="1"/>
        <v>0</v>
      </c>
    </row>
    <row r="59" spans="1:14" x14ac:dyDescent="0.25">
      <c r="A59" s="4" t="s">
        <v>111</v>
      </c>
      <c r="B59" s="4" t="s">
        <v>114</v>
      </c>
      <c r="C59" s="3">
        <v>0</v>
      </c>
      <c r="D59" s="3">
        <v>0</v>
      </c>
      <c r="E59" s="3">
        <v>0</v>
      </c>
      <c r="F59" s="18">
        <f t="shared" si="2"/>
        <v>0</v>
      </c>
      <c r="G59" s="3">
        <v>76</v>
      </c>
      <c r="H59" s="48">
        <f t="shared" si="0"/>
        <v>0</v>
      </c>
      <c r="I59" s="3">
        <v>0</v>
      </c>
      <c r="J59" s="3">
        <v>0</v>
      </c>
      <c r="K59" s="3">
        <v>0</v>
      </c>
      <c r="L59" s="18">
        <v>0</v>
      </c>
      <c r="M59" s="3">
        <v>249</v>
      </c>
      <c r="N59" s="48">
        <f t="shared" si="1"/>
        <v>0</v>
      </c>
    </row>
    <row r="60" spans="1:14" x14ac:dyDescent="0.25">
      <c r="A60" s="4" t="s">
        <v>113</v>
      </c>
      <c r="B60" s="4" t="s">
        <v>116</v>
      </c>
      <c r="C60" s="3">
        <v>0</v>
      </c>
      <c r="D60" s="3">
        <v>0</v>
      </c>
      <c r="E60" s="3">
        <v>0</v>
      </c>
      <c r="F60" s="18">
        <f t="shared" si="2"/>
        <v>0</v>
      </c>
      <c r="G60" s="3">
        <v>9</v>
      </c>
      <c r="H60" s="48">
        <f t="shared" si="0"/>
        <v>0</v>
      </c>
      <c r="I60" s="3">
        <v>0</v>
      </c>
      <c r="J60" s="3">
        <v>0</v>
      </c>
      <c r="K60" s="3">
        <v>0</v>
      </c>
      <c r="L60" s="18">
        <v>0</v>
      </c>
      <c r="M60" s="3">
        <v>467</v>
      </c>
      <c r="N60" s="48">
        <f t="shared" si="1"/>
        <v>0</v>
      </c>
    </row>
    <row r="61" spans="1:14" x14ac:dyDescent="0.25">
      <c r="A61" s="4" t="s">
        <v>115</v>
      </c>
      <c r="B61" s="4" t="s">
        <v>118</v>
      </c>
      <c r="C61" s="3">
        <v>3</v>
      </c>
      <c r="D61" s="3">
        <v>39</v>
      </c>
      <c r="E61" s="3">
        <v>49</v>
      </c>
      <c r="F61" s="18">
        <f t="shared" si="2"/>
        <v>91</v>
      </c>
      <c r="G61" s="3">
        <v>76</v>
      </c>
      <c r="H61" s="48">
        <f t="shared" si="0"/>
        <v>119.73684210526316</v>
      </c>
      <c r="I61" s="3">
        <v>1</v>
      </c>
      <c r="J61" s="3">
        <v>26</v>
      </c>
      <c r="K61" s="3">
        <v>68</v>
      </c>
      <c r="L61" s="18">
        <v>91</v>
      </c>
      <c r="M61" s="3">
        <v>152</v>
      </c>
      <c r="N61" s="48">
        <f t="shared" si="1"/>
        <v>59.868421052631582</v>
      </c>
    </row>
    <row r="62" spans="1:14" ht="15.75" thickBot="1" x14ac:dyDescent="0.3">
      <c r="A62" s="4" t="s">
        <v>117</v>
      </c>
      <c r="B62" s="4" t="s">
        <v>119</v>
      </c>
      <c r="C62" s="3">
        <v>0</v>
      </c>
      <c r="D62" s="3">
        <v>0</v>
      </c>
      <c r="E62" s="3">
        <v>0</v>
      </c>
      <c r="F62" s="18">
        <f t="shared" si="2"/>
        <v>0</v>
      </c>
      <c r="G62" s="3">
        <v>77</v>
      </c>
      <c r="H62" s="70">
        <f t="shared" si="0"/>
        <v>0</v>
      </c>
      <c r="I62" s="3">
        <v>0</v>
      </c>
      <c r="J62" s="3">
        <v>0</v>
      </c>
      <c r="K62" s="3">
        <v>0</v>
      </c>
      <c r="L62" s="18">
        <v>0</v>
      </c>
      <c r="M62" s="3">
        <v>74</v>
      </c>
      <c r="N62" s="70">
        <f t="shared" si="1"/>
        <v>0</v>
      </c>
    </row>
    <row r="63" spans="1:14" ht="16.5" thickTop="1" thickBot="1" x14ac:dyDescent="0.3">
      <c r="B63" s="1" t="s">
        <v>120</v>
      </c>
      <c r="C63" s="2">
        <v>34</v>
      </c>
      <c r="D63" s="2">
        <v>147</v>
      </c>
      <c r="E63" s="2">
        <v>215</v>
      </c>
      <c r="F63" s="22">
        <f t="shared" si="2"/>
        <v>396</v>
      </c>
      <c r="G63" s="22">
        <f t="shared" si="2"/>
        <v>758</v>
      </c>
      <c r="H63" s="81">
        <f>+F63/G63*100</f>
        <v>52.242744063324544</v>
      </c>
      <c r="I63" s="64">
        <f>SUM(I4:I62)</f>
        <v>36</v>
      </c>
      <c r="J63" s="64">
        <f>SUM(J4:J62)</f>
        <v>134</v>
      </c>
      <c r="K63" s="64">
        <f>SUM(K4:K62)</f>
        <v>288</v>
      </c>
      <c r="L63" s="64">
        <f>SUM(L4:L62)</f>
        <v>396</v>
      </c>
      <c r="M63" s="64">
        <f>SUM(M4:M62)</f>
        <v>4899</v>
      </c>
      <c r="N63" s="81">
        <f>+L63/M63*100</f>
        <v>8.0832823025107157</v>
      </c>
    </row>
    <row r="64" spans="1:14" ht="15.75" thickTop="1" x14ac:dyDescent="0.25"/>
  </sheetData>
  <mergeCells count="4">
    <mergeCell ref="A2:A3"/>
    <mergeCell ref="B2:B3"/>
    <mergeCell ref="C2:H2"/>
    <mergeCell ref="I2: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activeCell="B5" sqref="B5"/>
    </sheetView>
  </sheetViews>
  <sheetFormatPr baseColWidth="10" defaultColWidth="9.140625" defaultRowHeight="15" x14ac:dyDescent="0.25"/>
  <cols>
    <col min="2" max="2" width="68.42578125" customWidth="1"/>
    <col min="3" max="3" width="19.5703125" customWidth="1"/>
    <col min="4" max="4" width="16.140625" customWidth="1"/>
    <col min="5" max="5" width="14.5703125" customWidth="1"/>
    <col min="6" max="7" width="19.5703125" customWidth="1"/>
    <col min="8" max="8" width="14.5703125" customWidth="1"/>
    <col min="9" max="10" width="19.5703125" customWidth="1"/>
    <col min="11" max="11" width="14.5703125" customWidth="1"/>
    <col min="12" max="13" width="19.5703125" customWidth="1"/>
    <col min="14" max="14" width="14.5703125" customWidth="1"/>
    <col min="15" max="15" width="3.140625" customWidth="1"/>
    <col min="16" max="24" width="19.5703125" customWidth="1"/>
  </cols>
  <sheetData>
    <row r="1" spans="1:14" ht="15.75" thickBot="1" x14ac:dyDescent="0.3"/>
    <row r="2" spans="1:14" ht="30" customHeight="1" thickTop="1" thickBot="1" x14ac:dyDescent="0.3">
      <c r="A2" s="250" t="s">
        <v>0</v>
      </c>
      <c r="B2" s="250" t="s">
        <v>1</v>
      </c>
      <c r="C2" s="250" t="s">
        <v>386</v>
      </c>
      <c r="D2" s="250"/>
      <c r="E2" s="250"/>
      <c r="F2" s="250" t="s">
        <v>390</v>
      </c>
      <c r="G2" s="250"/>
      <c r="H2" s="250"/>
      <c r="I2" s="250" t="s">
        <v>391</v>
      </c>
      <c r="J2" s="250"/>
      <c r="K2" s="250"/>
      <c r="L2" s="250" t="s">
        <v>392</v>
      </c>
      <c r="M2" s="250"/>
      <c r="N2" s="250"/>
    </row>
    <row r="3" spans="1:14" ht="39.950000000000003" customHeight="1" thickTop="1" thickBot="1" x14ac:dyDescent="0.3">
      <c r="A3" s="250" t="s">
        <v>0</v>
      </c>
      <c r="B3" s="250" t="s">
        <v>1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4" ht="69.95" customHeight="1" thickTop="1" thickBot="1" x14ac:dyDescent="0.3">
      <c r="A4" s="250" t="s">
        <v>0</v>
      </c>
      <c r="B4" s="250" t="s">
        <v>1</v>
      </c>
      <c r="C4" s="98" t="s">
        <v>387</v>
      </c>
      <c r="D4" s="98" t="s">
        <v>388</v>
      </c>
      <c r="E4" s="98" t="s">
        <v>707</v>
      </c>
      <c r="F4" s="98" t="s">
        <v>385</v>
      </c>
      <c r="G4" s="98" t="s">
        <v>384</v>
      </c>
      <c r="H4" s="98" t="s">
        <v>707</v>
      </c>
      <c r="I4" s="98" t="s">
        <v>385</v>
      </c>
      <c r="J4" s="98" t="s">
        <v>384</v>
      </c>
      <c r="K4" s="98" t="s">
        <v>707</v>
      </c>
      <c r="L4" s="98" t="s">
        <v>385</v>
      </c>
      <c r="M4" s="98" t="s">
        <v>384</v>
      </c>
      <c r="N4" s="98" t="s">
        <v>707</v>
      </c>
    </row>
    <row r="5" spans="1:14" ht="15.75" thickTop="1" x14ac:dyDescent="0.25">
      <c r="A5" s="4" t="s">
        <v>2</v>
      </c>
      <c r="B5" s="4" t="s">
        <v>3</v>
      </c>
      <c r="C5" s="20">
        <v>0</v>
      </c>
      <c r="D5" s="21">
        <v>580</v>
      </c>
      <c r="E5" s="86">
        <f>+C5/D5*100</f>
        <v>0</v>
      </c>
      <c r="F5" s="3">
        <v>0</v>
      </c>
      <c r="G5" s="3">
        <v>6</v>
      </c>
      <c r="H5" s="86">
        <f>+F5/G5*100</f>
        <v>0</v>
      </c>
      <c r="I5" s="3">
        <v>0</v>
      </c>
      <c r="J5" s="3">
        <v>225</v>
      </c>
      <c r="K5" s="86">
        <f>+I5/J5*100</f>
        <v>0</v>
      </c>
      <c r="L5" s="3">
        <v>0</v>
      </c>
      <c r="M5" s="3">
        <v>0</v>
      </c>
      <c r="N5" s="86" t="e">
        <f>+L5/M5*100</f>
        <v>#DIV/0!</v>
      </c>
    </row>
    <row r="6" spans="1:14" x14ac:dyDescent="0.25">
      <c r="A6" s="4" t="s">
        <v>4</v>
      </c>
      <c r="B6" s="4" t="s">
        <v>5</v>
      </c>
      <c r="C6" s="3">
        <v>0</v>
      </c>
      <c r="D6" s="13">
        <v>0</v>
      </c>
      <c r="E6" s="87" t="e">
        <f t="shared" ref="E6:E64" si="0">+C6/D6*100</f>
        <v>#DIV/0!</v>
      </c>
      <c r="F6" s="3">
        <v>0</v>
      </c>
      <c r="G6" s="3">
        <v>0</v>
      </c>
      <c r="H6" s="87" t="e">
        <f t="shared" ref="H6:H64" si="1">+F6/G6*100</f>
        <v>#DIV/0!</v>
      </c>
      <c r="I6" s="3">
        <v>0</v>
      </c>
      <c r="J6" s="3">
        <v>118</v>
      </c>
      <c r="K6" s="87">
        <f t="shared" ref="K6:K64" si="2">+I6/J6*100</f>
        <v>0</v>
      </c>
      <c r="L6" s="3">
        <v>0</v>
      </c>
      <c r="M6" s="3">
        <v>0</v>
      </c>
      <c r="N6" s="87" t="e">
        <f t="shared" ref="N6:N64" si="3">+L6/M6*100</f>
        <v>#DIV/0!</v>
      </c>
    </row>
    <row r="7" spans="1:14" x14ac:dyDescent="0.25">
      <c r="A7" s="4" t="s">
        <v>6</v>
      </c>
      <c r="B7" s="4" t="s">
        <v>7</v>
      </c>
      <c r="C7" s="3">
        <v>0</v>
      </c>
      <c r="D7" s="13">
        <v>0</v>
      </c>
      <c r="E7" s="87" t="e">
        <f t="shared" si="0"/>
        <v>#DIV/0!</v>
      </c>
      <c r="F7" s="3">
        <v>0</v>
      </c>
      <c r="G7" s="3">
        <v>0</v>
      </c>
      <c r="H7" s="87" t="e">
        <f t="shared" si="1"/>
        <v>#DIV/0!</v>
      </c>
      <c r="I7" s="3">
        <v>3</v>
      </c>
      <c r="J7" s="3">
        <v>46</v>
      </c>
      <c r="K7" s="87">
        <f t="shared" si="2"/>
        <v>6.5217391304347823</v>
      </c>
      <c r="L7" s="3">
        <v>0</v>
      </c>
      <c r="M7" s="3">
        <v>0</v>
      </c>
      <c r="N7" s="87" t="e">
        <f t="shared" si="3"/>
        <v>#DIV/0!</v>
      </c>
    </row>
    <row r="8" spans="1:14" x14ac:dyDescent="0.25">
      <c r="A8" s="4" t="s">
        <v>8</v>
      </c>
      <c r="B8" s="4" t="s">
        <v>9</v>
      </c>
      <c r="C8" s="3">
        <v>0</v>
      </c>
      <c r="D8" s="13">
        <v>0</v>
      </c>
      <c r="E8" s="87" t="e">
        <f t="shared" si="0"/>
        <v>#DIV/0!</v>
      </c>
      <c r="F8" s="3">
        <v>0</v>
      </c>
      <c r="G8" s="3">
        <v>0</v>
      </c>
      <c r="H8" s="87" t="e">
        <f t="shared" si="1"/>
        <v>#DIV/0!</v>
      </c>
      <c r="I8" s="3">
        <v>5</v>
      </c>
      <c r="J8" s="3">
        <v>36</v>
      </c>
      <c r="K8" s="87">
        <f t="shared" si="2"/>
        <v>13.888888888888889</v>
      </c>
      <c r="L8" s="3">
        <v>0</v>
      </c>
      <c r="M8" s="3">
        <v>0</v>
      </c>
      <c r="N8" s="87" t="e">
        <f t="shared" si="3"/>
        <v>#DIV/0!</v>
      </c>
    </row>
    <row r="9" spans="1:14" x14ac:dyDescent="0.25">
      <c r="A9" s="4" t="s">
        <v>10</v>
      </c>
      <c r="B9" s="4" t="s">
        <v>11</v>
      </c>
      <c r="C9" s="3" t="s">
        <v>389</v>
      </c>
      <c r="D9" s="13">
        <v>0</v>
      </c>
      <c r="E9" s="87" t="e">
        <f t="shared" si="0"/>
        <v>#VALUE!</v>
      </c>
      <c r="F9" s="3">
        <v>0</v>
      </c>
      <c r="G9" s="3">
        <v>0</v>
      </c>
      <c r="H9" s="87" t="e">
        <f t="shared" si="1"/>
        <v>#DIV/0!</v>
      </c>
      <c r="I9" s="3" t="s">
        <v>389</v>
      </c>
      <c r="J9" s="3">
        <v>0</v>
      </c>
      <c r="K9" s="87" t="e">
        <f t="shared" si="2"/>
        <v>#VALUE!</v>
      </c>
      <c r="L9" s="3">
        <v>0</v>
      </c>
      <c r="M9" s="3">
        <v>0</v>
      </c>
      <c r="N9" s="87" t="e">
        <f t="shared" si="3"/>
        <v>#DIV/0!</v>
      </c>
    </row>
    <row r="10" spans="1:14" x14ac:dyDescent="0.25">
      <c r="A10" s="4" t="s">
        <v>12</v>
      </c>
      <c r="B10" s="4" t="s">
        <v>13</v>
      </c>
      <c r="C10" s="3" t="s">
        <v>389</v>
      </c>
      <c r="D10" s="13">
        <v>0</v>
      </c>
      <c r="E10" s="87" t="e">
        <f t="shared" si="0"/>
        <v>#VALUE!</v>
      </c>
      <c r="F10" s="3">
        <v>0</v>
      </c>
      <c r="G10" s="3">
        <v>0</v>
      </c>
      <c r="H10" s="87" t="e">
        <f t="shared" si="1"/>
        <v>#DIV/0!</v>
      </c>
      <c r="I10" s="3" t="s">
        <v>389</v>
      </c>
      <c r="J10" s="3">
        <v>0</v>
      </c>
      <c r="K10" s="87" t="e">
        <f t="shared" si="2"/>
        <v>#VALUE!</v>
      </c>
      <c r="L10" s="3">
        <v>0</v>
      </c>
      <c r="M10" s="3">
        <v>0</v>
      </c>
      <c r="N10" s="87" t="e">
        <f t="shared" si="3"/>
        <v>#DIV/0!</v>
      </c>
    </row>
    <row r="11" spans="1:14" x14ac:dyDescent="0.25">
      <c r="A11" s="4" t="s">
        <v>14</v>
      </c>
      <c r="B11" s="4" t="s">
        <v>15</v>
      </c>
      <c r="C11" s="3">
        <v>0</v>
      </c>
      <c r="D11" s="13">
        <v>0</v>
      </c>
      <c r="E11" s="87" t="e">
        <f t="shared" si="0"/>
        <v>#DIV/0!</v>
      </c>
      <c r="F11" s="3">
        <v>0</v>
      </c>
      <c r="G11" s="3">
        <v>0</v>
      </c>
      <c r="H11" s="87" t="e">
        <f t="shared" si="1"/>
        <v>#DIV/0!</v>
      </c>
      <c r="I11" s="3">
        <v>0</v>
      </c>
      <c r="J11" s="3">
        <v>0</v>
      </c>
      <c r="K11" s="87" t="e">
        <f t="shared" si="2"/>
        <v>#DIV/0!</v>
      </c>
      <c r="L11" s="3">
        <v>0</v>
      </c>
      <c r="M11" s="3">
        <v>0</v>
      </c>
      <c r="N11" s="87" t="e">
        <f t="shared" si="3"/>
        <v>#DIV/0!</v>
      </c>
    </row>
    <row r="12" spans="1:14" x14ac:dyDescent="0.25">
      <c r="A12" s="4" t="s">
        <v>16</v>
      </c>
      <c r="B12" s="4" t="s">
        <v>17</v>
      </c>
      <c r="C12" s="3">
        <v>0</v>
      </c>
      <c r="D12" s="13">
        <v>0</v>
      </c>
      <c r="E12" s="87" t="e">
        <f t="shared" si="0"/>
        <v>#DIV/0!</v>
      </c>
      <c r="F12" s="3">
        <v>0</v>
      </c>
      <c r="G12" s="3">
        <v>0</v>
      </c>
      <c r="H12" s="87" t="e">
        <f t="shared" si="1"/>
        <v>#DIV/0!</v>
      </c>
      <c r="I12" s="3">
        <v>1</v>
      </c>
      <c r="J12" s="3">
        <v>107</v>
      </c>
      <c r="K12" s="87">
        <f t="shared" si="2"/>
        <v>0.93457943925233633</v>
      </c>
      <c r="L12" s="3">
        <v>0</v>
      </c>
      <c r="M12" s="3">
        <v>0</v>
      </c>
      <c r="N12" s="87" t="e">
        <f t="shared" si="3"/>
        <v>#DIV/0!</v>
      </c>
    </row>
    <row r="13" spans="1:14" x14ac:dyDescent="0.25">
      <c r="A13" s="4" t="s">
        <v>18</v>
      </c>
      <c r="B13" s="4" t="s">
        <v>19</v>
      </c>
      <c r="C13" s="3">
        <v>0</v>
      </c>
      <c r="D13" s="13">
        <v>0</v>
      </c>
      <c r="E13" s="87" t="e">
        <f t="shared" si="0"/>
        <v>#DIV/0!</v>
      </c>
      <c r="F13" s="3">
        <v>0</v>
      </c>
      <c r="G13" s="3">
        <v>0</v>
      </c>
      <c r="H13" s="87" t="e">
        <f t="shared" si="1"/>
        <v>#DIV/0!</v>
      </c>
      <c r="I13" s="3">
        <v>1</v>
      </c>
      <c r="J13" s="3">
        <v>55</v>
      </c>
      <c r="K13" s="87">
        <f t="shared" si="2"/>
        <v>1.8181818181818181</v>
      </c>
      <c r="L13" s="3">
        <v>0</v>
      </c>
      <c r="M13" s="3">
        <v>0</v>
      </c>
      <c r="N13" s="87" t="e">
        <f t="shared" si="3"/>
        <v>#DIV/0!</v>
      </c>
    </row>
    <row r="14" spans="1:14" x14ac:dyDescent="0.25">
      <c r="A14" s="4" t="s">
        <v>20</v>
      </c>
      <c r="B14" s="4" t="s">
        <v>21</v>
      </c>
      <c r="C14" s="3">
        <v>0</v>
      </c>
      <c r="D14" s="13">
        <v>0</v>
      </c>
      <c r="E14" s="87" t="e">
        <f t="shared" si="0"/>
        <v>#DIV/0!</v>
      </c>
      <c r="F14" s="3">
        <v>0</v>
      </c>
      <c r="G14" s="3">
        <v>0</v>
      </c>
      <c r="H14" s="87" t="e">
        <f t="shared" si="1"/>
        <v>#DIV/0!</v>
      </c>
      <c r="I14" s="3">
        <v>0</v>
      </c>
      <c r="J14" s="3">
        <v>83</v>
      </c>
      <c r="K14" s="87">
        <f t="shared" si="2"/>
        <v>0</v>
      </c>
      <c r="L14" s="3">
        <v>0</v>
      </c>
      <c r="M14" s="3">
        <v>0</v>
      </c>
      <c r="N14" s="87" t="e">
        <f t="shared" si="3"/>
        <v>#DIV/0!</v>
      </c>
    </row>
    <row r="15" spans="1:14" x14ac:dyDescent="0.25">
      <c r="A15" s="4" t="s">
        <v>22</v>
      </c>
      <c r="B15" s="4" t="s">
        <v>23</v>
      </c>
      <c r="C15" s="3">
        <v>0</v>
      </c>
      <c r="D15" s="13">
        <v>0</v>
      </c>
      <c r="E15" s="87" t="e">
        <f t="shared" si="0"/>
        <v>#DIV/0!</v>
      </c>
      <c r="F15" s="3">
        <v>1</v>
      </c>
      <c r="G15" s="3">
        <v>2</v>
      </c>
      <c r="H15" s="87">
        <f t="shared" si="1"/>
        <v>50</v>
      </c>
      <c r="I15" s="3">
        <v>57</v>
      </c>
      <c r="J15" s="3">
        <v>189</v>
      </c>
      <c r="K15" s="87">
        <f t="shared" si="2"/>
        <v>30.158730158730158</v>
      </c>
      <c r="L15" s="3">
        <v>0</v>
      </c>
      <c r="M15" s="3">
        <v>0</v>
      </c>
      <c r="N15" s="87" t="e">
        <f t="shared" si="3"/>
        <v>#DIV/0!</v>
      </c>
    </row>
    <row r="16" spans="1:14" x14ac:dyDescent="0.25">
      <c r="A16" s="4" t="s">
        <v>24</v>
      </c>
      <c r="B16" s="4" t="s">
        <v>25</v>
      </c>
      <c r="C16" s="3">
        <v>0</v>
      </c>
      <c r="D16" s="13">
        <v>7</v>
      </c>
      <c r="E16" s="87">
        <f t="shared" si="0"/>
        <v>0</v>
      </c>
      <c r="F16" s="3">
        <v>0</v>
      </c>
      <c r="G16" s="3">
        <v>0</v>
      </c>
      <c r="H16" s="87" t="e">
        <f t="shared" si="1"/>
        <v>#DIV/0!</v>
      </c>
      <c r="I16" s="3">
        <v>2</v>
      </c>
      <c r="J16" s="3">
        <v>108</v>
      </c>
      <c r="K16" s="87">
        <f t="shared" si="2"/>
        <v>1.8518518518518516</v>
      </c>
      <c r="L16" s="3">
        <v>0</v>
      </c>
      <c r="M16" s="3">
        <v>0</v>
      </c>
      <c r="N16" s="87" t="e">
        <f t="shared" si="3"/>
        <v>#DIV/0!</v>
      </c>
    </row>
    <row r="17" spans="1:14" x14ac:dyDescent="0.25">
      <c r="A17" s="4" t="s">
        <v>26</v>
      </c>
      <c r="B17" s="4" t="s">
        <v>27</v>
      </c>
      <c r="C17" s="3">
        <v>0</v>
      </c>
      <c r="D17" s="13">
        <v>0</v>
      </c>
      <c r="E17" s="87" t="e">
        <f t="shared" si="0"/>
        <v>#DIV/0!</v>
      </c>
      <c r="F17" s="3">
        <v>0</v>
      </c>
      <c r="G17" s="3">
        <v>0</v>
      </c>
      <c r="H17" s="87" t="e">
        <f t="shared" si="1"/>
        <v>#DIV/0!</v>
      </c>
      <c r="I17" s="3" t="s">
        <v>389</v>
      </c>
      <c r="J17" s="3">
        <v>0</v>
      </c>
      <c r="K17" s="87" t="e">
        <f t="shared" si="2"/>
        <v>#VALUE!</v>
      </c>
      <c r="L17" s="3">
        <v>0</v>
      </c>
      <c r="M17" s="3">
        <v>0</v>
      </c>
      <c r="N17" s="87" t="e">
        <f t="shared" si="3"/>
        <v>#DIV/0!</v>
      </c>
    </row>
    <row r="18" spans="1:14" x14ac:dyDescent="0.25">
      <c r="A18" s="4" t="s">
        <v>28</v>
      </c>
      <c r="B18" s="4" t="s">
        <v>29</v>
      </c>
      <c r="C18" s="3">
        <v>0</v>
      </c>
      <c r="D18" s="13">
        <v>0</v>
      </c>
      <c r="E18" s="87" t="e">
        <f t="shared" si="0"/>
        <v>#DIV/0!</v>
      </c>
      <c r="F18" s="3">
        <v>0</v>
      </c>
      <c r="G18" s="3">
        <v>0</v>
      </c>
      <c r="H18" s="87" t="e">
        <f t="shared" si="1"/>
        <v>#DIV/0!</v>
      </c>
      <c r="I18" s="3" t="s">
        <v>389</v>
      </c>
      <c r="J18" s="3">
        <v>0</v>
      </c>
      <c r="K18" s="87" t="e">
        <f t="shared" si="2"/>
        <v>#VALUE!</v>
      </c>
      <c r="L18" s="3">
        <v>0</v>
      </c>
      <c r="M18" s="3">
        <v>0</v>
      </c>
      <c r="N18" s="87" t="e">
        <f t="shared" si="3"/>
        <v>#DIV/0!</v>
      </c>
    </row>
    <row r="19" spans="1:14" x14ac:dyDescent="0.25">
      <c r="A19" s="4" t="s">
        <v>30</v>
      </c>
      <c r="B19" s="4" t="s">
        <v>31</v>
      </c>
      <c r="C19" s="3">
        <v>0</v>
      </c>
      <c r="D19" s="13">
        <v>27</v>
      </c>
      <c r="E19" s="87">
        <f t="shared" si="0"/>
        <v>0</v>
      </c>
      <c r="F19" s="3">
        <v>0</v>
      </c>
      <c r="G19" s="3">
        <v>0</v>
      </c>
      <c r="H19" s="87" t="e">
        <f t="shared" si="1"/>
        <v>#DIV/0!</v>
      </c>
      <c r="I19" s="3">
        <v>0</v>
      </c>
      <c r="J19" s="3">
        <v>0</v>
      </c>
      <c r="K19" s="87" t="e">
        <f t="shared" si="2"/>
        <v>#DIV/0!</v>
      </c>
      <c r="L19" s="3">
        <v>0</v>
      </c>
      <c r="M19" s="3">
        <v>0</v>
      </c>
      <c r="N19" s="87" t="e">
        <f t="shared" si="3"/>
        <v>#DIV/0!</v>
      </c>
    </row>
    <row r="20" spans="1:14" x14ac:dyDescent="0.25">
      <c r="A20" s="4" t="s">
        <v>32</v>
      </c>
      <c r="B20" s="4" t="s">
        <v>33</v>
      </c>
      <c r="C20" s="3" t="s">
        <v>389</v>
      </c>
      <c r="D20" s="13">
        <v>0</v>
      </c>
      <c r="E20" s="87" t="e">
        <f t="shared" si="0"/>
        <v>#VALUE!</v>
      </c>
      <c r="F20" s="3">
        <v>0</v>
      </c>
      <c r="G20" s="3">
        <v>0</v>
      </c>
      <c r="H20" s="87" t="e">
        <f t="shared" si="1"/>
        <v>#DIV/0!</v>
      </c>
      <c r="I20" s="3" t="s">
        <v>389</v>
      </c>
      <c r="J20" s="3">
        <v>0</v>
      </c>
      <c r="K20" s="87" t="e">
        <f t="shared" si="2"/>
        <v>#VALUE!</v>
      </c>
      <c r="L20" s="3">
        <v>0</v>
      </c>
      <c r="M20" s="3">
        <v>0</v>
      </c>
      <c r="N20" s="87" t="e">
        <f t="shared" si="3"/>
        <v>#DIV/0!</v>
      </c>
    </row>
    <row r="21" spans="1:14" x14ac:dyDescent="0.25">
      <c r="A21" s="4" t="s">
        <v>34</v>
      </c>
      <c r="B21" s="4" t="s">
        <v>35</v>
      </c>
      <c r="C21" s="3">
        <v>0</v>
      </c>
      <c r="D21" s="13">
        <v>27</v>
      </c>
      <c r="E21" s="87">
        <f t="shared" si="0"/>
        <v>0</v>
      </c>
      <c r="F21" s="3">
        <v>0</v>
      </c>
      <c r="G21" s="3">
        <v>0</v>
      </c>
      <c r="H21" s="87" t="e">
        <f t="shared" si="1"/>
        <v>#DIV/0!</v>
      </c>
      <c r="I21" s="3">
        <v>1</v>
      </c>
      <c r="J21" s="3">
        <v>22</v>
      </c>
      <c r="K21" s="87">
        <f t="shared" si="2"/>
        <v>4.5454545454545459</v>
      </c>
      <c r="L21" s="3">
        <v>0</v>
      </c>
      <c r="M21" s="3">
        <v>0</v>
      </c>
      <c r="N21" s="87" t="e">
        <f t="shared" si="3"/>
        <v>#DIV/0!</v>
      </c>
    </row>
    <row r="22" spans="1:14" x14ac:dyDescent="0.25">
      <c r="A22" s="4" t="s">
        <v>36</v>
      </c>
      <c r="B22" s="4" t="s">
        <v>37</v>
      </c>
      <c r="C22" s="3">
        <v>5</v>
      </c>
      <c r="D22" s="13">
        <v>82</v>
      </c>
      <c r="E22" s="87">
        <f t="shared" si="0"/>
        <v>6.0975609756097562</v>
      </c>
      <c r="F22" s="3">
        <v>0</v>
      </c>
      <c r="G22" s="3">
        <v>0</v>
      </c>
      <c r="H22" s="87" t="e">
        <f t="shared" si="1"/>
        <v>#DIV/0!</v>
      </c>
      <c r="I22" s="3">
        <v>10</v>
      </c>
      <c r="J22" s="3">
        <v>107</v>
      </c>
      <c r="K22" s="87">
        <f t="shared" si="2"/>
        <v>9.3457943925233646</v>
      </c>
      <c r="L22" s="3">
        <v>0</v>
      </c>
      <c r="M22" s="3">
        <v>0</v>
      </c>
      <c r="N22" s="87" t="e">
        <f t="shared" si="3"/>
        <v>#DIV/0!</v>
      </c>
    </row>
    <row r="23" spans="1:14" x14ac:dyDescent="0.25">
      <c r="A23" s="4" t="s">
        <v>38</v>
      </c>
      <c r="B23" s="4" t="s">
        <v>39</v>
      </c>
      <c r="C23" s="3">
        <v>1</v>
      </c>
      <c r="D23" s="13">
        <v>69</v>
      </c>
      <c r="E23" s="87">
        <f t="shared" si="0"/>
        <v>1.4492753623188406</v>
      </c>
      <c r="F23" s="3">
        <v>0</v>
      </c>
      <c r="G23" s="3">
        <v>16</v>
      </c>
      <c r="H23" s="87">
        <f t="shared" si="1"/>
        <v>0</v>
      </c>
      <c r="I23" s="3">
        <v>16</v>
      </c>
      <c r="J23" s="3">
        <v>219</v>
      </c>
      <c r="K23" s="87">
        <f t="shared" si="2"/>
        <v>7.3059360730593603</v>
      </c>
      <c r="L23" s="3">
        <v>0</v>
      </c>
      <c r="M23" s="3">
        <v>0</v>
      </c>
      <c r="N23" s="87" t="e">
        <f t="shared" si="3"/>
        <v>#DIV/0!</v>
      </c>
    </row>
    <row r="24" spans="1:14" x14ac:dyDescent="0.25">
      <c r="A24" s="4" t="s">
        <v>40</v>
      </c>
      <c r="B24" s="4" t="s">
        <v>42</v>
      </c>
      <c r="C24" s="3">
        <v>0</v>
      </c>
      <c r="D24" s="13">
        <v>0</v>
      </c>
      <c r="E24" s="87" t="e">
        <f t="shared" si="0"/>
        <v>#DIV/0!</v>
      </c>
      <c r="F24" s="3">
        <v>0</v>
      </c>
      <c r="G24" s="3">
        <v>0</v>
      </c>
      <c r="H24" s="87" t="e">
        <f t="shared" si="1"/>
        <v>#DIV/0!</v>
      </c>
      <c r="I24" s="3">
        <v>0</v>
      </c>
      <c r="J24" s="3">
        <v>163</v>
      </c>
      <c r="K24" s="87">
        <f t="shared" si="2"/>
        <v>0</v>
      </c>
      <c r="L24" s="3">
        <v>0</v>
      </c>
      <c r="M24" s="3">
        <v>0</v>
      </c>
      <c r="N24" s="87" t="e">
        <f t="shared" si="3"/>
        <v>#DIV/0!</v>
      </c>
    </row>
    <row r="25" spans="1:14" x14ac:dyDescent="0.25">
      <c r="A25" s="4" t="s">
        <v>41</v>
      </c>
      <c r="B25" s="4" t="s">
        <v>44</v>
      </c>
      <c r="C25" s="3">
        <v>0</v>
      </c>
      <c r="D25" s="13">
        <v>0</v>
      </c>
      <c r="E25" s="87" t="e">
        <f t="shared" si="0"/>
        <v>#DIV/0!</v>
      </c>
      <c r="F25" s="3">
        <v>0</v>
      </c>
      <c r="G25" s="3">
        <v>0</v>
      </c>
      <c r="H25" s="87" t="e">
        <f t="shared" si="1"/>
        <v>#DIV/0!</v>
      </c>
      <c r="I25" s="3" t="s">
        <v>389</v>
      </c>
      <c r="J25" s="3">
        <v>0</v>
      </c>
      <c r="K25" s="87" t="e">
        <f t="shared" si="2"/>
        <v>#VALUE!</v>
      </c>
      <c r="L25" s="3">
        <v>0</v>
      </c>
      <c r="M25" s="3">
        <v>0</v>
      </c>
      <c r="N25" s="87" t="e">
        <f t="shared" si="3"/>
        <v>#DIV/0!</v>
      </c>
    </row>
    <row r="26" spans="1:14" x14ac:dyDescent="0.25">
      <c r="A26" s="4" t="s">
        <v>43</v>
      </c>
      <c r="B26" s="4" t="s">
        <v>46</v>
      </c>
      <c r="C26" s="3">
        <v>0</v>
      </c>
      <c r="D26" s="13">
        <v>20</v>
      </c>
      <c r="E26" s="87">
        <f t="shared" si="0"/>
        <v>0</v>
      </c>
      <c r="F26" s="3">
        <v>0</v>
      </c>
      <c r="G26" s="3">
        <v>0</v>
      </c>
      <c r="H26" s="87" t="e">
        <f t="shared" si="1"/>
        <v>#DIV/0!</v>
      </c>
      <c r="I26" s="3">
        <v>3</v>
      </c>
      <c r="J26" s="3">
        <v>116</v>
      </c>
      <c r="K26" s="87">
        <f t="shared" si="2"/>
        <v>2.5862068965517242</v>
      </c>
      <c r="L26" s="3">
        <v>0</v>
      </c>
      <c r="M26" s="3">
        <v>0</v>
      </c>
      <c r="N26" s="87" t="e">
        <f t="shared" si="3"/>
        <v>#DIV/0!</v>
      </c>
    </row>
    <row r="27" spans="1:14" x14ac:dyDescent="0.25">
      <c r="A27" s="4" t="s">
        <v>45</v>
      </c>
      <c r="B27" s="4" t="s">
        <v>48</v>
      </c>
      <c r="C27" s="3">
        <v>0</v>
      </c>
      <c r="D27" s="13">
        <v>20</v>
      </c>
      <c r="E27" s="87">
        <f t="shared" si="0"/>
        <v>0</v>
      </c>
      <c r="F27" s="3">
        <v>0</v>
      </c>
      <c r="G27" s="3">
        <v>0</v>
      </c>
      <c r="H27" s="87" t="e">
        <f t="shared" si="1"/>
        <v>#DIV/0!</v>
      </c>
      <c r="I27" s="3">
        <v>0</v>
      </c>
      <c r="J27" s="3">
        <v>119</v>
      </c>
      <c r="K27" s="87">
        <f t="shared" si="2"/>
        <v>0</v>
      </c>
      <c r="L27" s="3">
        <v>0</v>
      </c>
      <c r="M27" s="3">
        <v>0</v>
      </c>
      <c r="N27" s="87" t="e">
        <f t="shared" si="3"/>
        <v>#DIV/0!</v>
      </c>
    </row>
    <row r="28" spans="1:14" x14ac:dyDescent="0.25">
      <c r="A28" s="4" t="s">
        <v>47</v>
      </c>
      <c r="B28" s="4" t="s">
        <v>50</v>
      </c>
      <c r="C28" s="3">
        <v>2</v>
      </c>
      <c r="D28" s="13">
        <v>30</v>
      </c>
      <c r="E28" s="87">
        <f t="shared" si="0"/>
        <v>6.666666666666667</v>
      </c>
      <c r="F28" s="3">
        <v>0</v>
      </c>
      <c r="G28" s="3">
        <v>13</v>
      </c>
      <c r="H28" s="87">
        <f t="shared" si="1"/>
        <v>0</v>
      </c>
      <c r="I28" s="3">
        <v>2</v>
      </c>
      <c r="J28" s="3">
        <v>27</v>
      </c>
      <c r="K28" s="87">
        <f t="shared" si="2"/>
        <v>7.4074074074074066</v>
      </c>
      <c r="L28" s="3">
        <v>0</v>
      </c>
      <c r="M28" s="3">
        <v>0</v>
      </c>
      <c r="N28" s="87" t="e">
        <f t="shared" si="3"/>
        <v>#DIV/0!</v>
      </c>
    </row>
    <row r="29" spans="1:14" x14ac:dyDescent="0.25">
      <c r="A29" s="4" t="s">
        <v>49</v>
      </c>
      <c r="B29" s="4" t="s">
        <v>52</v>
      </c>
      <c r="C29" s="3">
        <v>0</v>
      </c>
      <c r="D29" s="13">
        <v>58</v>
      </c>
      <c r="E29" s="87">
        <f t="shared" si="0"/>
        <v>0</v>
      </c>
      <c r="F29" s="3">
        <v>0</v>
      </c>
      <c r="G29" s="3">
        <v>0</v>
      </c>
      <c r="H29" s="87" t="e">
        <f t="shared" si="1"/>
        <v>#DIV/0!</v>
      </c>
      <c r="I29" s="3">
        <v>0</v>
      </c>
      <c r="J29" s="3">
        <v>0</v>
      </c>
      <c r="K29" s="87" t="e">
        <f t="shared" si="2"/>
        <v>#DIV/0!</v>
      </c>
      <c r="L29" s="3">
        <v>0</v>
      </c>
      <c r="M29" s="3">
        <v>0</v>
      </c>
      <c r="N29" s="87" t="e">
        <f t="shared" si="3"/>
        <v>#DIV/0!</v>
      </c>
    </row>
    <row r="30" spans="1:14" x14ac:dyDescent="0.25">
      <c r="A30" s="4" t="s">
        <v>51</v>
      </c>
      <c r="B30" s="4" t="s">
        <v>54</v>
      </c>
      <c r="C30" s="3">
        <v>0</v>
      </c>
      <c r="D30" s="13">
        <v>0</v>
      </c>
      <c r="E30" s="87" t="e">
        <f t="shared" si="0"/>
        <v>#DIV/0!</v>
      </c>
      <c r="F30" s="3">
        <v>0</v>
      </c>
      <c r="G30" s="3">
        <v>0</v>
      </c>
      <c r="H30" s="87" t="e">
        <f t="shared" si="1"/>
        <v>#DIV/0!</v>
      </c>
      <c r="I30" s="3">
        <v>0</v>
      </c>
      <c r="J30" s="3">
        <v>112</v>
      </c>
      <c r="K30" s="87">
        <f t="shared" si="2"/>
        <v>0</v>
      </c>
      <c r="L30" s="3">
        <v>0</v>
      </c>
      <c r="M30" s="3">
        <v>0</v>
      </c>
      <c r="N30" s="87" t="e">
        <f t="shared" si="3"/>
        <v>#DIV/0!</v>
      </c>
    </row>
    <row r="31" spans="1:14" x14ac:dyDescent="0.25">
      <c r="A31" s="4" t="s">
        <v>53</v>
      </c>
      <c r="B31" s="4" t="s">
        <v>56</v>
      </c>
      <c r="C31" s="3">
        <v>0</v>
      </c>
      <c r="D31" s="13">
        <v>0</v>
      </c>
      <c r="E31" s="87" t="e">
        <f t="shared" si="0"/>
        <v>#DIV/0!</v>
      </c>
      <c r="F31" s="3">
        <v>0</v>
      </c>
      <c r="G31" s="3">
        <v>0</v>
      </c>
      <c r="H31" s="87" t="e">
        <f t="shared" si="1"/>
        <v>#DIV/0!</v>
      </c>
      <c r="I31" s="3">
        <v>0</v>
      </c>
      <c r="J31" s="3">
        <v>0</v>
      </c>
      <c r="K31" s="87" t="e">
        <f t="shared" si="2"/>
        <v>#DIV/0!</v>
      </c>
      <c r="L31" s="3">
        <v>0</v>
      </c>
      <c r="M31" s="3">
        <v>0</v>
      </c>
      <c r="N31" s="87" t="e">
        <f t="shared" si="3"/>
        <v>#DIV/0!</v>
      </c>
    </row>
    <row r="32" spans="1:14" x14ac:dyDescent="0.25">
      <c r="A32" s="4" t="s">
        <v>55</v>
      </c>
      <c r="B32" s="4" t="s">
        <v>58</v>
      </c>
      <c r="C32" s="3">
        <v>0</v>
      </c>
      <c r="D32" s="13">
        <v>0</v>
      </c>
      <c r="E32" s="87" t="e">
        <f t="shared" si="0"/>
        <v>#DIV/0!</v>
      </c>
      <c r="F32" s="3">
        <v>0</v>
      </c>
      <c r="G32" s="3">
        <v>0</v>
      </c>
      <c r="H32" s="87" t="e">
        <f t="shared" si="1"/>
        <v>#DIV/0!</v>
      </c>
      <c r="I32" s="3" t="s">
        <v>389</v>
      </c>
      <c r="J32" s="3">
        <v>0</v>
      </c>
      <c r="K32" s="87" t="e">
        <f t="shared" si="2"/>
        <v>#VALUE!</v>
      </c>
      <c r="L32" s="3">
        <v>0</v>
      </c>
      <c r="M32" s="3">
        <v>0</v>
      </c>
      <c r="N32" s="87" t="e">
        <f t="shared" si="3"/>
        <v>#DIV/0!</v>
      </c>
    </row>
    <row r="33" spans="1:14" x14ac:dyDescent="0.25">
      <c r="A33" s="4" t="s">
        <v>57</v>
      </c>
      <c r="B33" s="4" t="s">
        <v>60</v>
      </c>
      <c r="C33" s="3" t="s">
        <v>389</v>
      </c>
      <c r="D33" s="13">
        <v>0</v>
      </c>
      <c r="E33" s="87" t="e">
        <f t="shared" si="0"/>
        <v>#VALUE!</v>
      </c>
      <c r="F33" s="3">
        <v>0</v>
      </c>
      <c r="G33" s="3">
        <v>0</v>
      </c>
      <c r="H33" s="87" t="e">
        <f t="shared" si="1"/>
        <v>#DIV/0!</v>
      </c>
      <c r="I33" s="3" t="s">
        <v>389</v>
      </c>
      <c r="J33" s="3">
        <v>0</v>
      </c>
      <c r="K33" s="87" t="e">
        <f t="shared" si="2"/>
        <v>#VALUE!</v>
      </c>
      <c r="L33" s="3">
        <v>0</v>
      </c>
      <c r="M33" s="3">
        <v>0</v>
      </c>
      <c r="N33" s="87" t="e">
        <f t="shared" si="3"/>
        <v>#DIV/0!</v>
      </c>
    </row>
    <row r="34" spans="1:14" x14ac:dyDescent="0.25">
      <c r="A34" s="4" t="s">
        <v>59</v>
      </c>
      <c r="B34" s="4" t="s">
        <v>62</v>
      </c>
      <c r="C34" s="3">
        <v>0</v>
      </c>
      <c r="D34" s="13">
        <v>54</v>
      </c>
      <c r="E34" s="87">
        <f t="shared" si="0"/>
        <v>0</v>
      </c>
      <c r="F34" s="3">
        <v>0</v>
      </c>
      <c r="G34" s="3">
        <v>0</v>
      </c>
      <c r="H34" s="87" t="e">
        <f t="shared" si="1"/>
        <v>#DIV/0!</v>
      </c>
      <c r="I34" s="3">
        <v>0</v>
      </c>
      <c r="J34" s="3">
        <v>0</v>
      </c>
      <c r="K34" s="87" t="e">
        <f t="shared" si="2"/>
        <v>#DIV/0!</v>
      </c>
      <c r="L34" s="3">
        <v>0</v>
      </c>
      <c r="M34" s="3">
        <v>0</v>
      </c>
      <c r="N34" s="87" t="e">
        <f t="shared" si="3"/>
        <v>#DIV/0!</v>
      </c>
    </row>
    <row r="35" spans="1:14" x14ac:dyDescent="0.25">
      <c r="A35" s="4" t="s">
        <v>61</v>
      </c>
      <c r="B35" s="4" t="s">
        <v>64</v>
      </c>
      <c r="C35" s="3">
        <v>0</v>
      </c>
      <c r="D35" s="13">
        <v>0</v>
      </c>
      <c r="E35" s="87" t="e">
        <f t="shared" si="0"/>
        <v>#DIV/0!</v>
      </c>
      <c r="F35" s="3">
        <v>0</v>
      </c>
      <c r="G35" s="3">
        <v>0</v>
      </c>
      <c r="H35" s="87" t="e">
        <f t="shared" si="1"/>
        <v>#DIV/0!</v>
      </c>
      <c r="I35" s="3">
        <v>0</v>
      </c>
      <c r="J35" s="3">
        <v>115</v>
      </c>
      <c r="K35" s="87">
        <f t="shared" si="2"/>
        <v>0</v>
      </c>
      <c r="L35" s="3">
        <v>0</v>
      </c>
      <c r="M35" s="3">
        <v>0</v>
      </c>
      <c r="N35" s="87" t="e">
        <f t="shared" si="3"/>
        <v>#DIV/0!</v>
      </c>
    </row>
    <row r="36" spans="1:14" x14ac:dyDescent="0.25">
      <c r="A36" s="4" t="s">
        <v>63</v>
      </c>
      <c r="B36" s="4" t="s">
        <v>66</v>
      </c>
      <c r="C36" s="3">
        <v>0</v>
      </c>
      <c r="D36" s="13">
        <v>18</v>
      </c>
      <c r="E36" s="87">
        <f t="shared" si="0"/>
        <v>0</v>
      </c>
      <c r="F36" s="3">
        <v>0</v>
      </c>
      <c r="G36" s="3">
        <v>0</v>
      </c>
      <c r="H36" s="87" t="e">
        <f t="shared" si="1"/>
        <v>#DIV/0!</v>
      </c>
      <c r="I36" s="3">
        <v>2</v>
      </c>
      <c r="J36" s="3">
        <v>16</v>
      </c>
      <c r="K36" s="87">
        <f t="shared" si="2"/>
        <v>12.5</v>
      </c>
      <c r="L36" s="3">
        <v>0</v>
      </c>
      <c r="M36" s="3">
        <v>0</v>
      </c>
      <c r="N36" s="87" t="e">
        <f t="shared" si="3"/>
        <v>#DIV/0!</v>
      </c>
    </row>
    <row r="37" spans="1:14" x14ac:dyDescent="0.25">
      <c r="A37" s="4" t="s">
        <v>65</v>
      </c>
      <c r="B37" s="4" t="s">
        <v>68</v>
      </c>
      <c r="C37" s="3">
        <v>0</v>
      </c>
      <c r="D37" s="13">
        <v>0</v>
      </c>
      <c r="E37" s="87" t="e">
        <f t="shared" si="0"/>
        <v>#DIV/0!</v>
      </c>
      <c r="F37" s="3">
        <v>0</v>
      </c>
      <c r="G37" s="3">
        <v>0</v>
      </c>
      <c r="H37" s="87" t="e">
        <f t="shared" si="1"/>
        <v>#DIV/0!</v>
      </c>
      <c r="I37" s="3" t="s">
        <v>389</v>
      </c>
      <c r="J37" s="3">
        <v>0</v>
      </c>
      <c r="K37" s="87" t="e">
        <f t="shared" si="2"/>
        <v>#VALUE!</v>
      </c>
      <c r="L37" s="3">
        <v>0</v>
      </c>
      <c r="M37" s="3">
        <v>0</v>
      </c>
      <c r="N37" s="87" t="e">
        <f t="shared" si="3"/>
        <v>#DIV/0!</v>
      </c>
    </row>
    <row r="38" spans="1:14" x14ac:dyDescent="0.25">
      <c r="A38" s="4" t="s">
        <v>67</v>
      </c>
      <c r="B38" s="4" t="s">
        <v>70</v>
      </c>
      <c r="C38" s="3">
        <v>0</v>
      </c>
      <c r="D38" s="13">
        <v>0</v>
      </c>
      <c r="E38" s="87" t="e">
        <f t="shared" si="0"/>
        <v>#DIV/0!</v>
      </c>
      <c r="F38" s="3">
        <v>0</v>
      </c>
      <c r="G38" s="3">
        <v>0</v>
      </c>
      <c r="H38" s="87" t="e">
        <f t="shared" si="1"/>
        <v>#DIV/0!</v>
      </c>
      <c r="I38" s="3">
        <v>0</v>
      </c>
      <c r="J38" s="3">
        <v>0</v>
      </c>
      <c r="K38" s="87" t="e">
        <f t="shared" si="2"/>
        <v>#DIV/0!</v>
      </c>
      <c r="L38" s="3">
        <v>0</v>
      </c>
      <c r="M38" s="3">
        <v>0</v>
      </c>
      <c r="N38" s="87" t="e">
        <f t="shared" si="3"/>
        <v>#DIV/0!</v>
      </c>
    </row>
    <row r="39" spans="1:14" x14ac:dyDescent="0.25">
      <c r="A39" s="4" t="s">
        <v>69</v>
      </c>
      <c r="B39" s="4" t="s">
        <v>72</v>
      </c>
      <c r="C39" s="3">
        <v>6</v>
      </c>
      <c r="D39" s="13">
        <v>137</v>
      </c>
      <c r="E39" s="87">
        <f t="shared" si="0"/>
        <v>4.3795620437956204</v>
      </c>
      <c r="F39" s="3">
        <v>0</v>
      </c>
      <c r="G39" s="3">
        <v>0</v>
      </c>
      <c r="H39" s="87" t="e">
        <f t="shared" si="1"/>
        <v>#DIV/0!</v>
      </c>
      <c r="I39" s="3">
        <v>16</v>
      </c>
      <c r="J39" s="3">
        <v>67</v>
      </c>
      <c r="K39" s="87">
        <f t="shared" si="2"/>
        <v>23.880597014925371</v>
      </c>
      <c r="L39" s="3">
        <v>0</v>
      </c>
      <c r="M39" s="3">
        <v>0</v>
      </c>
      <c r="N39" s="87" t="e">
        <f t="shared" si="3"/>
        <v>#DIV/0!</v>
      </c>
    </row>
    <row r="40" spans="1:14" x14ac:dyDescent="0.25">
      <c r="A40" s="4" t="s">
        <v>71</v>
      </c>
      <c r="B40" s="4" t="s">
        <v>74</v>
      </c>
      <c r="C40" s="3">
        <v>1</v>
      </c>
      <c r="D40" s="13">
        <v>52</v>
      </c>
      <c r="E40" s="87">
        <f t="shared" si="0"/>
        <v>1.9230769230769231</v>
      </c>
      <c r="F40" s="3">
        <v>0</v>
      </c>
      <c r="G40" s="3">
        <v>0</v>
      </c>
      <c r="H40" s="87" t="e">
        <f t="shared" si="1"/>
        <v>#DIV/0!</v>
      </c>
      <c r="I40" s="3">
        <v>18</v>
      </c>
      <c r="J40" s="3">
        <v>52</v>
      </c>
      <c r="K40" s="87">
        <f t="shared" si="2"/>
        <v>34.615384615384613</v>
      </c>
      <c r="L40" s="3">
        <v>0</v>
      </c>
      <c r="M40" s="3">
        <v>0</v>
      </c>
      <c r="N40" s="87" t="e">
        <f t="shared" si="3"/>
        <v>#DIV/0!</v>
      </c>
    </row>
    <row r="41" spans="1:14" x14ac:dyDescent="0.25">
      <c r="A41" s="4" t="s">
        <v>73</v>
      </c>
      <c r="B41" s="4" t="s">
        <v>76</v>
      </c>
      <c r="C41" s="3" t="s">
        <v>389</v>
      </c>
      <c r="D41" s="13">
        <v>0</v>
      </c>
      <c r="E41" s="87" t="e">
        <f t="shared" si="0"/>
        <v>#VALUE!</v>
      </c>
      <c r="F41" s="3">
        <v>0</v>
      </c>
      <c r="G41" s="3">
        <v>0</v>
      </c>
      <c r="H41" s="87" t="e">
        <f t="shared" si="1"/>
        <v>#DIV/0!</v>
      </c>
      <c r="I41" s="3" t="s">
        <v>389</v>
      </c>
      <c r="J41" s="3">
        <v>0</v>
      </c>
      <c r="K41" s="87" t="e">
        <f t="shared" si="2"/>
        <v>#VALUE!</v>
      </c>
      <c r="L41" s="3">
        <v>0</v>
      </c>
      <c r="M41" s="3">
        <v>0</v>
      </c>
      <c r="N41" s="87" t="e">
        <f t="shared" si="3"/>
        <v>#DIV/0!</v>
      </c>
    </row>
    <row r="42" spans="1:14" x14ac:dyDescent="0.25">
      <c r="A42" s="4" t="s">
        <v>75</v>
      </c>
      <c r="B42" s="4" t="s">
        <v>78</v>
      </c>
      <c r="C42" s="3">
        <v>0</v>
      </c>
      <c r="D42" s="13">
        <v>0</v>
      </c>
      <c r="E42" s="87" t="e">
        <f t="shared" si="0"/>
        <v>#DIV/0!</v>
      </c>
      <c r="F42" s="3">
        <v>0</v>
      </c>
      <c r="G42" s="3">
        <v>6</v>
      </c>
      <c r="H42" s="87">
        <f t="shared" si="1"/>
        <v>0</v>
      </c>
      <c r="I42" s="3">
        <v>3</v>
      </c>
      <c r="J42" s="3">
        <v>64</v>
      </c>
      <c r="K42" s="87">
        <f t="shared" si="2"/>
        <v>4.6875</v>
      </c>
      <c r="L42" s="3">
        <v>0</v>
      </c>
      <c r="M42" s="3">
        <v>11</v>
      </c>
      <c r="N42" s="87">
        <f t="shared" si="3"/>
        <v>0</v>
      </c>
    </row>
    <row r="43" spans="1:14" x14ac:dyDescent="0.25">
      <c r="A43" s="4" t="s">
        <v>77</v>
      </c>
      <c r="B43" s="4" t="s">
        <v>80</v>
      </c>
      <c r="C43" s="3">
        <v>0</v>
      </c>
      <c r="D43" s="13">
        <v>61</v>
      </c>
      <c r="E43" s="87">
        <f t="shared" si="0"/>
        <v>0</v>
      </c>
      <c r="F43" s="3">
        <v>0</v>
      </c>
      <c r="G43" s="3">
        <v>0</v>
      </c>
      <c r="H43" s="87" t="e">
        <f t="shared" si="1"/>
        <v>#DIV/0!</v>
      </c>
      <c r="I43" s="3">
        <v>0</v>
      </c>
      <c r="J43" s="3">
        <v>73</v>
      </c>
      <c r="K43" s="87">
        <f t="shared" si="2"/>
        <v>0</v>
      </c>
      <c r="L43" s="3">
        <v>0</v>
      </c>
      <c r="M43" s="3">
        <v>0</v>
      </c>
      <c r="N43" s="87" t="e">
        <f t="shared" si="3"/>
        <v>#DIV/0!</v>
      </c>
    </row>
    <row r="44" spans="1:14" x14ac:dyDescent="0.25">
      <c r="A44" s="4" t="s">
        <v>79</v>
      </c>
      <c r="B44" s="4" t="s">
        <v>82</v>
      </c>
      <c r="C44" s="3">
        <v>0</v>
      </c>
      <c r="D44" s="13">
        <v>55</v>
      </c>
      <c r="E44" s="87">
        <f t="shared" si="0"/>
        <v>0</v>
      </c>
      <c r="F44" s="3">
        <v>0</v>
      </c>
      <c r="G44" s="3">
        <v>0</v>
      </c>
      <c r="H44" s="87" t="e">
        <f t="shared" si="1"/>
        <v>#DIV/0!</v>
      </c>
      <c r="I44" s="3">
        <v>0</v>
      </c>
      <c r="J44" s="3">
        <v>68</v>
      </c>
      <c r="K44" s="87">
        <f t="shared" si="2"/>
        <v>0</v>
      </c>
      <c r="L44" s="3">
        <v>0</v>
      </c>
      <c r="M44" s="3">
        <v>0</v>
      </c>
      <c r="N44" s="87" t="e">
        <f t="shared" si="3"/>
        <v>#DIV/0!</v>
      </c>
    </row>
    <row r="45" spans="1:14" x14ac:dyDescent="0.25">
      <c r="A45" s="4" t="s">
        <v>81</v>
      </c>
      <c r="B45" s="4" t="s">
        <v>84</v>
      </c>
      <c r="C45" s="3" t="s">
        <v>389</v>
      </c>
      <c r="D45" s="13">
        <v>0</v>
      </c>
      <c r="E45" s="87" t="e">
        <f t="shared" si="0"/>
        <v>#VALUE!</v>
      </c>
      <c r="F45" s="3">
        <v>0</v>
      </c>
      <c r="G45" s="3">
        <v>0</v>
      </c>
      <c r="H45" s="87" t="e">
        <f t="shared" si="1"/>
        <v>#DIV/0!</v>
      </c>
      <c r="I45" s="3" t="s">
        <v>389</v>
      </c>
      <c r="J45" s="3">
        <v>0</v>
      </c>
      <c r="K45" s="87" t="e">
        <f t="shared" si="2"/>
        <v>#VALUE!</v>
      </c>
      <c r="L45" s="3">
        <v>0</v>
      </c>
      <c r="M45" s="3">
        <v>0</v>
      </c>
      <c r="N45" s="87" t="e">
        <f t="shared" si="3"/>
        <v>#DIV/0!</v>
      </c>
    </row>
    <row r="46" spans="1:14" x14ac:dyDescent="0.25">
      <c r="A46" s="4" t="s">
        <v>83</v>
      </c>
      <c r="B46" s="4" t="s">
        <v>86</v>
      </c>
      <c r="C46" s="3">
        <v>0</v>
      </c>
      <c r="D46" s="13">
        <v>23</v>
      </c>
      <c r="E46" s="87">
        <f t="shared" si="0"/>
        <v>0</v>
      </c>
      <c r="F46" s="3">
        <v>0</v>
      </c>
      <c r="G46" s="3">
        <v>0</v>
      </c>
      <c r="H46" s="87" t="e">
        <f t="shared" si="1"/>
        <v>#DIV/0!</v>
      </c>
      <c r="I46" s="3">
        <v>0</v>
      </c>
      <c r="J46" s="3">
        <v>27</v>
      </c>
      <c r="K46" s="87">
        <f t="shared" si="2"/>
        <v>0</v>
      </c>
      <c r="L46" s="3">
        <v>0</v>
      </c>
      <c r="M46" s="3">
        <v>0</v>
      </c>
      <c r="N46" s="87" t="e">
        <f t="shared" si="3"/>
        <v>#DIV/0!</v>
      </c>
    </row>
    <row r="47" spans="1:14" x14ac:dyDescent="0.25">
      <c r="A47" s="4" t="s">
        <v>85</v>
      </c>
      <c r="B47" s="4" t="s">
        <v>88</v>
      </c>
      <c r="C47" s="3">
        <v>2</v>
      </c>
      <c r="D47" s="13">
        <v>0</v>
      </c>
      <c r="E47" s="87" t="e">
        <f t="shared" si="0"/>
        <v>#DIV/0!</v>
      </c>
      <c r="F47" s="3">
        <v>0</v>
      </c>
      <c r="G47" s="3">
        <v>0</v>
      </c>
      <c r="H47" s="87" t="e">
        <f t="shared" si="1"/>
        <v>#DIV/0!</v>
      </c>
      <c r="I47" s="3">
        <v>0</v>
      </c>
      <c r="J47" s="3">
        <v>149</v>
      </c>
      <c r="K47" s="87">
        <f t="shared" si="2"/>
        <v>0</v>
      </c>
      <c r="L47" s="3">
        <v>0</v>
      </c>
      <c r="M47" s="3">
        <v>0</v>
      </c>
      <c r="N47" s="87" t="e">
        <f t="shared" si="3"/>
        <v>#DIV/0!</v>
      </c>
    </row>
    <row r="48" spans="1:14" x14ac:dyDescent="0.25">
      <c r="A48" s="4" t="s">
        <v>87</v>
      </c>
      <c r="B48" s="4" t="s">
        <v>90</v>
      </c>
      <c r="C48" s="3">
        <v>0</v>
      </c>
      <c r="D48" s="13">
        <v>49</v>
      </c>
      <c r="E48" s="87">
        <f t="shared" si="0"/>
        <v>0</v>
      </c>
      <c r="F48" s="3">
        <v>0</v>
      </c>
      <c r="G48" s="3">
        <v>0</v>
      </c>
      <c r="H48" s="87" t="e">
        <f t="shared" si="1"/>
        <v>#DIV/0!</v>
      </c>
      <c r="I48" s="3">
        <v>1</v>
      </c>
      <c r="J48" s="3">
        <v>47</v>
      </c>
      <c r="K48" s="87">
        <f t="shared" si="2"/>
        <v>2.1276595744680851</v>
      </c>
      <c r="L48" s="3">
        <v>0</v>
      </c>
      <c r="M48" s="3">
        <v>0</v>
      </c>
      <c r="N48" s="87" t="e">
        <f t="shared" si="3"/>
        <v>#DIV/0!</v>
      </c>
    </row>
    <row r="49" spans="1:14" x14ac:dyDescent="0.25">
      <c r="A49" s="4" t="s">
        <v>89</v>
      </c>
      <c r="B49" s="4" t="s">
        <v>92</v>
      </c>
      <c r="C49" s="3">
        <v>0</v>
      </c>
      <c r="D49" s="13">
        <v>96</v>
      </c>
      <c r="E49" s="87">
        <f t="shared" si="0"/>
        <v>0</v>
      </c>
      <c r="F49" s="3">
        <v>0</v>
      </c>
      <c r="G49" s="3">
        <v>0</v>
      </c>
      <c r="H49" s="87" t="e">
        <f t="shared" si="1"/>
        <v>#DIV/0!</v>
      </c>
      <c r="I49" s="3">
        <v>9</v>
      </c>
      <c r="J49" s="3">
        <v>233</v>
      </c>
      <c r="K49" s="87">
        <f t="shared" si="2"/>
        <v>3.8626609442060089</v>
      </c>
      <c r="L49" s="3">
        <v>0</v>
      </c>
      <c r="M49" s="3">
        <v>0</v>
      </c>
      <c r="N49" s="87" t="e">
        <f t="shared" si="3"/>
        <v>#DIV/0!</v>
      </c>
    </row>
    <row r="50" spans="1:14" x14ac:dyDescent="0.25">
      <c r="A50" s="4" t="s">
        <v>91</v>
      </c>
      <c r="B50" s="4" t="s">
        <v>94</v>
      </c>
      <c r="C50" s="3">
        <v>6</v>
      </c>
      <c r="D50" s="13">
        <v>28</v>
      </c>
      <c r="E50" s="87">
        <f t="shared" si="0"/>
        <v>21.428571428571427</v>
      </c>
      <c r="F50" s="3">
        <v>0</v>
      </c>
      <c r="G50" s="3">
        <v>0</v>
      </c>
      <c r="H50" s="87" t="e">
        <f t="shared" si="1"/>
        <v>#DIV/0!</v>
      </c>
      <c r="I50" s="3">
        <v>6</v>
      </c>
      <c r="J50" s="3">
        <v>16</v>
      </c>
      <c r="K50" s="87">
        <f t="shared" si="2"/>
        <v>37.5</v>
      </c>
      <c r="L50" s="3">
        <v>0</v>
      </c>
      <c r="M50" s="3">
        <v>0</v>
      </c>
      <c r="N50" s="87" t="e">
        <f t="shared" si="3"/>
        <v>#DIV/0!</v>
      </c>
    </row>
    <row r="51" spans="1:14" x14ac:dyDescent="0.25">
      <c r="A51" s="4" t="s">
        <v>93</v>
      </c>
      <c r="B51" s="4" t="s">
        <v>96</v>
      </c>
      <c r="C51" s="3">
        <v>0</v>
      </c>
      <c r="D51" s="13">
        <v>0</v>
      </c>
      <c r="E51" s="87" t="e">
        <f t="shared" si="0"/>
        <v>#DIV/0!</v>
      </c>
      <c r="F51" s="3">
        <v>0</v>
      </c>
      <c r="G51" s="3">
        <v>0</v>
      </c>
      <c r="H51" s="87" t="e">
        <f t="shared" si="1"/>
        <v>#DIV/0!</v>
      </c>
      <c r="I51" s="3">
        <v>0</v>
      </c>
      <c r="J51" s="3">
        <v>43</v>
      </c>
      <c r="K51" s="87">
        <f t="shared" si="2"/>
        <v>0</v>
      </c>
      <c r="L51" s="3">
        <v>0</v>
      </c>
      <c r="M51" s="3">
        <v>0</v>
      </c>
      <c r="N51" s="87" t="e">
        <f t="shared" si="3"/>
        <v>#DIV/0!</v>
      </c>
    </row>
    <row r="52" spans="1:14" x14ac:dyDescent="0.25">
      <c r="A52" s="4" t="s">
        <v>95</v>
      </c>
      <c r="B52" s="4" t="s">
        <v>98</v>
      </c>
      <c r="C52" s="3" t="s">
        <v>389</v>
      </c>
      <c r="D52" s="13">
        <v>69</v>
      </c>
      <c r="E52" s="87" t="e">
        <f t="shared" si="0"/>
        <v>#VALUE!</v>
      </c>
      <c r="F52" s="3">
        <v>0</v>
      </c>
      <c r="G52" s="3">
        <v>0</v>
      </c>
      <c r="H52" s="87" t="e">
        <f t="shared" si="1"/>
        <v>#DIV/0!</v>
      </c>
      <c r="I52" s="3" t="s">
        <v>389</v>
      </c>
      <c r="J52" s="3">
        <v>190</v>
      </c>
      <c r="K52" s="87" t="e">
        <f t="shared" si="2"/>
        <v>#VALUE!</v>
      </c>
      <c r="L52" s="3">
        <v>0</v>
      </c>
      <c r="M52" s="3">
        <v>0</v>
      </c>
      <c r="N52" s="87" t="e">
        <f t="shared" si="3"/>
        <v>#DIV/0!</v>
      </c>
    </row>
    <row r="53" spans="1:14" x14ac:dyDescent="0.25">
      <c r="A53" s="4" t="s">
        <v>97</v>
      </c>
      <c r="B53" s="4" t="s">
        <v>100</v>
      </c>
      <c r="C53" s="3">
        <v>0</v>
      </c>
      <c r="D53" s="13">
        <v>25</v>
      </c>
      <c r="E53" s="87">
        <f t="shared" si="0"/>
        <v>0</v>
      </c>
      <c r="F53" s="3">
        <v>0</v>
      </c>
      <c r="G53" s="3">
        <v>0</v>
      </c>
      <c r="H53" s="87" t="e">
        <f t="shared" si="1"/>
        <v>#DIV/0!</v>
      </c>
      <c r="I53" s="3">
        <v>1</v>
      </c>
      <c r="J53" s="3">
        <v>2</v>
      </c>
      <c r="K53" s="87">
        <f t="shared" si="2"/>
        <v>50</v>
      </c>
      <c r="L53" s="3">
        <v>0</v>
      </c>
      <c r="M53" s="3">
        <v>0</v>
      </c>
      <c r="N53" s="87" t="e">
        <f t="shared" si="3"/>
        <v>#DIV/0!</v>
      </c>
    </row>
    <row r="54" spans="1:14" x14ac:dyDescent="0.25">
      <c r="A54" s="4" t="s">
        <v>99</v>
      </c>
      <c r="B54" s="4" t="s">
        <v>102</v>
      </c>
      <c r="C54" s="3">
        <v>0</v>
      </c>
      <c r="D54" s="13">
        <v>0</v>
      </c>
      <c r="E54" s="87" t="e">
        <f t="shared" si="0"/>
        <v>#DIV/0!</v>
      </c>
      <c r="F54" s="3">
        <v>0</v>
      </c>
      <c r="G54" s="3">
        <v>14</v>
      </c>
      <c r="H54" s="87">
        <f t="shared" si="1"/>
        <v>0</v>
      </c>
      <c r="I54" s="3">
        <v>0</v>
      </c>
      <c r="J54" s="3">
        <v>609</v>
      </c>
      <c r="K54" s="87">
        <f t="shared" si="2"/>
        <v>0</v>
      </c>
      <c r="L54" s="3">
        <v>0</v>
      </c>
      <c r="M54" s="3">
        <v>0</v>
      </c>
      <c r="N54" s="87" t="e">
        <f t="shared" si="3"/>
        <v>#DIV/0!</v>
      </c>
    </row>
    <row r="55" spans="1:14" x14ac:dyDescent="0.25">
      <c r="A55" s="4" t="s">
        <v>101</v>
      </c>
      <c r="B55" s="4" t="s">
        <v>104</v>
      </c>
      <c r="C55" s="3">
        <v>0</v>
      </c>
      <c r="D55" s="13">
        <v>0</v>
      </c>
      <c r="E55" s="87" t="e">
        <f t="shared" si="0"/>
        <v>#DIV/0!</v>
      </c>
      <c r="F55" s="3">
        <v>0</v>
      </c>
      <c r="G55" s="3">
        <v>0</v>
      </c>
      <c r="H55" s="87" t="e">
        <f t="shared" si="1"/>
        <v>#DIV/0!</v>
      </c>
      <c r="I55" s="3">
        <v>5</v>
      </c>
      <c r="J55" s="3">
        <v>0</v>
      </c>
      <c r="K55" s="87" t="e">
        <f t="shared" si="2"/>
        <v>#DIV/0!</v>
      </c>
      <c r="L55" s="3">
        <v>0</v>
      </c>
      <c r="M55" s="3">
        <v>0</v>
      </c>
      <c r="N55" s="87" t="e">
        <f t="shared" si="3"/>
        <v>#DIV/0!</v>
      </c>
    </row>
    <row r="56" spans="1:14" x14ac:dyDescent="0.25">
      <c r="A56" s="4" t="s">
        <v>103</v>
      </c>
      <c r="B56" s="4" t="s">
        <v>106</v>
      </c>
      <c r="C56" s="3">
        <v>3</v>
      </c>
      <c r="D56" s="13">
        <v>39</v>
      </c>
      <c r="E56" s="87">
        <f t="shared" si="0"/>
        <v>7.6923076923076925</v>
      </c>
      <c r="F56" s="3">
        <v>0</v>
      </c>
      <c r="G56" s="3">
        <v>20</v>
      </c>
      <c r="H56" s="87">
        <f t="shared" si="1"/>
        <v>0</v>
      </c>
      <c r="I56" s="3">
        <v>2</v>
      </c>
      <c r="J56" s="3">
        <v>126</v>
      </c>
      <c r="K56" s="87">
        <f t="shared" si="2"/>
        <v>1.5873015873015872</v>
      </c>
      <c r="L56" s="3">
        <v>0</v>
      </c>
      <c r="M56" s="3">
        <v>1</v>
      </c>
      <c r="N56" s="87">
        <f t="shared" si="3"/>
        <v>0</v>
      </c>
    </row>
    <row r="57" spans="1:14" x14ac:dyDescent="0.25">
      <c r="A57" s="4" t="s">
        <v>105</v>
      </c>
      <c r="B57" s="4" t="s">
        <v>108</v>
      </c>
      <c r="C57" s="3" t="s">
        <v>389</v>
      </c>
      <c r="D57" s="13">
        <v>0</v>
      </c>
      <c r="E57" s="87" t="e">
        <f t="shared" si="0"/>
        <v>#VALUE!</v>
      </c>
      <c r="F57" s="3">
        <v>0</v>
      </c>
      <c r="G57" s="3">
        <v>0</v>
      </c>
      <c r="H57" s="87" t="e">
        <f t="shared" si="1"/>
        <v>#DIV/0!</v>
      </c>
      <c r="I57" s="3" t="s">
        <v>389</v>
      </c>
      <c r="J57" s="3">
        <v>0</v>
      </c>
      <c r="K57" s="87" t="e">
        <f t="shared" si="2"/>
        <v>#VALUE!</v>
      </c>
      <c r="L57" s="3">
        <v>0</v>
      </c>
      <c r="M57" s="3">
        <v>0</v>
      </c>
      <c r="N57" s="87" t="e">
        <f t="shared" si="3"/>
        <v>#DIV/0!</v>
      </c>
    </row>
    <row r="58" spans="1:14" x14ac:dyDescent="0.25">
      <c r="A58" s="4" t="s">
        <v>107</v>
      </c>
      <c r="B58" s="4" t="s">
        <v>110</v>
      </c>
      <c r="C58" s="3">
        <v>0</v>
      </c>
      <c r="D58" s="13">
        <v>36</v>
      </c>
      <c r="E58" s="87">
        <f t="shared" si="0"/>
        <v>0</v>
      </c>
      <c r="F58" s="3">
        <v>0</v>
      </c>
      <c r="G58" s="3">
        <v>0</v>
      </c>
      <c r="H58" s="87" t="e">
        <f t="shared" si="1"/>
        <v>#DIV/0!</v>
      </c>
      <c r="I58" s="3">
        <v>0</v>
      </c>
      <c r="J58" s="3">
        <v>0</v>
      </c>
      <c r="K58" s="87" t="e">
        <f t="shared" si="2"/>
        <v>#DIV/0!</v>
      </c>
      <c r="L58" s="3">
        <v>0</v>
      </c>
      <c r="M58" s="3">
        <v>0</v>
      </c>
      <c r="N58" s="87" t="e">
        <f t="shared" si="3"/>
        <v>#DIV/0!</v>
      </c>
    </row>
    <row r="59" spans="1:14" x14ac:dyDescent="0.25">
      <c r="A59" s="4" t="s">
        <v>109</v>
      </c>
      <c r="B59" s="4" t="s">
        <v>112</v>
      </c>
      <c r="C59" s="3">
        <v>4</v>
      </c>
      <c r="D59" s="13">
        <v>406</v>
      </c>
      <c r="E59" s="87">
        <f t="shared" si="0"/>
        <v>0.98522167487684731</v>
      </c>
      <c r="F59" s="3">
        <v>9</v>
      </c>
      <c r="G59" s="3">
        <v>72</v>
      </c>
      <c r="H59" s="87">
        <f t="shared" si="1"/>
        <v>12.5</v>
      </c>
      <c r="I59" s="3">
        <v>14</v>
      </c>
      <c r="J59" s="3">
        <v>208</v>
      </c>
      <c r="K59" s="87">
        <f t="shared" si="2"/>
        <v>6.7307692307692308</v>
      </c>
      <c r="L59" s="3">
        <v>3</v>
      </c>
      <c r="M59" s="3">
        <v>62</v>
      </c>
      <c r="N59" s="87">
        <f t="shared" si="3"/>
        <v>4.838709677419355</v>
      </c>
    </row>
    <row r="60" spans="1:14" x14ac:dyDescent="0.25">
      <c r="A60" s="4" t="s">
        <v>111</v>
      </c>
      <c r="B60" s="4" t="s">
        <v>114</v>
      </c>
      <c r="C60" s="3">
        <v>24</v>
      </c>
      <c r="D60" s="13">
        <v>76</v>
      </c>
      <c r="E60" s="87">
        <f t="shared" si="0"/>
        <v>31.578947368421051</v>
      </c>
      <c r="F60" s="3">
        <v>0</v>
      </c>
      <c r="G60" s="3">
        <v>0</v>
      </c>
      <c r="H60" s="87" t="e">
        <f t="shared" si="1"/>
        <v>#DIV/0!</v>
      </c>
      <c r="I60" s="3">
        <v>154</v>
      </c>
      <c r="J60" s="3">
        <v>249</v>
      </c>
      <c r="K60" s="87">
        <f t="shared" si="2"/>
        <v>61.847389558232933</v>
      </c>
      <c r="L60" s="3">
        <v>0</v>
      </c>
      <c r="M60" s="3">
        <v>0</v>
      </c>
      <c r="N60" s="87" t="e">
        <f t="shared" si="3"/>
        <v>#DIV/0!</v>
      </c>
    </row>
    <row r="61" spans="1:14" x14ac:dyDescent="0.25">
      <c r="A61" s="4" t="s">
        <v>113</v>
      </c>
      <c r="B61" s="4" t="s">
        <v>116</v>
      </c>
      <c r="C61" s="3">
        <v>2</v>
      </c>
      <c r="D61" s="13">
        <v>9</v>
      </c>
      <c r="E61" s="87">
        <f t="shared" si="0"/>
        <v>22.222222222222221</v>
      </c>
      <c r="F61" s="3">
        <v>5</v>
      </c>
      <c r="G61" s="3">
        <v>53</v>
      </c>
      <c r="H61" s="87">
        <f t="shared" si="1"/>
        <v>9.433962264150944</v>
      </c>
      <c r="I61" s="3">
        <v>12</v>
      </c>
      <c r="J61" s="3">
        <v>467</v>
      </c>
      <c r="K61" s="87">
        <f t="shared" si="2"/>
        <v>2.5695931477516059</v>
      </c>
      <c r="L61" s="3">
        <v>0</v>
      </c>
      <c r="M61" s="3">
        <v>0</v>
      </c>
      <c r="N61" s="87" t="e">
        <f t="shared" si="3"/>
        <v>#DIV/0!</v>
      </c>
    </row>
    <row r="62" spans="1:14" x14ac:dyDescent="0.25">
      <c r="A62" s="4" t="s">
        <v>115</v>
      </c>
      <c r="B62" s="4" t="s">
        <v>118</v>
      </c>
      <c r="C62" s="3">
        <v>7</v>
      </c>
      <c r="D62" s="13">
        <v>76</v>
      </c>
      <c r="E62" s="87">
        <f t="shared" si="0"/>
        <v>9.2105263157894726</v>
      </c>
      <c r="F62" s="3">
        <v>0</v>
      </c>
      <c r="G62" s="3">
        <v>0</v>
      </c>
      <c r="H62" s="87" t="e">
        <f t="shared" si="1"/>
        <v>#DIV/0!</v>
      </c>
      <c r="I62" s="3">
        <v>11</v>
      </c>
      <c r="J62" s="3">
        <v>152</v>
      </c>
      <c r="K62" s="87">
        <f t="shared" si="2"/>
        <v>7.2368421052631584</v>
      </c>
      <c r="L62" s="3">
        <v>0</v>
      </c>
      <c r="M62" s="3">
        <v>0</v>
      </c>
      <c r="N62" s="87" t="e">
        <f t="shared" si="3"/>
        <v>#DIV/0!</v>
      </c>
    </row>
    <row r="63" spans="1:14" ht="15.75" thickBot="1" x14ac:dyDescent="0.3">
      <c r="A63" s="4" t="s">
        <v>117</v>
      </c>
      <c r="B63" s="4" t="s">
        <v>119</v>
      </c>
      <c r="C63" s="3">
        <v>0</v>
      </c>
      <c r="D63" s="13">
        <v>77</v>
      </c>
      <c r="E63" s="87">
        <f t="shared" si="0"/>
        <v>0</v>
      </c>
      <c r="F63" s="3">
        <v>0</v>
      </c>
      <c r="G63" s="3">
        <v>0</v>
      </c>
      <c r="H63" s="87" t="e">
        <f t="shared" si="1"/>
        <v>#DIV/0!</v>
      </c>
      <c r="I63" s="3">
        <v>0</v>
      </c>
      <c r="J63" s="3">
        <v>74</v>
      </c>
      <c r="K63" s="87">
        <f t="shared" si="2"/>
        <v>0</v>
      </c>
      <c r="L63" s="3">
        <v>0</v>
      </c>
      <c r="M63" s="3">
        <v>0</v>
      </c>
      <c r="N63" s="87" t="e">
        <f t="shared" si="3"/>
        <v>#DIV/0!</v>
      </c>
    </row>
    <row r="64" spans="1:14" ht="16.5" thickTop="1" thickBot="1" x14ac:dyDescent="0.3">
      <c r="B64" s="1" t="s">
        <v>120</v>
      </c>
      <c r="C64" s="19">
        <f>SUM(C5:C63)</f>
        <v>63</v>
      </c>
      <c r="D64" s="99">
        <f>SUM(D5:D63)</f>
        <v>2306</v>
      </c>
      <c r="E64" s="108">
        <f t="shared" si="0"/>
        <v>2.7320034692107544</v>
      </c>
      <c r="F64" s="19">
        <f>SUM(F5:F63)</f>
        <v>15</v>
      </c>
      <c r="G64" s="19">
        <f>SUM(G5:G63)</f>
        <v>202</v>
      </c>
      <c r="H64" s="108">
        <f t="shared" si="1"/>
        <v>7.4257425742574252</v>
      </c>
      <c r="I64" s="19">
        <f>SUM(I5:I63)</f>
        <v>355</v>
      </c>
      <c r="J64" s="19">
        <f>SUM(J5:J63)</f>
        <v>4899</v>
      </c>
      <c r="K64" s="108">
        <f t="shared" si="2"/>
        <v>7.2463768115942031</v>
      </c>
      <c r="L64" s="19">
        <f>SUM(L5:L63)</f>
        <v>3</v>
      </c>
      <c r="M64" s="19">
        <f>SUM(M5:M63)</f>
        <v>74</v>
      </c>
      <c r="N64" s="108">
        <f t="shared" si="3"/>
        <v>4.0540540540540544</v>
      </c>
    </row>
    <row r="65" ht="15.75" thickTop="1" x14ac:dyDescent="0.25"/>
  </sheetData>
  <mergeCells count="6">
    <mergeCell ref="C2:E3"/>
    <mergeCell ref="F2:H3"/>
    <mergeCell ref="I2:K3"/>
    <mergeCell ref="L2:N3"/>
    <mergeCell ref="A2:A4"/>
    <mergeCell ref="B2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H64"/>
  <sheetViews>
    <sheetView workbookViewId="0">
      <selection activeCell="B55" sqref="B55"/>
    </sheetView>
  </sheetViews>
  <sheetFormatPr baseColWidth="10" defaultColWidth="9.140625" defaultRowHeight="15" x14ac:dyDescent="0.25"/>
  <cols>
    <col min="2" max="2" width="68.42578125" customWidth="1"/>
    <col min="3" max="17" width="7.42578125" customWidth="1"/>
    <col min="18" max="23" width="16.5703125" customWidth="1"/>
    <col min="24" max="38" width="7.42578125" customWidth="1"/>
    <col min="39" max="44" width="16.5703125" customWidth="1"/>
    <col min="45" max="59" width="7.42578125" customWidth="1"/>
    <col min="60" max="64" width="16.5703125" customWidth="1"/>
    <col min="65" max="65" width="4.85546875" customWidth="1"/>
    <col min="66" max="66" width="16.5703125" customWidth="1"/>
    <col min="67" max="81" width="7.42578125" customWidth="1"/>
    <col min="82" max="89" width="16.5703125" customWidth="1"/>
  </cols>
  <sheetData>
    <row r="1" spans="1:86" ht="15.75" thickBot="1" x14ac:dyDescent="0.3"/>
    <row r="2" spans="1:86" ht="30" customHeight="1" thickTop="1" thickBot="1" x14ac:dyDescent="0.3">
      <c r="A2" s="250" t="s">
        <v>0</v>
      </c>
      <c r="B2" s="250" t="s">
        <v>1</v>
      </c>
      <c r="C2" s="250" t="s">
        <v>394</v>
      </c>
      <c r="D2" s="250" t="s">
        <v>394</v>
      </c>
      <c r="E2" s="250" t="s">
        <v>394</v>
      </c>
      <c r="F2" s="250" t="s">
        <v>394</v>
      </c>
      <c r="G2" s="250" t="s">
        <v>394</v>
      </c>
      <c r="H2" s="250" t="s">
        <v>394</v>
      </c>
      <c r="I2" s="250" t="s">
        <v>394</v>
      </c>
      <c r="J2" s="250" t="s">
        <v>394</v>
      </c>
      <c r="K2" s="250" t="s">
        <v>394</v>
      </c>
      <c r="L2" s="250" t="s">
        <v>394</v>
      </c>
      <c r="M2" s="250" t="s">
        <v>394</v>
      </c>
      <c r="N2" s="250" t="s">
        <v>394</v>
      </c>
      <c r="O2" s="250" t="s">
        <v>394</v>
      </c>
      <c r="P2" s="250" t="s">
        <v>394</v>
      </c>
      <c r="Q2" s="250" t="s">
        <v>394</v>
      </c>
      <c r="R2" s="250" t="s">
        <v>394</v>
      </c>
      <c r="S2" s="250" t="s">
        <v>394</v>
      </c>
      <c r="T2" s="250" t="s">
        <v>394</v>
      </c>
      <c r="U2" s="250" t="s">
        <v>394</v>
      </c>
      <c r="V2" s="250" t="s">
        <v>394</v>
      </c>
      <c r="X2" s="250" t="s">
        <v>395</v>
      </c>
      <c r="Y2" s="250" t="s">
        <v>395</v>
      </c>
      <c r="Z2" s="250" t="s">
        <v>395</v>
      </c>
      <c r="AA2" s="250" t="s">
        <v>395</v>
      </c>
      <c r="AB2" s="250" t="s">
        <v>395</v>
      </c>
      <c r="AC2" s="250" t="s">
        <v>395</v>
      </c>
      <c r="AD2" s="250" t="s">
        <v>395</v>
      </c>
      <c r="AE2" s="250" t="s">
        <v>395</v>
      </c>
      <c r="AF2" s="250" t="s">
        <v>395</v>
      </c>
      <c r="AG2" s="250" t="s">
        <v>395</v>
      </c>
      <c r="AH2" s="250" t="s">
        <v>395</v>
      </c>
      <c r="AI2" s="250" t="s">
        <v>395</v>
      </c>
      <c r="AJ2" s="250" t="s">
        <v>395</v>
      </c>
      <c r="AK2" s="250" t="s">
        <v>395</v>
      </c>
      <c r="AL2" s="250" t="s">
        <v>395</v>
      </c>
      <c r="AM2" s="250" t="s">
        <v>395</v>
      </c>
      <c r="AN2" s="250" t="s">
        <v>395</v>
      </c>
      <c r="AO2" s="250" t="s">
        <v>395</v>
      </c>
      <c r="AP2" s="250" t="s">
        <v>395</v>
      </c>
      <c r="AQ2" s="250" t="s">
        <v>395</v>
      </c>
      <c r="AS2" s="250" t="s">
        <v>396</v>
      </c>
      <c r="AT2" s="250" t="s">
        <v>396</v>
      </c>
      <c r="AU2" s="250" t="s">
        <v>396</v>
      </c>
      <c r="AV2" s="250" t="s">
        <v>396</v>
      </c>
      <c r="AW2" s="250" t="s">
        <v>396</v>
      </c>
      <c r="AX2" s="250" t="s">
        <v>396</v>
      </c>
      <c r="AY2" s="250" t="s">
        <v>396</v>
      </c>
      <c r="AZ2" s="250" t="s">
        <v>396</v>
      </c>
      <c r="BA2" s="250" t="s">
        <v>396</v>
      </c>
      <c r="BB2" s="250" t="s">
        <v>396</v>
      </c>
      <c r="BC2" s="250" t="s">
        <v>396</v>
      </c>
      <c r="BD2" s="250" t="s">
        <v>396</v>
      </c>
      <c r="BE2" s="250" t="s">
        <v>396</v>
      </c>
      <c r="BF2" s="250" t="s">
        <v>396</v>
      </c>
      <c r="BG2" s="250" t="s">
        <v>396</v>
      </c>
      <c r="BH2" s="250" t="s">
        <v>396</v>
      </c>
      <c r="BI2" s="250" t="s">
        <v>396</v>
      </c>
      <c r="BJ2" s="250" t="s">
        <v>396</v>
      </c>
      <c r="BK2" s="250" t="s">
        <v>396</v>
      </c>
      <c r="BL2" s="250" t="s">
        <v>396</v>
      </c>
      <c r="BO2" s="250" t="s">
        <v>397</v>
      </c>
      <c r="BP2" s="250" t="s">
        <v>397</v>
      </c>
      <c r="BQ2" s="250" t="s">
        <v>397</v>
      </c>
      <c r="BR2" s="250" t="s">
        <v>397</v>
      </c>
      <c r="BS2" s="250" t="s">
        <v>397</v>
      </c>
      <c r="BT2" s="250" t="s">
        <v>397</v>
      </c>
      <c r="BU2" s="250" t="s">
        <v>397</v>
      </c>
      <c r="BV2" s="250" t="s">
        <v>397</v>
      </c>
      <c r="BW2" s="250" t="s">
        <v>397</v>
      </c>
      <c r="BX2" s="250" t="s">
        <v>397</v>
      </c>
      <c r="BY2" s="250" t="s">
        <v>397</v>
      </c>
      <c r="BZ2" s="250" t="s">
        <v>397</v>
      </c>
      <c r="CA2" s="250" t="s">
        <v>397</v>
      </c>
      <c r="CB2" s="250" t="s">
        <v>397</v>
      </c>
      <c r="CC2" s="250" t="s">
        <v>397</v>
      </c>
      <c r="CD2" s="250" t="s">
        <v>397</v>
      </c>
      <c r="CE2" s="250" t="s">
        <v>397</v>
      </c>
      <c r="CF2" s="250" t="s">
        <v>397</v>
      </c>
      <c r="CG2" s="250" t="s">
        <v>397</v>
      </c>
      <c r="CH2" s="250" t="s">
        <v>397</v>
      </c>
    </row>
    <row r="3" spans="1:86" ht="39.950000000000003" customHeight="1" thickTop="1" thickBot="1" x14ac:dyDescent="0.3">
      <c r="A3" s="250" t="s">
        <v>0</v>
      </c>
      <c r="B3" s="250" t="s">
        <v>1</v>
      </c>
      <c r="C3" s="250" t="s">
        <v>334</v>
      </c>
      <c r="D3" s="250" t="s">
        <v>334</v>
      </c>
      <c r="E3" s="250" t="s">
        <v>334</v>
      </c>
      <c r="F3" s="250" t="s">
        <v>334</v>
      </c>
      <c r="G3" s="250" t="s">
        <v>334</v>
      </c>
      <c r="H3" s="250" t="s">
        <v>334</v>
      </c>
      <c r="I3" s="250" t="s">
        <v>334</v>
      </c>
      <c r="J3" s="250" t="s">
        <v>334</v>
      </c>
      <c r="K3" s="250" t="s">
        <v>342</v>
      </c>
      <c r="L3" s="250" t="s">
        <v>342</v>
      </c>
      <c r="M3" s="250" t="s">
        <v>342</v>
      </c>
      <c r="N3" s="250" t="s">
        <v>342</v>
      </c>
      <c r="O3" s="250" t="s">
        <v>342</v>
      </c>
      <c r="P3" s="250" t="s">
        <v>342</v>
      </c>
      <c r="Q3" s="250" t="s">
        <v>342</v>
      </c>
      <c r="R3" s="250" t="s">
        <v>349</v>
      </c>
      <c r="S3" s="250" t="s">
        <v>350</v>
      </c>
      <c r="T3" s="250" t="s">
        <v>351</v>
      </c>
      <c r="U3" s="250" t="s">
        <v>352</v>
      </c>
      <c r="V3" s="250" t="s">
        <v>393</v>
      </c>
      <c r="X3" s="250" t="s">
        <v>334</v>
      </c>
      <c r="Y3" s="250" t="s">
        <v>334</v>
      </c>
      <c r="Z3" s="250" t="s">
        <v>334</v>
      </c>
      <c r="AA3" s="250" t="s">
        <v>334</v>
      </c>
      <c r="AB3" s="250" t="s">
        <v>334</v>
      </c>
      <c r="AC3" s="250" t="s">
        <v>334</v>
      </c>
      <c r="AD3" s="250" t="s">
        <v>334</v>
      </c>
      <c r="AE3" s="250" t="s">
        <v>334</v>
      </c>
      <c r="AF3" s="250" t="s">
        <v>342</v>
      </c>
      <c r="AG3" s="250" t="s">
        <v>342</v>
      </c>
      <c r="AH3" s="250" t="s">
        <v>342</v>
      </c>
      <c r="AI3" s="250" t="s">
        <v>342</v>
      </c>
      <c r="AJ3" s="250" t="s">
        <v>342</v>
      </c>
      <c r="AK3" s="250" t="s">
        <v>342</v>
      </c>
      <c r="AL3" s="250" t="s">
        <v>342</v>
      </c>
      <c r="AM3" s="250" t="s">
        <v>349</v>
      </c>
      <c r="AN3" s="250" t="s">
        <v>350</v>
      </c>
      <c r="AO3" s="250" t="s">
        <v>351</v>
      </c>
      <c r="AP3" s="250" t="s">
        <v>352</v>
      </c>
      <c r="AQ3" s="250" t="s">
        <v>393</v>
      </c>
      <c r="AS3" s="250" t="s">
        <v>334</v>
      </c>
      <c r="AT3" s="250" t="s">
        <v>334</v>
      </c>
      <c r="AU3" s="250" t="s">
        <v>334</v>
      </c>
      <c r="AV3" s="250" t="s">
        <v>334</v>
      </c>
      <c r="AW3" s="250" t="s">
        <v>334</v>
      </c>
      <c r="AX3" s="250" t="s">
        <v>334</v>
      </c>
      <c r="AY3" s="250" t="s">
        <v>334</v>
      </c>
      <c r="AZ3" s="250" t="s">
        <v>334</v>
      </c>
      <c r="BA3" s="250" t="s">
        <v>342</v>
      </c>
      <c r="BB3" s="250" t="s">
        <v>342</v>
      </c>
      <c r="BC3" s="250" t="s">
        <v>342</v>
      </c>
      <c r="BD3" s="250" t="s">
        <v>342</v>
      </c>
      <c r="BE3" s="250" t="s">
        <v>342</v>
      </c>
      <c r="BF3" s="250" t="s">
        <v>342</v>
      </c>
      <c r="BG3" s="250" t="s">
        <v>342</v>
      </c>
      <c r="BH3" s="250" t="s">
        <v>349</v>
      </c>
      <c r="BI3" s="250" t="s">
        <v>350</v>
      </c>
      <c r="BJ3" s="250" t="s">
        <v>351</v>
      </c>
      <c r="BK3" s="250" t="s">
        <v>352</v>
      </c>
      <c r="BL3" s="250" t="s">
        <v>393</v>
      </c>
      <c r="BO3" s="250" t="s">
        <v>334</v>
      </c>
      <c r="BP3" s="250" t="s">
        <v>334</v>
      </c>
      <c r="BQ3" s="250" t="s">
        <v>334</v>
      </c>
      <c r="BR3" s="250" t="s">
        <v>334</v>
      </c>
      <c r="BS3" s="250" t="s">
        <v>334</v>
      </c>
      <c r="BT3" s="250" t="s">
        <v>334</v>
      </c>
      <c r="BU3" s="250" t="s">
        <v>334</v>
      </c>
      <c r="BV3" s="250" t="s">
        <v>334</v>
      </c>
      <c r="BW3" s="250" t="s">
        <v>342</v>
      </c>
      <c r="BX3" s="250" t="s">
        <v>342</v>
      </c>
      <c r="BY3" s="250" t="s">
        <v>342</v>
      </c>
      <c r="BZ3" s="250" t="s">
        <v>342</v>
      </c>
      <c r="CA3" s="250" t="s">
        <v>342</v>
      </c>
      <c r="CB3" s="250" t="s">
        <v>342</v>
      </c>
      <c r="CC3" s="250" t="s">
        <v>342</v>
      </c>
      <c r="CD3" s="250" t="s">
        <v>349</v>
      </c>
      <c r="CE3" s="250" t="s">
        <v>350</v>
      </c>
      <c r="CF3" s="250" t="s">
        <v>351</v>
      </c>
      <c r="CG3" s="250" t="s">
        <v>352</v>
      </c>
      <c r="CH3" s="250" t="s">
        <v>393</v>
      </c>
    </row>
    <row r="4" spans="1:86" ht="18" customHeight="1" thickTop="1" thickBot="1" x14ac:dyDescent="0.3">
      <c r="A4" s="250" t="s">
        <v>0</v>
      </c>
      <c r="B4" s="250" t="s">
        <v>1</v>
      </c>
      <c r="C4" s="2" t="s">
        <v>335</v>
      </c>
      <c r="D4" s="2" t="s">
        <v>336</v>
      </c>
      <c r="E4" s="2" t="s">
        <v>337</v>
      </c>
      <c r="F4" s="2" t="s">
        <v>338</v>
      </c>
      <c r="G4" s="2" t="s">
        <v>339</v>
      </c>
      <c r="H4" s="2" t="s">
        <v>340</v>
      </c>
      <c r="I4" s="2" t="s">
        <v>341</v>
      </c>
      <c r="J4" s="2" t="s">
        <v>120</v>
      </c>
      <c r="K4" s="2" t="s">
        <v>343</v>
      </c>
      <c r="L4" s="2" t="s">
        <v>344</v>
      </c>
      <c r="M4" s="2" t="s">
        <v>345</v>
      </c>
      <c r="N4" s="2" t="s">
        <v>346</v>
      </c>
      <c r="O4" s="2" t="s">
        <v>347</v>
      </c>
      <c r="P4" s="2" t="s">
        <v>120</v>
      </c>
      <c r="Q4" s="2" t="s">
        <v>348</v>
      </c>
      <c r="R4" s="250" t="s">
        <v>349</v>
      </c>
      <c r="S4" s="250" t="s">
        <v>350</v>
      </c>
      <c r="T4" s="250" t="s">
        <v>351</v>
      </c>
      <c r="U4" s="250" t="s">
        <v>352</v>
      </c>
      <c r="V4" s="250" t="s">
        <v>393</v>
      </c>
      <c r="X4" s="2" t="s">
        <v>335</v>
      </c>
      <c r="Y4" s="2" t="s">
        <v>336</v>
      </c>
      <c r="Z4" s="2" t="s">
        <v>337</v>
      </c>
      <c r="AA4" s="2" t="s">
        <v>338</v>
      </c>
      <c r="AB4" s="2" t="s">
        <v>339</v>
      </c>
      <c r="AC4" s="2" t="s">
        <v>340</v>
      </c>
      <c r="AD4" s="2" t="s">
        <v>341</v>
      </c>
      <c r="AE4" s="2" t="s">
        <v>120</v>
      </c>
      <c r="AF4" s="2" t="s">
        <v>343</v>
      </c>
      <c r="AG4" s="2" t="s">
        <v>344</v>
      </c>
      <c r="AH4" s="2" t="s">
        <v>345</v>
      </c>
      <c r="AI4" s="2" t="s">
        <v>346</v>
      </c>
      <c r="AJ4" s="2" t="s">
        <v>347</v>
      </c>
      <c r="AK4" s="2" t="s">
        <v>120</v>
      </c>
      <c r="AL4" s="2" t="s">
        <v>348</v>
      </c>
      <c r="AM4" s="250" t="s">
        <v>349</v>
      </c>
      <c r="AN4" s="250" t="s">
        <v>350</v>
      </c>
      <c r="AO4" s="250" t="s">
        <v>351</v>
      </c>
      <c r="AP4" s="250" t="s">
        <v>352</v>
      </c>
      <c r="AQ4" s="250" t="s">
        <v>393</v>
      </c>
      <c r="AS4" s="2" t="s">
        <v>335</v>
      </c>
      <c r="AT4" s="2" t="s">
        <v>336</v>
      </c>
      <c r="AU4" s="2" t="s">
        <v>337</v>
      </c>
      <c r="AV4" s="2" t="s">
        <v>338</v>
      </c>
      <c r="AW4" s="2" t="s">
        <v>339</v>
      </c>
      <c r="AX4" s="2" t="s">
        <v>340</v>
      </c>
      <c r="AY4" s="2" t="s">
        <v>341</v>
      </c>
      <c r="AZ4" s="2" t="s">
        <v>120</v>
      </c>
      <c r="BA4" s="2" t="s">
        <v>343</v>
      </c>
      <c r="BB4" s="2" t="s">
        <v>344</v>
      </c>
      <c r="BC4" s="2" t="s">
        <v>345</v>
      </c>
      <c r="BD4" s="2" t="s">
        <v>346</v>
      </c>
      <c r="BE4" s="2" t="s">
        <v>347</v>
      </c>
      <c r="BF4" s="2" t="s">
        <v>120</v>
      </c>
      <c r="BG4" s="2" t="s">
        <v>348</v>
      </c>
      <c r="BH4" s="250" t="s">
        <v>349</v>
      </c>
      <c r="BI4" s="250" t="s">
        <v>350</v>
      </c>
      <c r="BJ4" s="250" t="s">
        <v>351</v>
      </c>
      <c r="BK4" s="250" t="s">
        <v>352</v>
      </c>
      <c r="BL4" s="250" t="s">
        <v>393</v>
      </c>
      <c r="BO4" s="2" t="s">
        <v>335</v>
      </c>
      <c r="BP4" s="2" t="s">
        <v>336</v>
      </c>
      <c r="BQ4" s="2" t="s">
        <v>337</v>
      </c>
      <c r="BR4" s="2" t="s">
        <v>338</v>
      </c>
      <c r="BS4" s="2" t="s">
        <v>339</v>
      </c>
      <c r="BT4" s="2" t="s">
        <v>340</v>
      </c>
      <c r="BU4" s="2" t="s">
        <v>341</v>
      </c>
      <c r="BV4" s="2" t="s">
        <v>120</v>
      </c>
      <c r="BW4" s="2" t="s">
        <v>343</v>
      </c>
      <c r="BX4" s="2" t="s">
        <v>344</v>
      </c>
      <c r="BY4" s="2" t="s">
        <v>345</v>
      </c>
      <c r="BZ4" s="2" t="s">
        <v>346</v>
      </c>
      <c r="CA4" s="2" t="s">
        <v>347</v>
      </c>
      <c r="CB4" s="2" t="s">
        <v>120</v>
      </c>
      <c r="CC4" s="2" t="s">
        <v>348</v>
      </c>
      <c r="CD4" s="250" t="s">
        <v>349</v>
      </c>
      <c r="CE4" s="250" t="s">
        <v>350</v>
      </c>
      <c r="CF4" s="250" t="s">
        <v>351</v>
      </c>
      <c r="CG4" s="250" t="s">
        <v>352</v>
      </c>
      <c r="CH4" s="250" t="s">
        <v>393</v>
      </c>
    </row>
    <row r="5" spans="1:86" ht="15.75" thickTop="1" x14ac:dyDescent="0.25">
      <c r="A5" s="4" t="s">
        <v>2</v>
      </c>
      <c r="B5" s="4" t="s">
        <v>3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240</v>
      </c>
      <c r="J5" s="3">
        <v>240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5">
        <v>0</v>
      </c>
      <c r="S5" s="5">
        <v>0</v>
      </c>
      <c r="T5" s="3">
        <v>0</v>
      </c>
      <c r="U5" s="3">
        <v>0</v>
      </c>
      <c r="V5" s="3">
        <v>30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5">
        <v>0</v>
      </c>
      <c r="AN5" s="5">
        <v>0</v>
      </c>
      <c r="AO5" s="3">
        <v>0</v>
      </c>
      <c r="AP5" s="3">
        <v>0</v>
      </c>
      <c r="AQ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5">
        <v>0</v>
      </c>
      <c r="BI5" s="5">
        <v>0</v>
      </c>
      <c r="BJ5" s="3">
        <v>0</v>
      </c>
      <c r="BK5" s="3">
        <v>0</v>
      </c>
      <c r="BL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</row>
    <row r="6" spans="1:86" x14ac:dyDescent="0.25">
      <c r="A6" s="4" t="s">
        <v>4</v>
      </c>
      <c r="B6" s="4" t="s">
        <v>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S6" s="3">
        <v>0</v>
      </c>
      <c r="AT6" s="3">
        <v>240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240</v>
      </c>
      <c r="BA6" s="3">
        <v>0</v>
      </c>
      <c r="BB6" s="3">
        <v>960</v>
      </c>
      <c r="BC6" s="3">
        <v>0</v>
      </c>
      <c r="BD6" s="3">
        <v>0</v>
      </c>
      <c r="BE6" s="3">
        <v>0</v>
      </c>
      <c r="BF6" s="3">
        <v>960</v>
      </c>
      <c r="BG6" s="3">
        <v>240</v>
      </c>
      <c r="BH6" s="5">
        <v>4</v>
      </c>
      <c r="BI6" s="5">
        <v>8</v>
      </c>
      <c r="BJ6" s="3">
        <v>240</v>
      </c>
      <c r="BK6" s="3">
        <v>30</v>
      </c>
      <c r="BL6" s="3">
        <v>30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</row>
    <row r="7" spans="1:86" x14ac:dyDescent="0.25">
      <c r="A7" s="4" t="s">
        <v>6</v>
      </c>
      <c r="B7" s="4" t="s">
        <v>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5">
        <v>0</v>
      </c>
      <c r="S7" s="5">
        <v>0</v>
      </c>
      <c r="T7" s="3">
        <v>0</v>
      </c>
      <c r="U7" s="3">
        <v>0</v>
      </c>
      <c r="V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S7" s="3">
        <v>319</v>
      </c>
      <c r="AT7" s="3">
        <v>23</v>
      </c>
      <c r="AU7" s="3">
        <v>2</v>
      </c>
      <c r="AV7" s="3">
        <v>0</v>
      </c>
      <c r="AW7" s="3">
        <v>0</v>
      </c>
      <c r="AX7" s="3">
        <v>0</v>
      </c>
      <c r="AY7" s="3">
        <v>0</v>
      </c>
      <c r="AZ7" s="3">
        <v>344</v>
      </c>
      <c r="BA7" s="3">
        <v>1595</v>
      </c>
      <c r="BB7" s="3">
        <v>92</v>
      </c>
      <c r="BC7" s="3">
        <v>6</v>
      </c>
      <c r="BD7" s="3">
        <v>0</v>
      </c>
      <c r="BE7" s="3">
        <v>0</v>
      </c>
      <c r="BF7" s="3">
        <v>1693</v>
      </c>
      <c r="BG7" s="3">
        <v>344</v>
      </c>
      <c r="BH7" s="5">
        <v>4.9215116279069768</v>
      </c>
      <c r="BI7" s="5">
        <v>9.8430232558139537</v>
      </c>
      <c r="BJ7" s="3">
        <v>342</v>
      </c>
      <c r="BK7" s="3">
        <v>42</v>
      </c>
      <c r="BL7" s="3">
        <v>43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</row>
    <row r="8" spans="1:86" x14ac:dyDescent="0.25">
      <c r="A8" s="4" t="s">
        <v>8</v>
      </c>
      <c r="B8" s="4" t="s">
        <v>9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S8" s="3">
        <v>62</v>
      </c>
      <c r="AT8" s="3">
        <v>52</v>
      </c>
      <c r="AU8" s="3">
        <v>47</v>
      </c>
      <c r="AV8" s="3">
        <v>37</v>
      </c>
      <c r="AW8" s="3">
        <v>22</v>
      </c>
      <c r="AX8" s="3">
        <v>4</v>
      </c>
      <c r="AY8" s="3">
        <v>16</v>
      </c>
      <c r="AZ8" s="3">
        <v>240</v>
      </c>
      <c r="BA8" s="3">
        <v>310</v>
      </c>
      <c r="BB8" s="3">
        <v>208</v>
      </c>
      <c r="BC8" s="3">
        <v>141</v>
      </c>
      <c r="BD8" s="3">
        <v>74</v>
      </c>
      <c r="BE8" s="3">
        <v>22</v>
      </c>
      <c r="BF8" s="3">
        <v>755</v>
      </c>
      <c r="BG8" s="3">
        <v>220</v>
      </c>
      <c r="BH8" s="5">
        <v>3.4318181818181817</v>
      </c>
      <c r="BI8" s="5">
        <v>6.8636363636363633</v>
      </c>
      <c r="BJ8" s="3">
        <v>114</v>
      </c>
      <c r="BK8" s="3">
        <v>14</v>
      </c>
      <c r="BL8" s="3">
        <v>30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</row>
    <row r="9" spans="1:86" x14ac:dyDescent="0.25">
      <c r="A9" s="4" t="s">
        <v>10</v>
      </c>
      <c r="B9" s="4" t="s">
        <v>11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5">
        <v>0</v>
      </c>
      <c r="S9" s="5">
        <v>0</v>
      </c>
      <c r="T9" s="3">
        <v>0</v>
      </c>
      <c r="U9" s="3">
        <v>0</v>
      </c>
      <c r="V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5">
        <v>0</v>
      </c>
      <c r="BI9" s="5">
        <v>0</v>
      </c>
      <c r="BJ9" s="3">
        <v>0</v>
      </c>
      <c r="BK9" s="3">
        <v>0</v>
      </c>
      <c r="BL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</row>
    <row r="10" spans="1:86" x14ac:dyDescent="0.25">
      <c r="A10" s="4" t="s">
        <v>12</v>
      </c>
      <c r="B10" s="4" t="s">
        <v>13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5">
        <v>0</v>
      </c>
      <c r="S10" s="5">
        <v>0</v>
      </c>
      <c r="T10" s="3">
        <v>0</v>
      </c>
      <c r="U10" s="3">
        <v>0</v>
      </c>
      <c r="V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5">
        <v>0</v>
      </c>
      <c r="BI10" s="5">
        <v>0</v>
      </c>
      <c r="BJ10" s="3">
        <v>0</v>
      </c>
      <c r="BK10" s="3">
        <v>0</v>
      </c>
      <c r="BL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</row>
    <row r="11" spans="1:86" x14ac:dyDescent="0.25">
      <c r="A11" s="4" t="s">
        <v>14</v>
      </c>
      <c r="B11" s="4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5">
        <v>0</v>
      </c>
      <c r="S11" s="5">
        <v>0</v>
      </c>
      <c r="T11" s="3">
        <v>0</v>
      </c>
      <c r="U11" s="3">
        <v>0</v>
      </c>
      <c r="V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5">
        <v>0</v>
      </c>
      <c r="BI11" s="5">
        <v>0</v>
      </c>
      <c r="BJ11" s="3">
        <v>0</v>
      </c>
      <c r="BK11" s="3">
        <v>0</v>
      </c>
      <c r="BL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</row>
    <row r="12" spans="1:86" x14ac:dyDescent="0.25">
      <c r="A12" s="4" t="s">
        <v>16</v>
      </c>
      <c r="B12" s="4" t="s">
        <v>17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S12" s="3">
        <v>145</v>
      </c>
      <c r="AT12" s="3">
        <v>114</v>
      </c>
      <c r="AU12" s="3">
        <v>57</v>
      </c>
      <c r="AV12" s="3">
        <v>4</v>
      </c>
      <c r="AW12" s="3">
        <v>0</v>
      </c>
      <c r="AX12" s="3">
        <v>0</v>
      </c>
      <c r="AY12" s="3">
        <v>0</v>
      </c>
      <c r="AZ12" s="3">
        <v>320</v>
      </c>
      <c r="BA12" s="3">
        <v>725</v>
      </c>
      <c r="BB12" s="3">
        <v>456</v>
      </c>
      <c r="BC12" s="3">
        <v>171</v>
      </c>
      <c r="BD12" s="3">
        <v>8</v>
      </c>
      <c r="BE12" s="3">
        <v>0</v>
      </c>
      <c r="BF12" s="3">
        <v>1360</v>
      </c>
      <c r="BG12" s="3">
        <v>320</v>
      </c>
      <c r="BH12" s="5">
        <v>4.25</v>
      </c>
      <c r="BI12" s="5">
        <v>8.5</v>
      </c>
      <c r="BJ12" s="3">
        <v>259</v>
      </c>
      <c r="BK12" s="3">
        <v>32</v>
      </c>
      <c r="BL12" s="3">
        <v>40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</row>
    <row r="13" spans="1:86" x14ac:dyDescent="0.25">
      <c r="A13" s="4" t="s">
        <v>18</v>
      </c>
      <c r="B13" s="4" t="s">
        <v>19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S13" s="3">
        <v>121</v>
      </c>
      <c r="AT13" s="3">
        <v>107</v>
      </c>
      <c r="AU13" s="3">
        <v>12</v>
      </c>
      <c r="AV13" s="3">
        <v>0</v>
      </c>
      <c r="AW13" s="3">
        <v>0</v>
      </c>
      <c r="AX13" s="3">
        <v>0</v>
      </c>
      <c r="AY13" s="3">
        <v>0</v>
      </c>
      <c r="AZ13" s="3">
        <v>240</v>
      </c>
      <c r="BA13" s="3">
        <v>605</v>
      </c>
      <c r="BB13" s="3">
        <v>428</v>
      </c>
      <c r="BC13" s="3">
        <v>36</v>
      </c>
      <c r="BD13" s="3">
        <v>0</v>
      </c>
      <c r="BE13" s="3">
        <v>0</v>
      </c>
      <c r="BF13" s="3">
        <v>1069</v>
      </c>
      <c r="BG13" s="3">
        <v>240</v>
      </c>
      <c r="BH13" s="5">
        <v>4.4541666666666666</v>
      </c>
      <c r="BI13" s="5">
        <v>8.9083333333333332</v>
      </c>
      <c r="BJ13" s="3">
        <v>228</v>
      </c>
      <c r="BK13" s="3">
        <v>28</v>
      </c>
      <c r="BL13" s="3">
        <v>30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</row>
    <row r="14" spans="1:86" x14ac:dyDescent="0.25">
      <c r="A14" s="4" t="s">
        <v>20</v>
      </c>
      <c r="B14" s="4" t="s">
        <v>21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S14" s="3">
        <v>159</v>
      </c>
      <c r="AT14" s="3">
        <v>24</v>
      </c>
      <c r="AU14" s="3">
        <v>42</v>
      </c>
      <c r="AV14" s="3">
        <v>11</v>
      </c>
      <c r="AW14" s="3">
        <v>4</v>
      </c>
      <c r="AX14" s="3">
        <v>0</v>
      </c>
      <c r="AY14" s="3">
        <v>0</v>
      </c>
      <c r="AZ14" s="3">
        <v>240</v>
      </c>
      <c r="BA14" s="3">
        <v>795</v>
      </c>
      <c r="BB14" s="3">
        <v>96</v>
      </c>
      <c r="BC14" s="3">
        <v>126</v>
      </c>
      <c r="BD14" s="3">
        <v>22</v>
      </c>
      <c r="BE14" s="3">
        <v>4</v>
      </c>
      <c r="BF14" s="3">
        <v>1043</v>
      </c>
      <c r="BG14" s="3">
        <v>240</v>
      </c>
      <c r="BH14" s="5">
        <v>4.3458333333333332</v>
      </c>
      <c r="BI14" s="5">
        <v>8.6916666666666664</v>
      </c>
      <c r="BJ14" s="3">
        <v>183</v>
      </c>
      <c r="BK14" s="3">
        <v>22</v>
      </c>
      <c r="BL14" s="3">
        <v>30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</row>
    <row r="15" spans="1:86" x14ac:dyDescent="0.25">
      <c r="A15" s="4" t="s">
        <v>22</v>
      </c>
      <c r="B15" s="4" t="s">
        <v>23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X15" s="3">
        <v>16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16</v>
      </c>
      <c r="AF15" s="3">
        <v>80</v>
      </c>
      <c r="AG15" s="3">
        <v>0</v>
      </c>
      <c r="AH15" s="3">
        <v>0</v>
      </c>
      <c r="AI15" s="3">
        <v>0</v>
      </c>
      <c r="AJ15" s="3">
        <v>0</v>
      </c>
      <c r="AK15" s="3">
        <v>80</v>
      </c>
      <c r="AL15" s="3">
        <v>16</v>
      </c>
      <c r="AM15" s="5">
        <v>5</v>
      </c>
      <c r="AN15" s="5">
        <v>10</v>
      </c>
      <c r="AO15" s="3">
        <v>16</v>
      </c>
      <c r="AP15" s="3">
        <v>2</v>
      </c>
      <c r="AQ15" s="3">
        <v>2</v>
      </c>
      <c r="AS15" s="3">
        <v>240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240</v>
      </c>
      <c r="BA15" s="3">
        <v>1200</v>
      </c>
      <c r="BB15" s="3">
        <v>0</v>
      </c>
      <c r="BC15" s="3">
        <v>0</v>
      </c>
      <c r="BD15" s="3">
        <v>0</v>
      </c>
      <c r="BE15" s="3">
        <v>0</v>
      </c>
      <c r="BF15" s="3">
        <v>1200</v>
      </c>
      <c r="BG15" s="3">
        <v>240</v>
      </c>
      <c r="BH15" s="5">
        <v>5</v>
      </c>
      <c r="BI15" s="5">
        <v>10</v>
      </c>
      <c r="BJ15" s="3">
        <v>240</v>
      </c>
      <c r="BK15" s="3">
        <v>30</v>
      </c>
      <c r="BL15" s="3">
        <v>30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</row>
    <row r="16" spans="1:86" x14ac:dyDescent="0.25">
      <c r="A16" s="4" t="s">
        <v>24</v>
      </c>
      <c r="B16" s="4" t="s">
        <v>25</v>
      </c>
      <c r="C16" s="3">
        <v>51</v>
      </c>
      <c r="D16" s="3">
        <v>5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56</v>
      </c>
      <c r="K16" s="3">
        <v>255</v>
      </c>
      <c r="L16" s="3">
        <v>20</v>
      </c>
      <c r="M16" s="3">
        <v>0</v>
      </c>
      <c r="N16" s="3">
        <v>0</v>
      </c>
      <c r="O16" s="3">
        <v>0</v>
      </c>
      <c r="P16" s="3">
        <v>275</v>
      </c>
      <c r="Q16" s="3">
        <v>56</v>
      </c>
      <c r="R16" s="5">
        <v>4.9107142857142856</v>
      </c>
      <c r="S16" s="5">
        <v>9.8214285714285712</v>
      </c>
      <c r="T16" s="3">
        <v>56</v>
      </c>
      <c r="U16" s="3">
        <v>7</v>
      </c>
      <c r="V16" s="3">
        <v>7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S16" s="3">
        <v>227</v>
      </c>
      <c r="AT16" s="3">
        <v>12</v>
      </c>
      <c r="AU16" s="3">
        <v>1</v>
      </c>
      <c r="AV16" s="3">
        <v>0</v>
      </c>
      <c r="AW16" s="3">
        <v>0</v>
      </c>
      <c r="AX16" s="3">
        <v>0</v>
      </c>
      <c r="AY16" s="3">
        <v>0</v>
      </c>
      <c r="AZ16" s="3">
        <v>240</v>
      </c>
      <c r="BA16" s="3">
        <v>1135</v>
      </c>
      <c r="BB16" s="3">
        <v>48</v>
      </c>
      <c r="BC16" s="3">
        <v>3</v>
      </c>
      <c r="BD16" s="3">
        <v>0</v>
      </c>
      <c r="BE16" s="3">
        <v>0</v>
      </c>
      <c r="BF16" s="3">
        <v>1186</v>
      </c>
      <c r="BG16" s="3">
        <v>240</v>
      </c>
      <c r="BH16" s="5">
        <v>4.9416666666666664</v>
      </c>
      <c r="BI16" s="5">
        <v>9.8833333333333329</v>
      </c>
      <c r="BJ16" s="3">
        <v>239</v>
      </c>
      <c r="BK16" s="3">
        <v>29</v>
      </c>
      <c r="BL16" s="3">
        <v>30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</row>
    <row r="17" spans="1:86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5">
        <v>0</v>
      </c>
      <c r="BI17" s="5">
        <v>0</v>
      </c>
      <c r="BJ17" s="3">
        <v>0</v>
      </c>
      <c r="BK17" s="3">
        <v>0</v>
      </c>
      <c r="BL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</row>
    <row r="18" spans="1:86" x14ac:dyDescent="0.25">
      <c r="A18" s="4" t="s">
        <v>28</v>
      </c>
      <c r="B18" s="4" t="s">
        <v>29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5">
        <v>0</v>
      </c>
      <c r="BI18" s="5">
        <v>0</v>
      </c>
      <c r="BJ18" s="3">
        <v>0</v>
      </c>
      <c r="BK18" s="3">
        <v>0</v>
      </c>
      <c r="BL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</row>
    <row r="19" spans="1:86" x14ac:dyDescent="0.25">
      <c r="A19" s="4" t="s">
        <v>30</v>
      </c>
      <c r="B19" s="4" t="s">
        <v>31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5">
        <v>0</v>
      </c>
      <c r="S19" s="5">
        <v>0</v>
      </c>
      <c r="T19" s="3">
        <v>0</v>
      </c>
      <c r="U19" s="3">
        <v>0</v>
      </c>
      <c r="V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5">
        <v>0</v>
      </c>
      <c r="BI19" s="5">
        <v>0</v>
      </c>
      <c r="BJ19" s="3">
        <v>0</v>
      </c>
      <c r="BK19" s="3">
        <v>0</v>
      </c>
      <c r="BL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</row>
    <row r="20" spans="1:86" x14ac:dyDescent="0.25">
      <c r="A20" s="4" t="s">
        <v>32</v>
      </c>
      <c r="B20" s="4" t="s">
        <v>33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5">
        <v>0</v>
      </c>
      <c r="S20" s="5">
        <v>0</v>
      </c>
      <c r="T20" s="3">
        <v>0</v>
      </c>
      <c r="U20" s="3">
        <v>0</v>
      </c>
      <c r="V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5">
        <v>0</v>
      </c>
      <c r="BI20" s="5">
        <v>0</v>
      </c>
      <c r="BJ20" s="3">
        <v>0</v>
      </c>
      <c r="BK20" s="3">
        <v>0</v>
      </c>
      <c r="BL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</row>
    <row r="21" spans="1:86" x14ac:dyDescent="0.25">
      <c r="A21" s="4" t="s">
        <v>34</v>
      </c>
      <c r="B21" s="4" t="s">
        <v>35</v>
      </c>
      <c r="C21" s="3">
        <v>180</v>
      </c>
      <c r="D21" s="3">
        <v>145</v>
      </c>
      <c r="E21" s="3">
        <v>19</v>
      </c>
      <c r="F21" s="3">
        <v>0</v>
      </c>
      <c r="G21" s="3">
        <v>0</v>
      </c>
      <c r="H21" s="3">
        <v>0</v>
      </c>
      <c r="I21" s="3">
        <v>0</v>
      </c>
      <c r="J21" s="3">
        <v>344</v>
      </c>
      <c r="K21" s="3">
        <v>900</v>
      </c>
      <c r="L21" s="3">
        <v>580</v>
      </c>
      <c r="M21" s="3">
        <v>57</v>
      </c>
      <c r="N21" s="3">
        <v>0</v>
      </c>
      <c r="O21" s="3">
        <v>0</v>
      </c>
      <c r="P21" s="3">
        <v>1537</v>
      </c>
      <c r="Q21" s="3">
        <v>344</v>
      </c>
      <c r="R21" s="5">
        <v>4.4680232558139537</v>
      </c>
      <c r="S21" s="5">
        <v>8.9360465116279073</v>
      </c>
      <c r="T21" s="3">
        <v>325</v>
      </c>
      <c r="U21" s="3">
        <v>40</v>
      </c>
      <c r="V21" s="3">
        <v>43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S21" s="3">
        <v>473</v>
      </c>
      <c r="AT21" s="3">
        <v>374</v>
      </c>
      <c r="AU21" s="3">
        <v>33</v>
      </c>
      <c r="AV21" s="3">
        <v>0</v>
      </c>
      <c r="AW21" s="3">
        <v>0</v>
      </c>
      <c r="AX21" s="3">
        <v>0</v>
      </c>
      <c r="AY21" s="3">
        <v>0</v>
      </c>
      <c r="AZ21" s="3">
        <v>880</v>
      </c>
      <c r="BA21" s="3">
        <v>2365</v>
      </c>
      <c r="BB21" s="3">
        <v>1496</v>
      </c>
      <c r="BC21" s="3">
        <v>99</v>
      </c>
      <c r="BD21" s="3">
        <v>0</v>
      </c>
      <c r="BE21" s="3">
        <v>0</v>
      </c>
      <c r="BF21" s="3">
        <v>3960</v>
      </c>
      <c r="BG21" s="3">
        <v>880</v>
      </c>
      <c r="BH21" s="5">
        <v>4.5</v>
      </c>
      <c r="BI21" s="5">
        <v>9</v>
      </c>
      <c r="BJ21" s="3">
        <v>847</v>
      </c>
      <c r="BK21" s="3">
        <v>105</v>
      </c>
      <c r="BL21" s="3">
        <v>110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</row>
    <row r="22" spans="1:86" x14ac:dyDescent="0.25">
      <c r="A22" s="4" t="s">
        <v>36</v>
      </c>
      <c r="B22" s="4" t="s">
        <v>37</v>
      </c>
      <c r="C22" s="3">
        <v>187</v>
      </c>
      <c r="D22" s="3">
        <v>43</v>
      </c>
      <c r="E22" s="3">
        <v>10</v>
      </c>
      <c r="F22" s="3">
        <v>0</v>
      </c>
      <c r="G22" s="3">
        <v>0</v>
      </c>
      <c r="H22" s="3">
        <v>0</v>
      </c>
      <c r="I22" s="3">
        <v>0</v>
      </c>
      <c r="J22" s="3">
        <v>240</v>
      </c>
      <c r="K22" s="3">
        <v>935</v>
      </c>
      <c r="L22" s="3">
        <v>172</v>
      </c>
      <c r="M22" s="3">
        <v>30</v>
      </c>
      <c r="N22" s="3">
        <v>0</v>
      </c>
      <c r="O22" s="3">
        <v>0</v>
      </c>
      <c r="P22" s="3">
        <v>1137</v>
      </c>
      <c r="Q22" s="3">
        <v>240</v>
      </c>
      <c r="R22" s="5">
        <v>4.7374999999999998</v>
      </c>
      <c r="S22" s="5">
        <v>9.4749999999999996</v>
      </c>
      <c r="T22" s="3">
        <v>230</v>
      </c>
      <c r="U22" s="3">
        <v>28</v>
      </c>
      <c r="V22" s="3">
        <v>30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S22" s="3">
        <v>163</v>
      </c>
      <c r="AT22" s="3">
        <v>71</v>
      </c>
      <c r="AU22" s="3">
        <v>5</v>
      </c>
      <c r="AV22" s="3">
        <v>1</v>
      </c>
      <c r="AW22" s="3">
        <v>0</v>
      </c>
      <c r="AX22" s="3">
        <v>0</v>
      </c>
      <c r="AY22" s="3">
        <v>0</v>
      </c>
      <c r="AZ22" s="3">
        <v>240</v>
      </c>
      <c r="BA22" s="3">
        <v>815</v>
      </c>
      <c r="BB22" s="3">
        <v>284</v>
      </c>
      <c r="BC22" s="3">
        <v>15</v>
      </c>
      <c r="BD22" s="3">
        <v>2</v>
      </c>
      <c r="BE22" s="3">
        <v>0</v>
      </c>
      <c r="BF22" s="3">
        <v>1116</v>
      </c>
      <c r="BG22" s="3">
        <v>240</v>
      </c>
      <c r="BH22" s="5">
        <v>4.6500000000000004</v>
      </c>
      <c r="BI22" s="5">
        <v>9.3000000000000007</v>
      </c>
      <c r="BJ22" s="3">
        <v>234</v>
      </c>
      <c r="BK22" s="3">
        <v>29</v>
      </c>
      <c r="BL22" s="3">
        <v>30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</row>
    <row r="23" spans="1:86" x14ac:dyDescent="0.25">
      <c r="A23" s="4" t="s">
        <v>38</v>
      </c>
      <c r="B23" s="4" t="s">
        <v>39</v>
      </c>
      <c r="C23" s="3">
        <v>67</v>
      </c>
      <c r="D23" s="3">
        <v>134</v>
      </c>
      <c r="E23" s="3">
        <v>26</v>
      </c>
      <c r="F23" s="3">
        <v>11</v>
      </c>
      <c r="G23" s="3">
        <v>0</v>
      </c>
      <c r="H23" s="3">
        <v>2</v>
      </c>
      <c r="I23" s="3">
        <v>0</v>
      </c>
      <c r="J23" s="3">
        <v>240</v>
      </c>
      <c r="K23" s="3">
        <v>335</v>
      </c>
      <c r="L23" s="3">
        <v>536</v>
      </c>
      <c r="M23" s="3">
        <v>78</v>
      </c>
      <c r="N23" s="3">
        <v>22</v>
      </c>
      <c r="O23" s="3">
        <v>0</v>
      </c>
      <c r="P23" s="3">
        <v>971</v>
      </c>
      <c r="Q23" s="3">
        <v>238</v>
      </c>
      <c r="R23" s="5">
        <v>4.079831932773109</v>
      </c>
      <c r="S23" s="5">
        <v>8.1596638655462179</v>
      </c>
      <c r="T23" s="3">
        <v>201</v>
      </c>
      <c r="U23" s="3">
        <v>25</v>
      </c>
      <c r="V23" s="3">
        <v>30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240</v>
      </c>
      <c r="AE23" s="3">
        <v>240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5">
        <v>0</v>
      </c>
      <c r="AN23" s="5">
        <v>0</v>
      </c>
      <c r="AO23" s="3">
        <v>0</v>
      </c>
      <c r="AP23" s="3">
        <v>0</v>
      </c>
      <c r="AQ23" s="3">
        <v>30</v>
      </c>
      <c r="AS23" s="3">
        <v>75</v>
      </c>
      <c r="AT23" s="3">
        <v>134</v>
      </c>
      <c r="AU23" s="3">
        <v>24</v>
      </c>
      <c r="AV23" s="3">
        <v>5</v>
      </c>
      <c r="AW23" s="3">
        <v>0</v>
      </c>
      <c r="AX23" s="3">
        <v>2</v>
      </c>
      <c r="AY23" s="3">
        <v>0</v>
      </c>
      <c r="AZ23" s="3">
        <v>240</v>
      </c>
      <c r="BA23" s="3">
        <v>375</v>
      </c>
      <c r="BB23" s="3">
        <v>536</v>
      </c>
      <c r="BC23" s="3">
        <v>72</v>
      </c>
      <c r="BD23" s="3">
        <v>10</v>
      </c>
      <c r="BE23" s="3">
        <v>0</v>
      </c>
      <c r="BF23" s="3">
        <v>993</v>
      </c>
      <c r="BG23" s="3">
        <v>238</v>
      </c>
      <c r="BH23" s="5">
        <v>4.1722689075630255</v>
      </c>
      <c r="BI23" s="5">
        <v>8.344537815126051</v>
      </c>
      <c r="BJ23" s="3">
        <v>209</v>
      </c>
      <c r="BK23" s="3">
        <v>26</v>
      </c>
      <c r="BL23" s="3">
        <v>30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</row>
    <row r="24" spans="1:86" x14ac:dyDescent="0.25">
      <c r="A24" s="4" t="s">
        <v>40</v>
      </c>
      <c r="B24" s="4" t="s">
        <v>42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5">
        <v>0</v>
      </c>
      <c r="AN24" s="5">
        <v>0</v>
      </c>
      <c r="AO24" s="3">
        <v>0</v>
      </c>
      <c r="AP24" s="3">
        <v>0</v>
      </c>
      <c r="AQ24" s="3">
        <v>0</v>
      </c>
      <c r="AS24" s="3">
        <v>470</v>
      </c>
      <c r="AT24" s="3">
        <v>432</v>
      </c>
      <c r="AU24" s="3">
        <v>57</v>
      </c>
      <c r="AV24" s="3">
        <v>1</v>
      </c>
      <c r="AW24" s="3">
        <v>0</v>
      </c>
      <c r="AX24" s="3">
        <v>0</v>
      </c>
      <c r="AY24" s="3">
        <v>0</v>
      </c>
      <c r="AZ24" s="3">
        <v>960</v>
      </c>
      <c r="BA24" s="3">
        <v>2350</v>
      </c>
      <c r="BB24" s="3">
        <v>1728</v>
      </c>
      <c r="BC24" s="3">
        <v>171</v>
      </c>
      <c r="BD24" s="3">
        <v>2</v>
      </c>
      <c r="BE24" s="3">
        <v>0</v>
      </c>
      <c r="BF24" s="3">
        <v>4251</v>
      </c>
      <c r="BG24" s="3">
        <v>960</v>
      </c>
      <c r="BH24" s="5">
        <v>4.4281249999999996</v>
      </c>
      <c r="BI24" s="5">
        <v>8.8562499999999993</v>
      </c>
      <c r="BJ24" s="3">
        <v>902</v>
      </c>
      <c r="BK24" s="3">
        <v>112</v>
      </c>
      <c r="BL24" s="3">
        <v>120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</row>
    <row r="25" spans="1:86" x14ac:dyDescent="0.25">
      <c r="A25" s="4" t="s">
        <v>41</v>
      </c>
      <c r="B25" s="4" t="s">
        <v>44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5">
        <v>0</v>
      </c>
      <c r="BI25" s="5">
        <v>0</v>
      </c>
      <c r="BJ25" s="3">
        <v>0</v>
      </c>
      <c r="BK25" s="3">
        <v>0</v>
      </c>
      <c r="BL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</row>
    <row r="26" spans="1:86" x14ac:dyDescent="0.25">
      <c r="A26" s="4" t="s">
        <v>43</v>
      </c>
      <c r="B26" s="4" t="s">
        <v>46</v>
      </c>
      <c r="C26" s="3">
        <v>96</v>
      </c>
      <c r="D26" s="3">
        <v>59</v>
      </c>
      <c r="E26" s="3">
        <v>5</v>
      </c>
      <c r="F26" s="3">
        <v>0</v>
      </c>
      <c r="G26" s="3">
        <v>0</v>
      </c>
      <c r="H26" s="3">
        <v>0</v>
      </c>
      <c r="I26" s="3">
        <v>0</v>
      </c>
      <c r="J26" s="3">
        <v>160</v>
      </c>
      <c r="K26" s="3">
        <v>480</v>
      </c>
      <c r="L26" s="3">
        <v>236</v>
      </c>
      <c r="M26" s="3">
        <v>15</v>
      </c>
      <c r="N26" s="3">
        <v>0</v>
      </c>
      <c r="O26" s="3">
        <v>0</v>
      </c>
      <c r="P26" s="3">
        <v>731</v>
      </c>
      <c r="Q26" s="3">
        <v>160</v>
      </c>
      <c r="R26" s="5">
        <v>4.5687499999999996</v>
      </c>
      <c r="S26" s="5">
        <v>9.1374999999999993</v>
      </c>
      <c r="T26" s="3">
        <v>155</v>
      </c>
      <c r="U26" s="3">
        <v>19</v>
      </c>
      <c r="V26" s="3">
        <v>20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5">
        <v>0</v>
      </c>
      <c r="AN26" s="5">
        <v>0</v>
      </c>
      <c r="AO26" s="3">
        <v>0</v>
      </c>
      <c r="AP26" s="3">
        <v>0</v>
      </c>
      <c r="AQ26" s="3">
        <v>0</v>
      </c>
      <c r="AS26" s="3">
        <v>168</v>
      </c>
      <c r="AT26" s="3">
        <v>61</v>
      </c>
      <c r="AU26" s="3">
        <v>11</v>
      </c>
      <c r="AV26" s="3">
        <v>0</v>
      </c>
      <c r="AW26" s="3">
        <v>0</v>
      </c>
      <c r="AX26" s="3">
        <v>0</v>
      </c>
      <c r="AY26" s="3">
        <v>0</v>
      </c>
      <c r="AZ26" s="3">
        <v>240</v>
      </c>
      <c r="BA26" s="3">
        <v>840</v>
      </c>
      <c r="BB26" s="3">
        <v>244</v>
      </c>
      <c r="BC26" s="3">
        <v>33</v>
      </c>
      <c r="BD26" s="3">
        <v>0</v>
      </c>
      <c r="BE26" s="3">
        <v>0</v>
      </c>
      <c r="BF26" s="3">
        <v>1117</v>
      </c>
      <c r="BG26" s="3">
        <v>240</v>
      </c>
      <c r="BH26" s="5">
        <v>4.6541666666666668</v>
      </c>
      <c r="BI26" s="5">
        <v>9.3083333333333336</v>
      </c>
      <c r="BJ26" s="3">
        <v>229</v>
      </c>
      <c r="BK26" s="3">
        <v>28</v>
      </c>
      <c r="BL26" s="3">
        <v>30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</row>
    <row r="27" spans="1:86" x14ac:dyDescent="0.25">
      <c r="A27" s="4" t="s">
        <v>45</v>
      </c>
      <c r="B27" s="4" t="s">
        <v>48</v>
      </c>
      <c r="C27" s="3">
        <v>56</v>
      </c>
      <c r="D27" s="3">
        <v>116</v>
      </c>
      <c r="E27" s="3">
        <v>53</v>
      </c>
      <c r="F27" s="3">
        <v>13</v>
      </c>
      <c r="G27" s="3">
        <v>2</v>
      </c>
      <c r="H27" s="3">
        <v>0</v>
      </c>
      <c r="I27" s="3">
        <v>0</v>
      </c>
      <c r="J27" s="3">
        <v>240</v>
      </c>
      <c r="K27" s="3">
        <v>280</v>
      </c>
      <c r="L27" s="3">
        <v>464</v>
      </c>
      <c r="M27" s="3">
        <v>159</v>
      </c>
      <c r="N27" s="3">
        <v>26</v>
      </c>
      <c r="O27" s="3">
        <v>2</v>
      </c>
      <c r="P27" s="3">
        <v>931</v>
      </c>
      <c r="Q27" s="3">
        <v>240</v>
      </c>
      <c r="R27" s="5">
        <v>3.8791666666666669</v>
      </c>
      <c r="S27" s="5">
        <v>7.7583333333333337</v>
      </c>
      <c r="T27" s="3">
        <v>172</v>
      </c>
      <c r="U27" s="3">
        <v>21</v>
      </c>
      <c r="V27" s="3">
        <v>30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S27" s="3">
        <v>56</v>
      </c>
      <c r="AT27" s="3">
        <v>116</v>
      </c>
      <c r="AU27" s="3">
        <v>54</v>
      </c>
      <c r="AV27" s="3">
        <v>13</v>
      </c>
      <c r="AW27" s="3">
        <v>1</v>
      </c>
      <c r="AX27" s="3">
        <v>0</v>
      </c>
      <c r="AY27" s="3">
        <v>0</v>
      </c>
      <c r="AZ27" s="3">
        <v>240</v>
      </c>
      <c r="BA27" s="3">
        <v>280</v>
      </c>
      <c r="BB27" s="3">
        <v>464</v>
      </c>
      <c r="BC27" s="3">
        <v>162</v>
      </c>
      <c r="BD27" s="3">
        <v>26</v>
      </c>
      <c r="BE27" s="3">
        <v>1</v>
      </c>
      <c r="BF27" s="3">
        <v>933</v>
      </c>
      <c r="BG27" s="3">
        <v>240</v>
      </c>
      <c r="BH27" s="5">
        <v>3.8875000000000002</v>
      </c>
      <c r="BI27" s="5">
        <v>7.7750000000000004</v>
      </c>
      <c r="BJ27" s="3">
        <v>172</v>
      </c>
      <c r="BK27" s="3">
        <v>21</v>
      </c>
      <c r="BL27" s="3">
        <v>30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</row>
    <row r="28" spans="1:86" x14ac:dyDescent="0.25">
      <c r="A28" s="4" t="s">
        <v>47</v>
      </c>
      <c r="B28" s="4" t="s">
        <v>50</v>
      </c>
      <c r="C28" s="3">
        <v>81</v>
      </c>
      <c r="D28" s="3">
        <v>125</v>
      </c>
      <c r="E28" s="3">
        <v>31</v>
      </c>
      <c r="F28" s="3">
        <v>3</v>
      </c>
      <c r="G28" s="3">
        <v>0</v>
      </c>
      <c r="H28" s="3">
        <v>0</v>
      </c>
      <c r="I28" s="3">
        <v>0</v>
      </c>
      <c r="J28" s="3">
        <v>240</v>
      </c>
      <c r="K28" s="3">
        <v>405</v>
      </c>
      <c r="L28" s="3">
        <v>500</v>
      </c>
      <c r="M28" s="3">
        <v>93</v>
      </c>
      <c r="N28" s="3">
        <v>6</v>
      </c>
      <c r="O28" s="3">
        <v>0</v>
      </c>
      <c r="P28" s="3">
        <v>1004</v>
      </c>
      <c r="Q28" s="3">
        <v>240</v>
      </c>
      <c r="R28" s="5">
        <v>4.1833333333333336</v>
      </c>
      <c r="S28" s="5">
        <v>8.3666666666666671</v>
      </c>
      <c r="T28" s="3">
        <v>206</v>
      </c>
      <c r="U28" s="3">
        <v>25</v>
      </c>
      <c r="V28" s="3">
        <v>30</v>
      </c>
      <c r="X28" s="3">
        <v>81</v>
      </c>
      <c r="Y28" s="3">
        <v>125</v>
      </c>
      <c r="Z28" s="3">
        <v>31</v>
      </c>
      <c r="AA28" s="3">
        <v>3</v>
      </c>
      <c r="AB28" s="3">
        <v>0</v>
      </c>
      <c r="AC28" s="3">
        <v>0</v>
      </c>
      <c r="AD28" s="3">
        <v>0</v>
      </c>
      <c r="AE28" s="3">
        <v>240</v>
      </c>
      <c r="AF28" s="3">
        <v>405</v>
      </c>
      <c r="AG28" s="3">
        <v>500</v>
      </c>
      <c r="AH28" s="3">
        <v>93</v>
      </c>
      <c r="AI28" s="3">
        <v>6</v>
      </c>
      <c r="AJ28" s="3">
        <v>0</v>
      </c>
      <c r="AK28" s="3">
        <v>1004</v>
      </c>
      <c r="AL28" s="3">
        <v>240</v>
      </c>
      <c r="AM28" s="5">
        <v>4.1833333333333336</v>
      </c>
      <c r="AN28" s="5">
        <v>8.3666666666666671</v>
      </c>
      <c r="AO28" s="3">
        <v>206</v>
      </c>
      <c r="AP28" s="3">
        <v>25</v>
      </c>
      <c r="AQ28" s="3">
        <v>30</v>
      </c>
      <c r="AS28" s="3">
        <v>136</v>
      </c>
      <c r="AT28" s="3">
        <v>234</v>
      </c>
      <c r="AU28" s="3">
        <v>59</v>
      </c>
      <c r="AV28" s="3">
        <v>3</v>
      </c>
      <c r="AW28" s="3">
        <v>0</v>
      </c>
      <c r="AX28" s="3">
        <v>0</v>
      </c>
      <c r="AY28" s="3">
        <v>0</v>
      </c>
      <c r="AZ28" s="3">
        <v>432</v>
      </c>
      <c r="BA28" s="3">
        <v>680</v>
      </c>
      <c r="BB28" s="3">
        <v>936</v>
      </c>
      <c r="BC28" s="3">
        <v>177</v>
      </c>
      <c r="BD28" s="3">
        <v>6</v>
      </c>
      <c r="BE28" s="3">
        <v>0</v>
      </c>
      <c r="BF28" s="3">
        <v>1799</v>
      </c>
      <c r="BG28" s="3">
        <v>432</v>
      </c>
      <c r="BH28" s="5">
        <v>4.1643518518518521</v>
      </c>
      <c r="BI28" s="5">
        <v>8.3287037037037042</v>
      </c>
      <c r="BJ28" s="3">
        <v>370</v>
      </c>
      <c r="BK28" s="3">
        <v>46</v>
      </c>
      <c r="BL28" s="3">
        <v>54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</row>
    <row r="29" spans="1:86" x14ac:dyDescent="0.25">
      <c r="A29" s="4" t="s">
        <v>49</v>
      </c>
      <c r="B29" s="4" t="s">
        <v>52</v>
      </c>
      <c r="C29" s="3">
        <v>107</v>
      </c>
      <c r="D29" s="3">
        <v>123</v>
      </c>
      <c r="E29" s="3">
        <v>10</v>
      </c>
      <c r="F29" s="3">
        <v>0</v>
      </c>
      <c r="G29" s="3">
        <v>0</v>
      </c>
      <c r="H29" s="3">
        <v>0</v>
      </c>
      <c r="I29" s="3">
        <v>0</v>
      </c>
      <c r="J29" s="3">
        <v>240</v>
      </c>
      <c r="K29" s="3">
        <v>535</v>
      </c>
      <c r="L29" s="3">
        <v>492</v>
      </c>
      <c r="M29" s="3">
        <v>30</v>
      </c>
      <c r="N29" s="3">
        <v>0</v>
      </c>
      <c r="O29" s="3">
        <v>0</v>
      </c>
      <c r="P29" s="3">
        <v>1057</v>
      </c>
      <c r="Q29" s="3">
        <v>240</v>
      </c>
      <c r="R29" s="5">
        <v>4.4041666666666668</v>
      </c>
      <c r="S29" s="5">
        <v>8.8083333333333336</v>
      </c>
      <c r="T29" s="3">
        <v>230</v>
      </c>
      <c r="U29" s="3">
        <v>28</v>
      </c>
      <c r="V29" s="3">
        <v>30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</row>
    <row r="30" spans="1:86" x14ac:dyDescent="0.25">
      <c r="A30" s="4" t="s">
        <v>51</v>
      </c>
      <c r="B30" s="4" t="s">
        <v>54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5">
        <v>0</v>
      </c>
      <c r="S30" s="5">
        <v>0</v>
      </c>
      <c r="T30" s="3">
        <v>0</v>
      </c>
      <c r="U30" s="3">
        <v>0</v>
      </c>
      <c r="V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5">
        <v>0</v>
      </c>
      <c r="BI30" s="5">
        <v>0</v>
      </c>
      <c r="BJ30" s="3">
        <v>0</v>
      </c>
      <c r="BK30" s="3">
        <v>0</v>
      </c>
      <c r="BL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</row>
    <row r="31" spans="1:86" x14ac:dyDescent="0.25">
      <c r="A31" s="4" t="s">
        <v>53</v>
      </c>
      <c r="B31" s="4" t="s">
        <v>56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5">
        <v>0</v>
      </c>
      <c r="BI31" s="5">
        <v>0</v>
      </c>
      <c r="BJ31" s="3">
        <v>0</v>
      </c>
      <c r="BK31" s="3">
        <v>0</v>
      </c>
      <c r="BL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</row>
    <row r="32" spans="1:86" x14ac:dyDescent="0.25">
      <c r="A32" s="4" t="s">
        <v>55</v>
      </c>
      <c r="B32" s="4" t="s">
        <v>58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5">
        <v>0</v>
      </c>
      <c r="BI32" s="5">
        <v>0</v>
      </c>
      <c r="BJ32" s="3">
        <v>0</v>
      </c>
      <c r="BK32" s="3">
        <v>0</v>
      </c>
      <c r="BL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</row>
    <row r="33" spans="1:86" x14ac:dyDescent="0.25">
      <c r="A33" s="4" t="s">
        <v>57</v>
      </c>
      <c r="B33" s="4" t="s">
        <v>60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5">
        <v>0</v>
      </c>
      <c r="S33" s="5">
        <v>0</v>
      </c>
      <c r="T33" s="3">
        <v>0</v>
      </c>
      <c r="U33" s="3">
        <v>0</v>
      </c>
      <c r="V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5">
        <v>0</v>
      </c>
      <c r="BI33" s="5">
        <v>0</v>
      </c>
      <c r="BJ33" s="3">
        <v>0</v>
      </c>
      <c r="BK33" s="3">
        <v>0</v>
      </c>
      <c r="BL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</row>
    <row r="34" spans="1:86" x14ac:dyDescent="0.25">
      <c r="A34" s="4" t="s">
        <v>59</v>
      </c>
      <c r="B34" s="4" t="s">
        <v>62</v>
      </c>
      <c r="C34" s="3">
        <v>37</v>
      </c>
      <c r="D34" s="3">
        <v>32</v>
      </c>
      <c r="E34" s="3">
        <v>36</v>
      </c>
      <c r="F34" s="3">
        <v>35</v>
      </c>
      <c r="G34" s="3">
        <v>36</v>
      </c>
      <c r="H34" s="3">
        <v>34</v>
      </c>
      <c r="I34" s="3">
        <v>30</v>
      </c>
      <c r="J34" s="3">
        <v>240</v>
      </c>
      <c r="K34" s="3">
        <v>185</v>
      </c>
      <c r="L34" s="3">
        <v>128</v>
      </c>
      <c r="M34" s="3">
        <v>108</v>
      </c>
      <c r="N34" s="3">
        <v>70</v>
      </c>
      <c r="O34" s="3">
        <v>36</v>
      </c>
      <c r="P34" s="3">
        <v>527</v>
      </c>
      <c r="Q34" s="3">
        <v>176</v>
      </c>
      <c r="R34" s="5">
        <v>2.9943181818181817</v>
      </c>
      <c r="S34" s="5">
        <v>5.9886363636363633</v>
      </c>
      <c r="T34" s="3">
        <v>69</v>
      </c>
      <c r="U34" s="3">
        <v>8</v>
      </c>
      <c r="V34" s="3">
        <v>30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5">
        <v>0</v>
      </c>
      <c r="BI34" s="5">
        <v>0</v>
      </c>
      <c r="BJ34" s="3">
        <v>0</v>
      </c>
      <c r="BK34" s="3">
        <v>0</v>
      </c>
      <c r="BL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</row>
    <row r="35" spans="1:86" x14ac:dyDescent="0.25">
      <c r="A35" s="4" t="s">
        <v>61</v>
      </c>
      <c r="B35" s="4" t="s">
        <v>64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8</v>
      </c>
      <c r="I35" s="3">
        <v>0</v>
      </c>
      <c r="J35" s="3">
        <v>8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5">
        <v>0</v>
      </c>
      <c r="S35" s="5">
        <v>0</v>
      </c>
      <c r="T35" s="3">
        <v>0</v>
      </c>
      <c r="U35" s="3">
        <v>0</v>
      </c>
      <c r="V35" s="3">
        <v>1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5">
        <v>0</v>
      </c>
      <c r="AN35" s="5">
        <v>0</v>
      </c>
      <c r="AO35" s="3">
        <v>0</v>
      </c>
      <c r="AP35" s="3">
        <v>0</v>
      </c>
      <c r="AQ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240</v>
      </c>
      <c r="AY35" s="3">
        <v>0</v>
      </c>
      <c r="AZ35" s="3">
        <v>240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5">
        <v>0</v>
      </c>
      <c r="BI35" s="5">
        <v>0</v>
      </c>
      <c r="BJ35" s="3">
        <v>0</v>
      </c>
      <c r="BK35" s="3">
        <v>0</v>
      </c>
      <c r="BL35" s="3">
        <v>30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</row>
    <row r="36" spans="1:86" x14ac:dyDescent="0.25">
      <c r="A36" s="4" t="s">
        <v>63</v>
      </c>
      <c r="B36" s="4" t="s">
        <v>66</v>
      </c>
      <c r="C36" s="3">
        <v>88</v>
      </c>
      <c r="D36" s="3">
        <v>45</v>
      </c>
      <c r="E36" s="3">
        <v>11</v>
      </c>
      <c r="F36" s="3">
        <v>0</v>
      </c>
      <c r="G36" s="3">
        <v>0</v>
      </c>
      <c r="H36" s="3">
        <v>0</v>
      </c>
      <c r="I36" s="3">
        <v>0</v>
      </c>
      <c r="J36" s="3">
        <v>144</v>
      </c>
      <c r="K36" s="3">
        <v>440</v>
      </c>
      <c r="L36" s="3">
        <v>180</v>
      </c>
      <c r="M36" s="3">
        <v>33</v>
      </c>
      <c r="N36" s="3">
        <v>0</v>
      </c>
      <c r="O36" s="3">
        <v>0</v>
      </c>
      <c r="P36" s="3">
        <v>653</v>
      </c>
      <c r="Q36" s="3">
        <v>144</v>
      </c>
      <c r="R36" s="5">
        <v>4.5347222222222223</v>
      </c>
      <c r="S36" s="5">
        <v>9.0694444444444446</v>
      </c>
      <c r="T36" s="3">
        <v>133</v>
      </c>
      <c r="U36" s="3">
        <v>16</v>
      </c>
      <c r="V36" s="3">
        <v>18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S36" s="3">
        <v>97</v>
      </c>
      <c r="AT36" s="3">
        <v>34</v>
      </c>
      <c r="AU36" s="3">
        <v>13</v>
      </c>
      <c r="AV36" s="3">
        <v>0</v>
      </c>
      <c r="AW36" s="3">
        <v>0</v>
      </c>
      <c r="AX36" s="3">
        <v>0</v>
      </c>
      <c r="AY36" s="3">
        <v>0</v>
      </c>
      <c r="AZ36" s="3">
        <v>144</v>
      </c>
      <c r="BA36" s="3">
        <v>485</v>
      </c>
      <c r="BB36" s="3">
        <v>136</v>
      </c>
      <c r="BC36" s="3">
        <v>39</v>
      </c>
      <c r="BD36" s="3">
        <v>0</v>
      </c>
      <c r="BE36" s="3">
        <v>0</v>
      </c>
      <c r="BF36" s="3">
        <v>660</v>
      </c>
      <c r="BG36" s="3">
        <v>144</v>
      </c>
      <c r="BH36" s="5">
        <v>4.583333333333333</v>
      </c>
      <c r="BI36" s="5">
        <v>9.1666666666666661</v>
      </c>
      <c r="BJ36" s="3">
        <v>131</v>
      </c>
      <c r="BK36" s="3">
        <v>16</v>
      </c>
      <c r="BL36" s="3">
        <v>18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</row>
    <row r="37" spans="1:86" x14ac:dyDescent="0.25">
      <c r="A37" s="4" t="s">
        <v>65</v>
      </c>
      <c r="B37" s="4" t="s">
        <v>68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5">
        <v>0</v>
      </c>
      <c r="BI37" s="5">
        <v>0</v>
      </c>
      <c r="BJ37" s="3">
        <v>0</v>
      </c>
      <c r="BK37" s="3">
        <v>0</v>
      </c>
      <c r="BL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</row>
    <row r="38" spans="1:86" x14ac:dyDescent="0.25">
      <c r="A38" s="4" t="s">
        <v>67</v>
      </c>
      <c r="B38" s="4" t="s">
        <v>70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</row>
    <row r="39" spans="1:86" x14ac:dyDescent="0.25">
      <c r="A39" s="4" t="s">
        <v>69</v>
      </c>
      <c r="B39" s="4" t="s">
        <v>72</v>
      </c>
      <c r="C39" s="3">
        <v>61</v>
      </c>
      <c r="D39" s="3">
        <v>85</v>
      </c>
      <c r="E39" s="3">
        <v>94</v>
      </c>
      <c r="F39" s="3">
        <v>0</v>
      </c>
      <c r="G39" s="3">
        <v>0</v>
      </c>
      <c r="H39" s="3">
        <v>0</v>
      </c>
      <c r="I39" s="3">
        <v>0</v>
      </c>
      <c r="J39" s="3">
        <v>240</v>
      </c>
      <c r="K39" s="3">
        <v>305</v>
      </c>
      <c r="L39" s="3">
        <v>340</v>
      </c>
      <c r="M39" s="3">
        <v>282</v>
      </c>
      <c r="N39" s="3">
        <v>0</v>
      </c>
      <c r="O39" s="3">
        <v>0</v>
      </c>
      <c r="P39" s="3">
        <v>927</v>
      </c>
      <c r="Q39" s="3">
        <v>240</v>
      </c>
      <c r="R39" s="5">
        <v>3.8624999999999998</v>
      </c>
      <c r="S39" s="5">
        <v>7.7249999999999996</v>
      </c>
      <c r="T39" s="3">
        <v>146</v>
      </c>
      <c r="U39" s="3">
        <v>18</v>
      </c>
      <c r="V39" s="3">
        <v>30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5">
        <v>0</v>
      </c>
      <c r="AN39" s="5">
        <v>0</v>
      </c>
      <c r="AO39" s="3">
        <v>0</v>
      </c>
      <c r="AP39" s="3">
        <v>0</v>
      </c>
      <c r="AQ39" s="3">
        <v>0</v>
      </c>
      <c r="AS39" s="3">
        <v>59</v>
      </c>
      <c r="AT39" s="3">
        <v>166</v>
      </c>
      <c r="AU39" s="3">
        <v>103</v>
      </c>
      <c r="AV39" s="3">
        <v>0</v>
      </c>
      <c r="AW39" s="3">
        <v>0</v>
      </c>
      <c r="AX39" s="3">
        <v>0</v>
      </c>
      <c r="AY39" s="3">
        <v>0</v>
      </c>
      <c r="AZ39" s="3">
        <v>328</v>
      </c>
      <c r="BA39" s="3">
        <v>295</v>
      </c>
      <c r="BB39" s="3">
        <v>664</v>
      </c>
      <c r="BC39" s="3">
        <v>309</v>
      </c>
      <c r="BD39" s="3">
        <v>0</v>
      </c>
      <c r="BE39" s="3">
        <v>0</v>
      </c>
      <c r="BF39" s="3">
        <v>1268</v>
      </c>
      <c r="BG39" s="3">
        <v>328</v>
      </c>
      <c r="BH39" s="5">
        <v>3.8658536585365852</v>
      </c>
      <c r="BI39" s="5">
        <v>7.7317073170731705</v>
      </c>
      <c r="BJ39" s="3">
        <v>225</v>
      </c>
      <c r="BK39" s="3">
        <v>28</v>
      </c>
      <c r="BL39" s="3">
        <v>41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</row>
    <row r="40" spans="1:86" x14ac:dyDescent="0.25">
      <c r="A40" s="4" t="s">
        <v>71</v>
      </c>
      <c r="B40" s="4" t="s">
        <v>74</v>
      </c>
      <c r="C40" s="3">
        <v>17</v>
      </c>
      <c r="D40" s="3">
        <v>21</v>
      </c>
      <c r="E40" s="3">
        <v>2</v>
      </c>
      <c r="F40" s="3">
        <v>0</v>
      </c>
      <c r="G40" s="3">
        <v>0</v>
      </c>
      <c r="H40" s="3">
        <v>0</v>
      </c>
      <c r="I40" s="3">
        <v>200</v>
      </c>
      <c r="J40" s="3">
        <v>240</v>
      </c>
      <c r="K40" s="3">
        <v>85</v>
      </c>
      <c r="L40" s="3">
        <v>84</v>
      </c>
      <c r="M40" s="3">
        <v>6</v>
      </c>
      <c r="N40" s="3">
        <v>0</v>
      </c>
      <c r="O40" s="3">
        <v>0</v>
      </c>
      <c r="P40" s="3">
        <v>175</v>
      </c>
      <c r="Q40" s="3">
        <v>40</v>
      </c>
      <c r="R40" s="5">
        <v>4.375</v>
      </c>
      <c r="S40" s="5">
        <v>8.75</v>
      </c>
      <c r="T40" s="3">
        <v>38</v>
      </c>
      <c r="U40" s="3">
        <v>4</v>
      </c>
      <c r="V40" s="3">
        <v>30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S40" s="3">
        <v>21</v>
      </c>
      <c r="AT40" s="3">
        <v>18</v>
      </c>
      <c r="AU40" s="3">
        <v>1</v>
      </c>
      <c r="AV40" s="3">
        <v>0</v>
      </c>
      <c r="AW40" s="3">
        <v>0</v>
      </c>
      <c r="AX40" s="3">
        <v>0</v>
      </c>
      <c r="AY40" s="3">
        <v>200</v>
      </c>
      <c r="AZ40" s="3">
        <v>240</v>
      </c>
      <c r="BA40" s="3">
        <v>105</v>
      </c>
      <c r="BB40" s="3">
        <v>72</v>
      </c>
      <c r="BC40" s="3">
        <v>3</v>
      </c>
      <c r="BD40" s="3">
        <v>0</v>
      </c>
      <c r="BE40" s="3">
        <v>0</v>
      </c>
      <c r="BF40" s="3">
        <v>180</v>
      </c>
      <c r="BG40" s="3">
        <v>40</v>
      </c>
      <c r="BH40" s="5">
        <v>4.5</v>
      </c>
      <c r="BI40" s="5">
        <v>9</v>
      </c>
      <c r="BJ40" s="3">
        <v>39</v>
      </c>
      <c r="BK40" s="3">
        <v>4</v>
      </c>
      <c r="BL40" s="3">
        <v>30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</row>
    <row r="41" spans="1:86" x14ac:dyDescent="0.25">
      <c r="A41" s="4" t="s">
        <v>73</v>
      </c>
      <c r="B41" s="4" t="s">
        <v>76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5">
        <v>0</v>
      </c>
      <c r="S41" s="5">
        <v>0</v>
      </c>
      <c r="T41" s="3">
        <v>0</v>
      </c>
      <c r="U41" s="3">
        <v>0</v>
      </c>
      <c r="V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5">
        <v>0</v>
      </c>
      <c r="BI41" s="5">
        <v>0</v>
      </c>
      <c r="BJ41" s="3">
        <v>0</v>
      </c>
      <c r="BK41" s="3">
        <v>0</v>
      </c>
      <c r="BL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</row>
    <row r="42" spans="1:86" x14ac:dyDescent="0.25">
      <c r="A42" s="4" t="s">
        <v>75</v>
      </c>
      <c r="B42" s="4" t="s">
        <v>78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X42" s="3">
        <v>12</v>
      </c>
      <c r="Y42" s="3">
        <v>12</v>
      </c>
      <c r="Z42" s="3">
        <v>0</v>
      </c>
      <c r="AA42" s="3">
        <v>0</v>
      </c>
      <c r="AB42" s="3">
        <v>0</v>
      </c>
      <c r="AC42" s="3">
        <v>24</v>
      </c>
      <c r="AD42" s="3">
        <v>0</v>
      </c>
      <c r="AE42" s="3">
        <v>48</v>
      </c>
      <c r="AF42" s="3">
        <v>60</v>
      </c>
      <c r="AG42" s="3">
        <v>48</v>
      </c>
      <c r="AH42" s="3">
        <v>0</v>
      </c>
      <c r="AI42" s="3">
        <v>0</v>
      </c>
      <c r="AJ42" s="3">
        <v>0</v>
      </c>
      <c r="AK42" s="3">
        <v>108</v>
      </c>
      <c r="AL42" s="3">
        <v>24</v>
      </c>
      <c r="AM42" s="5">
        <v>4.5</v>
      </c>
      <c r="AN42" s="5">
        <v>9</v>
      </c>
      <c r="AO42" s="3">
        <v>24</v>
      </c>
      <c r="AP42" s="3">
        <v>3</v>
      </c>
      <c r="AQ42" s="3">
        <v>6</v>
      </c>
      <c r="AS42" s="3">
        <v>92</v>
      </c>
      <c r="AT42" s="3">
        <v>37</v>
      </c>
      <c r="AU42" s="3">
        <v>15</v>
      </c>
      <c r="AV42" s="3">
        <v>0</v>
      </c>
      <c r="AW42" s="3">
        <v>0</v>
      </c>
      <c r="AX42" s="3">
        <v>96</v>
      </c>
      <c r="AY42" s="3">
        <v>0</v>
      </c>
      <c r="AZ42" s="3">
        <v>240</v>
      </c>
      <c r="BA42" s="3">
        <v>460</v>
      </c>
      <c r="BB42" s="3">
        <v>148</v>
      </c>
      <c r="BC42" s="3">
        <v>45</v>
      </c>
      <c r="BD42" s="3">
        <v>0</v>
      </c>
      <c r="BE42" s="3">
        <v>0</v>
      </c>
      <c r="BF42" s="3">
        <v>653</v>
      </c>
      <c r="BG42" s="3">
        <v>144</v>
      </c>
      <c r="BH42" s="5">
        <v>4.5347222222222223</v>
      </c>
      <c r="BI42" s="5">
        <v>9.0694444444444446</v>
      </c>
      <c r="BJ42" s="3">
        <v>129</v>
      </c>
      <c r="BK42" s="3">
        <v>16</v>
      </c>
      <c r="BL42" s="3">
        <v>30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5">
        <v>0</v>
      </c>
      <c r="CE42" s="5">
        <v>0</v>
      </c>
      <c r="CF42" s="3">
        <v>0</v>
      </c>
      <c r="CG42" s="3">
        <v>0</v>
      </c>
      <c r="CH42" s="3">
        <v>0</v>
      </c>
    </row>
    <row r="43" spans="1:86" x14ac:dyDescent="0.25">
      <c r="A43" s="4" t="s">
        <v>77</v>
      </c>
      <c r="B43" s="4" t="s">
        <v>80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240</v>
      </c>
      <c r="J43" s="3">
        <v>240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5">
        <v>0</v>
      </c>
      <c r="S43" s="5">
        <v>0</v>
      </c>
      <c r="T43" s="3">
        <v>0</v>
      </c>
      <c r="U43" s="3">
        <v>0</v>
      </c>
      <c r="V43" s="3">
        <v>30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240</v>
      </c>
      <c r="AZ43" s="3">
        <v>240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5">
        <v>0</v>
      </c>
      <c r="BI43" s="5">
        <v>0</v>
      </c>
      <c r="BJ43" s="3">
        <v>0</v>
      </c>
      <c r="BK43" s="3">
        <v>0</v>
      </c>
      <c r="BL43" s="3">
        <v>30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</row>
    <row r="44" spans="1:86" x14ac:dyDescent="0.25">
      <c r="A44" s="4" t="s">
        <v>79</v>
      </c>
      <c r="B44" s="4" t="s">
        <v>82</v>
      </c>
      <c r="C44" s="3">
        <v>77</v>
      </c>
      <c r="D44" s="3">
        <v>80</v>
      </c>
      <c r="E44" s="3">
        <v>68</v>
      </c>
      <c r="F44" s="3">
        <v>5</v>
      </c>
      <c r="G44" s="3">
        <v>0</v>
      </c>
      <c r="H44" s="3">
        <v>10</v>
      </c>
      <c r="I44" s="3">
        <v>0</v>
      </c>
      <c r="J44" s="3">
        <v>240</v>
      </c>
      <c r="K44" s="3">
        <v>385</v>
      </c>
      <c r="L44" s="3">
        <v>320</v>
      </c>
      <c r="M44" s="3">
        <v>204</v>
      </c>
      <c r="N44" s="3">
        <v>10</v>
      </c>
      <c r="O44" s="3">
        <v>0</v>
      </c>
      <c r="P44" s="3">
        <v>919</v>
      </c>
      <c r="Q44" s="3">
        <v>230</v>
      </c>
      <c r="R44" s="5">
        <v>3.9956521739130433</v>
      </c>
      <c r="S44" s="5">
        <v>7.9913043478260866</v>
      </c>
      <c r="T44" s="3">
        <v>157</v>
      </c>
      <c r="U44" s="3">
        <v>19</v>
      </c>
      <c r="V44" s="3">
        <v>30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S44" s="3">
        <v>112</v>
      </c>
      <c r="AT44" s="3">
        <v>61</v>
      </c>
      <c r="AU44" s="3">
        <v>55</v>
      </c>
      <c r="AV44" s="3">
        <v>12</v>
      </c>
      <c r="AW44" s="3">
        <v>0</v>
      </c>
      <c r="AX44" s="3">
        <v>0</v>
      </c>
      <c r="AY44" s="3">
        <v>0</v>
      </c>
      <c r="AZ44" s="3">
        <v>240</v>
      </c>
      <c r="BA44" s="3">
        <v>560</v>
      </c>
      <c r="BB44" s="3">
        <v>244</v>
      </c>
      <c r="BC44" s="3">
        <v>165</v>
      </c>
      <c r="BD44" s="3">
        <v>24</v>
      </c>
      <c r="BE44" s="3">
        <v>0</v>
      </c>
      <c r="BF44" s="3">
        <v>993</v>
      </c>
      <c r="BG44" s="3">
        <v>240</v>
      </c>
      <c r="BH44" s="5">
        <v>4.1375000000000002</v>
      </c>
      <c r="BI44" s="5">
        <v>8.2750000000000004</v>
      </c>
      <c r="BJ44" s="3">
        <v>173</v>
      </c>
      <c r="BK44" s="3">
        <v>21</v>
      </c>
      <c r="BL44" s="3">
        <v>30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</row>
    <row r="45" spans="1:86" x14ac:dyDescent="0.25">
      <c r="A45" s="4" t="s">
        <v>81</v>
      </c>
      <c r="B45" s="4" t="s">
        <v>84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5">
        <v>0</v>
      </c>
      <c r="S45" s="5">
        <v>0</v>
      </c>
      <c r="T45" s="3">
        <v>0</v>
      </c>
      <c r="U45" s="3">
        <v>0</v>
      </c>
      <c r="V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5">
        <v>0</v>
      </c>
      <c r="BI45" s="5">
        <v>0</v>
      </c>
      <c r="BJ45" s="3">
        <v>0</v>
      </c>
      <c r="BK45" s="3">
        <v>0</v>
      </c>
      <c r="BL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</row>
    <row r="46" spans="1:86" x14ac:dyDescent="0.25">
      <c r="A46" s="4" t="s">
        <v>83</v>
      </c>
      <c r="B46" s="4" t="s">
        <v>86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5">
        <v>0</v>
      </c>
      <c r="S46" s="5">
        <v>0</v>
      </c>
      <c r="T46" s="3">
        <v>0</v>
      </c>
      <c r="U46" s="3">
        <v>0</v>
      </c>
      <c r="V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S46" s="3">
        <v>145</v>
      </c>
      <c r="AT46" s="3">
        <v>55</v>
      </c>
      <c r="AU46" s="3">
        <v>11</v>
      </c>
      <c r="AV46" s="3">
        <v>4</v>
      </c>
      <c r="AW46" s="3">
        <v>0</v>
      </c>
      <c r="AX46" s="3">
        <v>0</v>
      </c>
      <c r="AY46" s="3">
        <v>1</v>
      </c>
      <c r="AZ46" s="3">
        <v>216</v>
      </c>
      <c r="BA46" s="3">
        <v>725</v>
      </c>
      <c r="BB46" s="3">
        <v>220</v>
      </c>
      <c r="BC46" s="3">
        <v>33</v>
      </c>
      <c r="BD46" s="3">
        <v>8</v>
      </c>
      <c r="BE46" s="3">
        <v>0</v>
      </c>
      <c r="BF46" s="3">
        <v>986</v>
      </c>
      <c r="BG46" s="3">
        <v>215</v>
      </c>
      <c r="BH46" s="5">
        <v>4.5860465116279068</v>
      </c>
      <c r="BI46" s="5">
        <v>9.1720930232558135</v>
      </c>
      <c r="BJ46" s="3">
        <v>200</v>
      </c>
      <c r="BK46" s="3">
        <v>25</v>
      </c>
      <c r="BL46" s="3">
        <v>27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</row>
    <row r="47" spans="1:86" x14ac:dyDescent="0.25">
      <c r="A47" s="4" t="s">
        <v>85</v>
      </c>
      <c r="B47" s="4" t="s">
        <v>88</v>
      </c>
      <c r="C47" s="3">
        <v>135</v>
      </c>
      <c r="D47" s="3">
        <v>89</v>
      </c>
      <c r="E47" s="3">
        <v>13</v>
      </c>
      <c r="F47" s="3">
        <v>0</v>
      </c>
      <c r="G47" s="3">
        <v>0</v>
      </c>
      <c r="H47" s="3">
        <v>3</v>
      </c>
      <c r="I47" s="3">
        <v>0</v>
      </c>
      <c r="J47" s="3">
        <v>240</v>
      </c>
      <c r="K47" s="3">
        <v>675</v>
      </c>
      <c r="L47" s="3">
        <v>356</v>
      </c>
      <c r="M47" s="3">
        <v>39</v>
      </c>
      <c r="N47" s="3">
        <v>0</v>
      </c>
      <c r="O47" s="3">
        <v>0</v>
      </c>
      <c r="P47" s="3">
        <v>1070</v>
      </c>
      <c r="Q47" s="3">
        <v>237</v>
      </c>
      <c r="R47" s="5">
        <v>4.5147679324894519</v>
      </c>
      <c r="S47" s="5">
        <v>9.0295358649789037</v>
      </c>
      <c r="T47" s="3">
        <v>224</v>
      </c>
      <c r="U47" s="3">
        <v>28</v>
      </c>
      <c r="V47" s="3">
        <v>30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S47" s="3">
        <v>135</v>
      </c>
      <c r="AT47" s="3">
        <v>89</v>
      </c>
      <c r="AU47" s="3">
        <v>13</v>
      </c>
      <c r="AV47" s="3">
        <v>0</v>
      </c>
      <c r="AW47" s="3">
        <v>0</v>
      </c>
      <c r="AX47" s="3">
        <v>3</v>
      </c>
      <c r="AY47" s="3">
        <v>0</v>
      </c>
      <c r="AZ47" s="3">
        <v>240</v>
      </c>
      <c r="BA47" s="3">
        <v>675</v>
      </c>
      <c r="BB47" s="3">
        <v>356</v>
      </c>
      <c r="BC47" s="3">
        <v>39</v>
      </c>
      <c r="BD47" s="3">
        <v>0</v>
      </c>
      <c r="BE47" s="3">
        <v>0</v>
      </c>
      <c r="BF47" s="3">
        <v>1070</v>
      </c>
      <c r="BG47" s="3">
        <v>237</v>
      </c>
      <c r="BH47" s="5">
        <v>4.5147679324894519</v>
      </c>
      <c r="BI47" s="5">
        <v>9.0295358649789037</v>
      </c>
      <c r="BJ47" s="3">
        <v>224</v>
      </c>
      <c r="BK47" s="3">
        <v>28</v>
      </c>
      <c r="BL47" s="3">
        <v>30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</row>
    <row r="48" spans="1:86" x14ac:dyDescent="0.25">
      <c r="A48" s="4" t="s">
        <v>87</v>
      </c>
      <c r="B48" s="4" t="s">
        <v>90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240</v>
      </c>
      <c r="J48" s="3">
        <v>240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5">
        <v>0</v>
      </c>
      <c r="S48" s="5">
        <v>0</v>
      </c>
      <c r="T48" s="3">
        <v>0</v>
      </c>
      <c r="U48" s="3">
        <v>0</v>
      </c>
      <c r="V48" s="3">
        <v>30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240</v>
      </c>
      <c r="AZ48" s="3">
        <v>240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5">
        <v>0</v>
      </c>
      <c r="BI48" s="5">
        <v>0</v>
      </c>
      <c r="BJ48" s="3">
        <v>0</v>
      </c>
      <c r="BK48" s="3">
        <v>0</v>
      </c>
      <c r="BL48" s="3">
        <v>30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</row>
    <row r="49" spans="1:86" x14ac:dyDescent="0.25">
      <c r="A49" s="4" t="s">
        <v>89</v>
      </c>
      <c r="B49" s="4" t="s">
        <v>92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240</v>
      </c>
      <c r="I49" s="3">
        <v>0</v>
      </c>
      <c r="J49" s="3">
        <v>240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5">
        <v>0</v>
      </c>
      <c r="S49" s="5">
        <v>0</v>
      </c>
      <c r="T49" s="3">
        <v>0</v>
      </c>
      <c r="U49" s="3">
        <v>0</v>
      </c>
      <c r="V49" s="3">
        <v>30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5">
        <v>0</v>
      </c>
      <c r="AN49" s="5">
        <v>0</v>
      </c>
      <c r="AO49" s="3">
        <v>0</v>
      </c>
      <c r="AP49" s="3">
        <v>0</v>
      </c>
      <c r="AQ49" s="3">
        <v>0</v>
      </c>
      <c r="AS49" s="3">
        <v>84</v>
      </c>
      <c r="AT49" s="3">
        <v>135</v>
      </c>
      <c r="AU49" s="3">
        <v>20</v>
      </c>
      <c r="AV49" s="3">
        <v>1</v>
      </c>
      <c r="AW49" s="3">
        <v>0</v>
      </c>
      <c r="AX49" s="3">
        <v>0</v>
      </c>
      <c r="AY49" s="3">
        <v>0</v>
      </c>
      <c r="AZ49" s="3">
        <v>240</v>
      </c>
      <c r="BA49" s="3">
        <v>420</v>
      </c>
      <c r="BB49" s="3">
        <v>540</v>
      </c>
      <c r="BC49" s="3">
        <v>60</v>
      </c>
      <c r="BD49" s="3">
        <v>2</v>
      </c>
      <c r="BE49" s="3">
        <v>0</v>
      </c>
      <c r="BF49" s="3">
        <v>1022</v>
      </c>
      <c r="BG49" s="3">
        <v>240</v>
      </c>
      <c r="BH49" s="5">
        <v>4.2583333333333337</v>
      </c>
      <c r="BI49" s="5">
        <v>8.5166666666666675</v>
      </c>
      <c r="BJ49" s="3">
        <v>219</v>
      </c>
      <c r="BK49" s="3">
        <v>27</v>
      </c>
      <c r="BL49" s="3">
        <v>30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</row>
    <row r="50" spans="1:86" x14ac:dyDescent="0.25">
      <c r="A50" s="4" t="s">
        <v>91</v>
      </c>
      <c r="B50" s="4" t="s">
        <v>94</v>
      </c>
      <c r="C50" s="3">
        <v>192</v>
      </c>
      <c r="D50" s="3">
        <v>11</v>
      </c>
      <c r="E50" s="3">
        <v>10</v>
      </c>
      <c r="F50" s="3">
        <v>9</v>
      </c>
      <c r="G50" s="3">
        <v>2</v>
      </c>
      <c r="H50" s="3">
        <v>0</v>
      </c>
      <c r="I50" s="3">
        <v>0</v>
      </c>
      <c r="J50" s="3">
        <v>224</v>
      </c>
      <c r="K50" s="3">
        <v>960</v>
      </c>
      <c r="L50" s="3">
        <v>44</v>
      </c>
      <c r="M50" s="3">
        <v>30</v>
      </c>
      <c r="N50" s="3">
        <v>18</v>
      </c>
      <c r="O50" s="3">
        <v>2</v>
      </c>
      <c r="P50" s="3">
        <v>1054</v>
      </c>
      <c r="Q50" s="3">
        <v>224</v>
      </c>
      <c r="R50" s="5">
        <v>4.7053571428571432</v>
      </c>
      <c r="S50" s="5">
        <v>9.4107142857142865</v>
      </c>
      <c r="T50" s="3">
        <v>203</v>
      </c>
      <c r="U50" s="3">
        <v>25</v>
      </c>
      <c r="V50" s="3">
        <v>28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S50" s="3">
        <v>112</v>
      </c>
      <c r="AT50" s="3">
        <v>12</v>
      </c>
      <c r="AU50" s="3">
        <v>4</v>
      </c>
      <c r="AV50" s="3">
        <v>0</v>
      </c>
      <c r="AW50" s="3">
        <v>0</v>
      </c>
      <c r="AX50" s="3">
        <v>0</v>
      </c>
      <c r="AY50" s="3">
        <v>0</v>
      </c>
      <c r="AZ50" s="3">
        <v>128</v>
      </c>
      <c r="BA50" s="3">
        <v>560</v>
      </c>
      <c r="BB50" s="3">
        <v>48</v>
      </c>
      <c r="BC50" s="3">
        <v>12</v>
      </c>
      <c r="BD50" s="3">
        <v>0</v>
      </c>
      <c r="BE50" s="3">
        <v>0</v>
      </c>
      <c r="BF50" s="3">
        <v>620</v>
      </c>
      <c r="BG50" s="3">
        <v>128</v>
      </c>
      <c r="BH50" s="5">
        <v>4.84375</v>
      </c>
      <c r="BI50" s="5">
        <v>9.6875</v>
      </c>
      <c r="BJ50" s="3">
        <v>124</v>
      </c>
      <c r="BK50" s="3">
        <v>15</v>
      </c>
      <c r="BL50" s="3">
        <v>16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</row>
    <row r="51" spans="1:86" x14ac:dyDescent="0.25">
      <c r="A51" s="4" t="s">
        <v>93</v>
      </c>
      <c r="B51" s="4" t="s">
        <v>96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S51" s="3">
        <v>42</v>
      </c>
      <c r="AT51" s="3">
        <v>186</v>
      </c>
      <c r="AU51" s="3">
        <v>12</v>
      </c>
      <c r="AV51" s="3">
        <v>0</v>
      </c>
      <c r="AW51" s="3">
        <v>0</v>
      </c>
      <c r="AX51" s="3">
        <v>0</v>
      </c>
      <c r="AY51" s="3">
        <v>0</v>
      </c>
      <c r="AZ51" s="3">
        <v>240</v>
      </c>
      <c r="BA51" s="3">
        <v>210</v>
      </c>
      <c r="BB51" s="3">
        <v>744</v>
      </c>
      <c r="BC51" s="3">
        <v>36</v>
      </c>
      <c r="BD51" s="3">
        <v>0</v>
      </c>
      <c r="BE51" s="3">
        <v>0</v>
      </c>
      <c r="BF51" s="3">
        <v>990</v>
      </c>
      <c r="BG51" s="3">
        <v>240</v>
      </c>
      <c r="BH51" s="5">
        <v>4.125</v>
      </c>
      <c r="BI51" s="5">
        <v>8.25</v>
      </c>
      <c r="BJ51" s="3">
        <v>228</v>
      </c>
      <c r="BK51" s="3">
        <v>28</v>
      </c>
      <c r="BL51" s="3">
        <v>30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</row>
    <row r="52" spans="1:86" x14ac:dyDescent="0.25">
      <c r="A52" s="4" t="s">
        <v>95</v>
      </c>
      <c r="B52" s="4" t="s">
        <v>98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5">
        <v>0</v>
      </c>
      <c r="S52" s="5">
        <v>0</v>
      </c>
      <c r="T52" s="3">
        <v>0</v>
      </c>
      <c r="U52" s="3">
        <v>0</v>
      </c>
      <c r="V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5">
        <v>0</v>
      </c>
      <c r="BI52" s="5">
        <v>0</v>
      </c>
      <c r="BJ52" s="3">
        <v>0</v>
      </c>
      <c r="BK52" s="3">
        <v>0</v>
      </c>
      <c r="BL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</row>
    <row r="53" spans="1:86" x14ac:dyDescent="0.25">
      <c r="A53" s="4" t="s">
        <v>97</v>
      </c>
      <c r="B53" s="4" t="s">
        <v>100</v>
      </c>
      <c r="C53" s="3">
        <v>40</v>
      </c>
      <c r="D53" s="3">
        <v>161</v>
      </c>
      <c r="E53" s="3">
        <v>39</v>
      </c>
      <c r="F53" s="3">
        <v>0</v>
      </c>
      <c r="G53" s="3">
        <v>0</v>
      </c>
      <c r="H53" s="3">
        <v>0</v>
      </c>
      <c r="I53" s="3">
        <v>0</v>
      </c>
      <c r="J53" s="3">
        <v>240</v>
      </c>
      <c r="K53" s="3">
        <v>200</v>
      </c>
      <c r="L53" s="3">
        <v>644</v>
      </c>
      <c r="M53" s="3">
        <v>117</v>
      </c>
      <c r="N53" s="3">
        <v>0</v>
      </c>
      <c r="O53" s="3">
        <v>0</v>
      </c>
      <c r="P53" s="3">
        <v>961</v>
      </c>
      <c r="Q53" s="3">
        <v>240</v>
      </c>
      <c r="R53" s="5">
        <v>4.0041666666666664</v>
      </c>
      <c r="S53" s="5">
        <v>8.0083333333333329</v>
      </c>
      <c r="T53" s="3">
        <v>201</v>
      </c>
      <c r="U53" s="3">
        <v>25</v>
      </c>
      <c r="V53" s="3">
        <v>30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S53" s="3">
        <v>5</v>
      </c>
      <c r="AT53" s="3">
        <v>11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16</v>
      </c>
      <c r="BA53" s="3">
        <v>25</v>
      </c>
      <c r="BB53" s="3">
        <v>44</v>
      </c>
      <c r="BC53" s="3">
        <v>0</v>
      </c>
      <c r="BD53" s="3">
        <v>0</v>
      </c>
      <c r="BE53" s="3">
        <v>0</v>
      </c>
      <c r="BF53" s="3">
        <v>69</v>
      </c>
      <c r="BG53" s="3">
        <v>16</v>
      </c>
      <c r="BH53" s="5">
        <v>4.3125</v>
      </c>
      <c r="BI53" s="5">
        <v>8.625</v>
      </c>
      <c r="BJ53" s="3">
        <v>16</v>
      </c>
      <c r="BK53" s="3">
        <v>2</v>
      </c>
      <c r="BL53" s="3">
        <v>2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</row>
    <row r="54" spans="1:86" x14ac:dyDescent="0.25">
      <c r="A54" s="4" t="s">
        <v>99</v>
      </c>
      <c r="B54" s="4" t="s">
        <v>102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X54" s="3">
        <v>25</v>
      </c>
      <c r="Y54" s="3">
        <v>73</v>
      </c>
      <c r="Z54" s="3">
        <v>4</v>
      </c>
      <c r="AA54" s="3">
        <v>0</v>
      </c>
      <c r="AB54" s="3">
        <v>0</v>
      </c>
      <c r="AC54" s="3">
        <v>10</v>
      </c>
      <c r="AD54" s="3">
        <v>0</v>
      </c>
      <c r="AE54" s="3">
        <v>112</v>
      </c>
      <c r="AF54" s="3">
        <v>125</v>
      </c>
      <c r="AG54" s="3">
        <v>292</v>
      </c>
      <c r="AH54" s="3">
        <v>12</v>
      </c>
      <c r="AI54" s="3">
        <v>0</v>
      </c>
      <c r="AJ54" s="3">
        <v>0</v>
      </c>
      <c r="AK54" s="3">
        <v>429</v>
      </c>
      <c r="AL54" s="3">
        <v>102</v>
      </c>
      <c r="AM54" s="5">
        <v>4.2058823529411766</v>
      </c>
      <c r="AN54" s="5">
        <v>8.4117647058823533</v>
      </c>
      <c r="AO54" s="3">
        <v>98</v>
      </c>
      <c r="AP54" s="3">
        <v>12</v>
      </c>
      <c r="AQ54" s="3">
        <v>14</v>
      </c>
      <c r="AS54" s="3">
        <v>153</v>
      </c>
      <c r="AT54" s="3">
        <v>117</v>
      </c>
      <c r="AU54" s="3">
        <v>15</v>
      </c>
      <c r="AV54" s="3">
        <v>0</v>
      </c>
      <c r="AW54" s="3">
        <v>3</v>
      </c>
      <c r="AX54" s="3">
        <v>0</v>
      </c>
      <c r="AY54" s="3">
        <v>0</v>
      </c>
      <c r="AZ54" s="3">
        <v>288</v>
      </c>
      <c r="BA54" s="3">
        <v>765</v>
      </c>
      <c r="BB54" s="3">
        <v>468</v>
      </c>
      <c r="BC54" s="3">
        <v>45</v>
      </c>
      <c r="BD54" s="3">
        <v>0</v>
      </c>
      <c r="BE54" s="3">
        <v>3</v>
      </c>
      <c r="BF54" s="3">
        <v>1281</v>
      </c>
      <c r="BG54" s="3">
        <v>288</v>
      </c>
      <c r="BH54" s="5">
        <v>4.447916666666667</v>
      </c>
      <c r="BI54" s="5">
        <v>8.8958333333333339</v>
      </c>
      <c r="BJ54" s="3">
        <v>270</v>
      </c>
      <c r="BK54" s="3">
        <v>33</v>
      </c>
      <c r="BL54" s="3">
        <v>36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</row>
    <row r="55" spans="1:86" x14ac:dyDescent="0.25">
      <c r="A55" s="4" t="s">
        <v>101</v>
      </c>
      <c r="B55" s="4" t="s">
        <v>104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5">
        <v>0</v>
      </c>
      <c r="BI55" s="5">
        <v>0</v>
      </c>
      <c r="BJ55" s="3">
        <v>0</v>
      </c>
      <c r="BK55" s="3">
        <v>0</v>
      </c>
      <c r="BL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</row>
    <row r="56" spans="1:86" x14ac:dyDescent="0.25">
      <c r="A56" s="4" t="s">
        <v>103</v>
      </c>
      <c r="B56" s="4" t="s">
        <v>106</v>
      </c>
      <c r="C56" s="3">
        <v>111</v>
      </c>
      <c r="D56" s="3">
        <v>235</v>
      </c>
      <c r="E56" s="3">
        <v>22</v>
      </c>
      <c r="F56" s="3">
        <v>0</v>
      </c>
      <c r="G56" s="3">
        <v>0</v>
      </c>
      <c r="H56" s="3">
        <v>0</v>
      </c>
      <c r="I56" s="3">
        <v>0</v>
      </c>
      <c r="J56" s="3">
        <v>368</v>
      </c>
      <c r="K56" s="3">
        <v>555</v>
      </c>
      <c r="L56" s="3">
        <v>940</v>
      </c>
      <c r="M56" s="3">
        <v>66</v>
      </c>
      <c r="N56" s="3">
        <v>0</v>
      </c>
      <c r="O56" s="3">
        <v>0</v>
      </c>
      <c r="P56" s="3">
        <v>1561</v>
      </c>
      <c r="Q56" s="3">
        <v>368</v>
      </c>
      <c r="R56" s="5">
        <v>4.2418478260869561</v>
      </c>
      <c r="S56" s="5">
        <v>8.4836956521739122</v>
      </c>
      <c r="T56" s="3">
        <v>346</v>
      </c>
      <c r="U56" s="3">
        <v>43</v>
      </c>
      <c r="V56" s="3">
        <v>46</v>
      </c>
      <c r="X56" s="3">
        <v>33</v>
      </c>
      <c r="Y56" s="3">
        <v>39</v>
      </c>
      <c r="Z56" s="3">
        <v>0</v>
      </c>
      <c r="AA56" s="3">
        <v>0</v>
      </c>
      <c r="AB56" s="3">
        <v>0</v>
      </c>
      <c r="AC56" s="3">
        <v>0</v>
      </c>
      <c r="AD56" s="3">
        <v>88</v>
      </c>
      <c r="AE56" s="3">
        <v>160</v>
      </c>
      <c r="AF56" s="3">
        <v>165</v>
      </c>
      <c r="AG56" s="3">
        <v>156</v>
      </c>
      <c r="AH56" s="3">
        <v>0</v>
      </c>
      <c r="AI56" s="3">
        <v>0</v>
      </c>
      <c r="AJ56" s="3">
        <v>0</v>
      </c>
      <c r="AK56" s="3">
        <v>321</v>
      </c>
      <c r="AL56" s="3">
        <v>72</v>
      </c>
      <c r="AM56" s="5">
        <v>4.458333333333333</v>
      </c>
      <c r="AN56" s="5">
        <v>8.9166666666666661</v>
      </c>
      <c r="AO56" s="3">
        <v>72</v>
      </c>
      <c r="AP56" s="3">
        <v>9</v>
      </c>
      <c r="AQ56" s="3">
        <v>20</v>
      </c>
      <c r="AS56" s="3">
        <v>81</v>
      </c>
      <c r="AT56" s="3">
        <v>164</v>
      </c>
      <c r="AU56" s="3">
        <v>19</v>
      </c>
      <c r="AV56" s="3">
        <v>0</v>
      </c>
      <c r="AW56" s="3">
        <v>0</v>
      </c>
      <c r="AX56" s="3">
        <v>0</v>
      </c>
      <c r="AY56" s="3">
        <v>0</v>
      </c>
      <c r="AZ56" s="3">
        <v>264</v>
      </c>
      <c r="BA56" s="3">
        <v>405</v>
      </c>
      <c r="BB56" s="3">
        <v>656</v>
      </c>
      <c r="BC56" s="3">
        <v>57</v>
      </c>
      <c r="BD56" s="3">
        <v>0</v>
      </c>
      <c r="BE56" s="3">
        <v>0</v>
      </c>
      <c r="BF56" s="3">
        <v>1118</v>
      </c>
      <c r="BG56" s="3">
        <v>264</v>
      </c>
      <c r="BH56" s="5">
        <v>4.2348484848484844</v>
      </c>
      <c r="BI56" s="5">
        <v>8.4696969696969688</v>
      </c>
      <c r="BJ56" s="3">
        <v>245</v>
      </c>
      <c r="BK56" s="3">
        <v>30</v>
      </c>
      <c r="BL56" s="3">
        <v>33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8</v>
      </c>
      <c r="BV56" s="3">
        <v>8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5">
        <v>0</v>
      </c>
      <c r="CE56" s="5">
        <v>0</v>
      </c>
      <c r="CF56" s="3">
        <v>0</v>
      </c>
      <c r="CG56" s="3">
        <v>0</v>
      </c>
      <c r="CH56" s="3">
        <v>1</v>
      </c>
    </row>
    <row r="57" spans="1:86" x14ac:dyDescent="0.25">
      <c r="A57" s="4" t="s">
        <v>105</v>
      </c>
      <c r="B57" s="4" t="s">
        <v>108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5">
        <v>0</v>
      </c>
      <c r="S57" s="5">
        <v>0</v>
      </c>
      <c r="T57" s="3">
        <v>0</v>
      </c>
      <c r="U57" s="3">
        <v>0</v>
      </c>
      <c r="V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5">
        <v>0</v>
      </c>
      <c r="BI57" s="5">
        <v>0</v>
      </c>
      <c r="BJ57" s="3">
        <v>0</v>
      </c>
      <c r="BK57" s="3">
        <v>0</v>
      </c>
      <c r="BL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</row>
    <row r="58" spans="1:86" x14ac:dyDescent="0.25">
      <c r="A58" s="4" t="s">
        <v>107</v>
      </c>
      <c r="B58" s="4" t="s">
        <v>110</v>
      </c>
      <c r="C58" s="3">
        <v>30</v>
      </c>
      <c r="D58" s="3">
        <v>60</v>
      </c>
      <c r="E58" s="3">
        <v>0</v>
      </c>
      <c r="F58" s="3">
        <v>0</v>
      </c>
      <c r="G58" s="3">
        <v>0</v>
      </c>
      <c r="H58" s="3">
        <v>150</v>
      </c>
      <c r="I58" s="3">
        <v>0</v>
      </c>
      <c r="J58" s="3">
        <v>240</v>
      </c>
      <c r="K58" s="3">
        <v>150</v>
      </c>
      <c r="L58" s="3">
        <v>240</v>
      </c>
      <c r="M58" s="3">
        <v>0</v>
      </c>
      <c r="N58" s="3">
        <v>0</v>
      </c>
      <c r="O58" s="3">
        <v>0</v>
      </c>
      <c r="P58" s="3">
        <v>390</v>
      </c>
      <c r="Q58" s="3">
        <v>90</v>
      </c>
      <c r="R58" s="5">
        <v>4.333333333333333</v>
      </c>
      <c r="S58" s="5">
        <v>8.6666666666666661</v>
      </c>
      <c r="T58" s="3">
        <v>90</v>
      </c>
      <c r="U58" s="3">
        <v>11</v>
      </c>
      <c r="V58" s="3">
        <v>30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S58" s="3">
        <v>176</v>
      </c>
      <c r="AT58" s="3">
        <v>64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240</v>
      </c>
      <c r="BA58" s="3">
        <v>880</v>
      </c>
      <c r="BB58" s="3">
        <v>256</v>
      </c>
      <c r="BC58" s="3">
        <v>0</v>
      </c>
      <c r="BD58" s="3">
        <v>0</v>
      </c>
      <c r="BE58" s="3">
        <v>0</v>
      </c>
      <c r="BF58" s="3">
        <v>1136</v>
      </c>
      <c r="BG58" s="3">
        <v>240</v>
      </c>
      <c r="BH58" s="5">
        <v>4.7333333333333334</v>
      </c>
      <c r="BI58" s="5">
        <v>9.4666666666666668</v>
      </c>
      <c r="BJ58" s="3">
        <v>240</v>
      </c>
      <c r="BK58" s="3">
        <v>30</v>
      </c>
      <c r="BL58" s="3">
        <v>30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</row>
    <row r="59" spans="1:86" x14ac:dyDescent="0.25">
      <c r="A59" s="4" t="s">
        <v>109</v>
      </c>
      <c r="B59" s="4" t="s">
        <v>112</v>
      </c>
      <c r="C59" s="3">
        <v>310</v>
      </c>
      <c r="D59" s="3">
        <v>52</v>
      </c>
      <c r="E59" s="3">
        <v>27</v>
      </c>
      <c r="F59" s="3">
        <v>11</v>
      </c>
      <c r="G59" s="3">
        <v>0</v>
      </c>
      <c r="H59" s="3">
        <v>0</v>
      </c>
      <c r="I59" s="3">
        <v>0</v>
      </c>
      <c r="J59" s="3">
        <v>400</v>
      </c>
      <c r="K59" s="3">
        <v>1550</v>
      </c>
      <c r="L59" s="3">
        <v>208</v>
      </c>
      <c r="M59" s="3">
        <v>81</v>
      </c>
      <c r="N59" s="3">
        <v>22</v>
      </c>
      <c r="O59" s="3">
        <v>0</v>
      </c>
      <c r="P59" s="3">
        <v>1861</v>
      </c>
      <c r="Q59" s="3">
        <v>400</v>
      </c>
      <c r="R59" s="5">
        <v>4.6524999999999999</v>
      </c>
      <c r="S59" s="5">
        <v>9.3049999999999997</v>
      </c>
      <c r="T59" s="3">
        <v>362</v>
      </c>
      <c r="U59" s="3">
        <v>45</v>
      </c>
      <c r="V59" s="3">
        <v>50</v>
      </c>
      <c r="X59" s="3">
        <v>234</v>
      </c>
      <c r="Y59" s="3">
        <v>6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240</v>
      </c>
      <c r="AF59" s="3">
        <v>1170</v>
      </c>
      <c r="AG59" s="3">
        <v>24</v>
      </c>
      <c r="AH59" s="3">
        <v>0</v>
      </c>
      <c r="AI59" s="3">
        <v>0</v>
      </c>
      <c r="AJ59" s="3">
        <v>0</v>
      </c>
      <c r="AK59" s="3">
        <v>1194</v>
      </c>
      <c r="AL59" s="3">
        <v>240</v>
      </c>
      <c r="AM59" s="5">
        <v>4.9749999999999996</v>
      </c>
      <c r="AN59" s="5">
        <v>9.9499999999999993</v>
      </c>
      <c r="AO59" s="3">
        <v>240</v>
      </c>
      <c r="AP59" s="3">
        <v>30</v>
      </c>
      <c r="AQ59" s="3">
        <v>30</v>
      </c>
      <c r="AS59" s="3">
        <v>669</v>
      </c>
      <c r="AT59" s="3">
        <v>34</v>
      </c>
      <c r="AU59" s="3">
        <v>9</v>
      </c>
      <c r="AV59" s="3">
        <v>8</v>
      </c>
      <c r="AW59" s="3">
        <v>0</v>
      </c>
      <c r="AX59" s="3">
        <v>0</v>
      </c>
      <c r="AY59" s="3">
        <v>0</v>
      </c>
      <c r="AZ59" s="3">
        <v>720</v>
      </c>
      <c r="BA59" s="3">
        <v>3345</v>
      </c>
      <c r="BB59" s="3">
        <v>136</v>
      </c>
      <c r="BC59" s="3">
        <v>27</v>
      </c>
      <c r="BD59" s="3">
        <v>16</v>
      </c>
      <c r="BE59" s="3">
        <v>0</v>
      </c>
      <c r="BF59" s="3">
        <v>3524</v>
      </c>
      <c r="BG59" s="3">
        <v>720</v>
      </c>
      <c r="BH59" s="5">
        <v>4.8944444444444448</v>
      </c>
      <c r="BI59" s="5">
        <v>9.7888888888888896</v>
      </c>
      <c r="BJ59" s="3">
        <v>703</v>
      </c>
      <c r="BK59" s="3">
        <v>87</v>
      </c>
      <c r="BL59" s="3">
        <v>90</v>
      </c>
      <c r="BO59" s="3">
        <v>198</v>
      </c>
      <c r="BP59" s="3">
        <v>33</v>
      </c>
      <c r="BQ59" s="3">
        <v>9</v>
      </c>
      <c r="BR59" s="3">
        <v>0</v>
      </c>
      <c r="BS59" s="3">
        <v>0</v>
      </c>
      <c r="BT59" s="3">
        <v>0</v>
      </c>
      <c r="BU59" s="3">
        <v>0</v>
      </c>
      <c r="BV59" s="3">
        <v>240</v>
      </c>
      <c r="BW59" s="3">
        <v>990</v>
      </c>
      <c r="BX59" s="3">
        <v>132</v>
      </c>
      <c r="BY59" s="3">
        <v>27</v>
      </c>
      <c r="BZ59" s="3">
        <v>0</v>
      </c>
      <c r="CA59" s="3">
        <v>0</v>
      </c>
      <c r="CB59" s="3">
        <v>1149</v>
      </c>
      <c r="CC59" s="3">
        <v>240</v>
      </c>
      <c r="CD59" s="5">
        <v>4.7874999999999996</v>
      </c>
      <c r="CE59" s="5">
        <v>9.5749999999999993</v>
      </c>
      <c r="CF59" s="3">
        <v>231</v>
      </c>
      <c r="CG59" s="3">
        <v>28</v>
      </c>
      <c r="CH59" s="3">
        <v>30</v>
      </c>
    </row>
    <row r="60" spans="1:86" x14ac:dyDescent="0.25">
      <c r="A60" s="4" t="s">
        <v>111</v>
      </c>
      <c r="B60" s="4" t="s">
        <v>114</v>
      </c>
      <c r="C60" s="3">
        <v>78</v>
      </c>
      <c r="D60" s="3">
        <v>93</v>
      </c>
      <c r="E60" s="3">
        <v>60</v>
      </c>
      <c r="F60" s="3">
        <v>6</v>
      </c>
      <c r="G60" s="3">
        <v>3</v>
      </c>
      <c r="H60" s="3">
        <v>0</v>
      </c>
      <c r="I60" s="3">
        <v>0</v>
      </c>
      <c r="J60" s="3">
        <v>240</v>
      </c>
      <c r="K60" s="3">
        <v>390</v>
      </c>
      <c r="L60" s="3">
        <v>372</v>
      </c>
      <c r="M60" s="3">
        <v>180</v>
      </c>
      <c r="N60" s="3">
        <v>12</v>
      </c>
      <c r="O60" s="3">
        <v>3</v>
      </c>
      <c r="P60" s="3">
        <v>957</v>
      </c>
      <c r="Q60" s="3">
        <v>240</v>
      </c>
      <c r="R60" s="5">
        <v>3.9874999999999998</v>
      </c>
      <c r="S60" s="5">
        <v>7.9749999999999996</v>
      </c>
      <c r="T60" s="3">
        <v>171</v>
      </c>
      <c r="U60" s="3">
        <v>21</v>
      </c>
      <c r="V60" s="3">
        <v>30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5">
        <v>0</v>
      </c>
      <c r="AN60" s="5">
        <v>0</v>
      </c>
      <c r="AO60" s="3">
        <v>0</v>
      </c>
      <c r="AP60" s="3">
        <v>0</v>
      </c>
      <c r="AQ60" s="3">
        <v>0</v>
      </c>
      <c r="AS60" s="3">
        <v>24</v>
      </c>
      <c r="AT60" s="3">
        <v>157</v>
      </c>
      <c r="AU60" s="3">
        <v>56</v>
      </c>
      <c r="AV60" s="3">
        <v>3</v>
      </c>
      <c r="AW60" s="3">
        <v>0</v>
      </c>
      <c r="AX60" s="3">
        <v>0</v>
      </c>
      <c r="AY60" s="3">
        <v>0</v>
      </c>
      <c r="AZ60" s="3">
        <v>240</v>
      </c>
      <c r="BA60" s="3">
        <v>120</v>
      </c>
      <c r="BB60" s="3">
        <v>628</v>
      </c>
      <c r="BC60" s="3">
        <v>168</v>
      </c>
      <c r="BD60" s="3">
        <v>6</v>
      </c>
      <c r="BE60" s="3">
        <v>0</v>
      </c>
      <c r="BF60" s="3">
        <v>922</v>
      </c>
      <c r="BG60" s="3">
        <v>240</v>
      </c>
      <c r="BH60" s="5">
        <v>3.8416666666666668</v>
      </c>
      <c r="BI60" s="5">
        <v>7.6833333333333336</v>
      </c>
      <c r="BJ60" s="3">
        <v>181</v>
      </c>
      <c r="BK60" s="3">
        <v>22</v>
      </c>
      <c r="BL60" s="3">
        <v>30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</row>
    <row r="61" spans="1:86" x14ac:dyDescent="0.25">
      <c r="A61" s="4" t="s">
        <v>113</v>
      </c>
      <c r="B61" s="4" t="s">
        <v>116</v>
      </c>
      <c r="C61" s="3">
        <v>21</v>
      </c>
      <c r="D61" s="3">
        <v>43</v>
      </c>
      <c r="E61" s="3">
        <v>8</v>
      </c>
      <c r="F61" s="3">
        <v>0</v>
      </c>
      <c r="G61" s="3">
        <v>0</v>
      </c>
      <c r="H61" s="3">
        <v>0</v>
      </c>
      <c r="I61" s="3">
        <v>0</v>
      </c>
      <c r="J61" s="3">
        <v>72</v>
      </c>
      <c r="K61" s="3">
        <v>105</v>
      </c>
      <c r="L61" s="3">
        <v>172</v>
      </c>
      <c r="M61" s="3">
        <v>24</v>
      </c>
      <c r="N61" s="3">
        <v>0</v>
      </c>
      <c r="O61" s="3">
        <v>0</v>
      </c>
      <c r="P61" s="3">
        <v>301</v>
      </c>
      <c r="Q61" s="3">
        <v>72</v>
      </c>
      <c r="R61" s="5">
        <v>4.1805555555555554</v>
      </c>
      <c r="S61" s="5">
        <v>8.3611111111111107</v>
      </c>
      <c r="T61" s="3">
        <v>64</v>
      </c>
      <c r="U61" s="3">
        <v>8</v>
      </c>
      <c r="V61" s="3">
        <v>9</v>
      </c>
      <c r="X61" s="3">
        <v>168</v>
      </c>
      <c r="Y61" s="3">
        <v>69</v>
      </c>
      <c r="Z61" s="3">
        <v>3</v>
      </c>
      <c r="AA61" s="3">
        <v>0</v>
      </c>
      <c r="AB61" s="3">
        <v>0</v>
      </c>
      <c r="AC61" s="3">
        <v>0</v>
      </c>
      <c r="AD61" s="3">
        <v>0</v>
      </c>
      <c r="AE61" s="3">
        <v>240</v>
      </c>
      <c r="AF61" s="3">
        <v>840</v>
      </c>
      <c r="AG61" s="3">
        <v>276</v>
      </c>
      <c r="AH61" s="3">
        <v>9</v>
      </c>
      <c r="AI61" s="3">
        <v>0</v>
      </c>
      <c r="AJ61" s="3">
        <v>0</v>
      </c>
      <c r="AK61" s="3">
        <v>1125</v>
      </c>
      <c r="AL61" s="3">
        <v>240</v>
      </c>
      <c r="AM61" s="5">
        <v>4.6875</v>
      </c>
      <c r="AN61" s="5">
        <v>9.375</v>
      </c>
      <c r="AO61" s="3">
        <v>237</v>
      </c>
      <c r="AP61" s="3">
        <v>29</v>
      </c>
      <c r="AQ61" s="3">
        <v>30</v>
      </c>
      <c r="AS61" s="3">
        <v>106</v>
      </c>
      <c r="AT61" s="3">
        <v>118</v>
      </c>
      <c r="AU61" s="3">
        <v>16</v>
      </c>
      <c r="AV61" s="3">
        <v>0</v>
      </c>
      <c r="AW61" s="3">
        <v>0</v>
      </c>
      <c r="AX61" s="3">
        <v>0</v>
      </c>
      <c r="AY61" s="3">
        <v>0</v>
      </c>
      <c r="AZ61" s="3">
        <v>240</v>
      </c>
      <c r="BA61" s="3">
        <v>530</v>
      </c>
      <c r="BB61" s="3">
        <v>472</v>
      </c>
      <c r="BC61" s="3">
        <v>48</v>
      </c>
      <c r="BD61" s="3">
        <v>0</v>
      </c>
      <c r="BE61" s="3">
        <v>0</v>
      </c>
      <c r="BF61" s="3">
        <v>1050</v>
      </c>
      <c r="BG61" s="3">
        <v>240</v>
      </c>
      <c r="BH61" s="5">
        <v>4.375</v>
      </c>
      <c r="BI61" s="5">
        <v>8.75</v>
      </c>
      <c r="BJ61" s="3">
        <v>224</v>
      </c>
      <c r="BK61" s="3">
        <v>28</v>
      </c>
      <c r="BL61" s="3">
        <v>30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</row>
    <row r="62" spans="1:86" x14ac:dyDescent="0.25">
      <c r="A62" s="4" t="s">
        <v>115</v>
      </c>
      <c r="B62" s="4" t="s">
        <v>118</v>
      </c>
      <c r="C62" s="3">
        <v>177</v>
      </c>
      <c r="D62" s="3">
        <v>63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240</v>
      </c>
      <c r="K62" s="3">
        <v>885</v>
      </c>
      <c r="L62" s="3">
        <v>252</v>
      </c>
      <c r="M62" s="3">
        <v>0</v>
      </c>
      <c r="N62" s="3">
        <v>0</v>
      </c>
      <c r="O62" s="3">
        <v>0</v>
      </c>
      <c r="P62" s="3">
        <v>1137</v>
      </c>
      <c r="Q62" s="3">
        <v>240</v>
      </c>
      <c r="R62" s="5">
        <v>4.7374999999999998</v>
      </c>
      <c r="S62" s="5">
        <v>9.4749999999999996</v>
      </c>
      <c r="T62" s="3">
        <v>240</v>
      </c>
      <c r="U62" s="3">
        <v>30</v>
      </c>
      <c r="V62" s="3">
        <v>30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S62" s="3">
        <v>173</v>
      </c>
      <c r="AT62" s="3">
        <v>67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240</v>
      </c>
      <c r="BA62" s="3">
        <v>865</v>
      </c>
      <c r="BB62" s="3">
        <v>268</v>
      </c>
      <c r="BC62" s="3">
        <v>0</v>
      </c>
      <c r="BD62" s="3">
        <v>0</v>
      </c>
      <c r="BE62" s="3">
        <v>0</v>
      </c>
      <c r="BF62" s="3">
        <v>1133</v>
      </c>
      <c r="BG62" s="3">
        <v>240</v>
      </c>
      <c r="BH62" s="5">
        <v>4.7208333333333332</v>
      </c>
      <c r="BI62" s="5">
        <v>9.4416666666666664</v>
      </c>
      <c r="BJ62" s="3">
        <v>240</v>
      </c>
      <c r="BK62" s="3">
        <v>30</v>
      </c>
      <c r="BL62" s="3">
        <v>30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</row>
    <row r="63" spans="1:86" ht="15.75" thickBot="1" x14ac:dyDescent="0.3">
      <c r="A63" s="4" t="s">
        <v>117</v>
      </c>
      <c r="B63" s="4" t="s">
        <v>119</v>
      </c>
      <c r="C63" s="3">
        <v>81</v>
      </c>
      <c r="D63" s="3">
        <v>25</v>
      </c>
      <c r="E63" s="3">
        <v>5</v>
      </c>
      <c r="F63" s="3">
        <v>1</v>
      </c>
      <c r="G63" s="3">
        <v>0</v>
      </c>
      <c r="H63" s="3">
        <v>16</v>
      </c>
      <c r="I63" s="3">
        <v>112</v>
      </c>
      <c r="J63" s="3">
        <v>240</v>
      </c>
      <c r="K63" s="3">
        <v>405</v>
      </c>
      <c r="L63" s="3">
        <v>100</v>
      </c>
      <c r="M63" s="3">
        <v>15</v>
      </c>
      <c r="N63" s="3">
        <v>2</v>
      </c>
      <c r="O63" s="3">
        <v>0</v>
      </c>
      <c r="P63" s="3">
        <v>522</v>
      </c>
      <c r="Q63" s="3">
        <v>112</v>
      </c>
      <c r="R63" s="5">
        <v>4.6607142857142856</v>
      </c>
      <c r="S63" s="5">
        <v>9.3214285714285712</v>
      </c>
      <c r="T63" s="3">
        <v>106</v>
      </c>
      <c r="U63" s="3">
        <v>13</v>
      </c>
      <c r="V63" s="3">
        <v>30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S63" s="3">
        <v>81</v>
      </c>
      <c r="AT63" s="3">
        <v>25</v>
      </c>
      <c r="AU63" s="3">
        <v>5</v>
      </c>
      <c r="AV63" s="3">
        <v>1</v>
      </c>
      <c r="AW63" s="3">
        <v>0</v>
      </c>
      <c r="AX63" s="3">
        <v>16</v>
      </c>
      <c r="AY63" s="3">
        <v>112</v>
      </c>
      <c r="AZ63" s="3">
        <v>240</v>
      </c>
      <c r="BA63" s="3">
        <v>405</v>
      </c>
      <c r="BB63" s="3">
        <v>100</v>
      </c>
      <c r="BC63" s="3">
        <v>15</v>
      </c>
      <c r="BD63" s="3">
        <v>2</v>
      </c>
      <c r="BE63" s="3">
        <v>0</v>
      </c>
      <c r="BF63" s="3">
        <v>522</v>
      </c>
      <c r="BG63" s="3">
        <v>112</v>
      </c>
      <c r="BH63" s="5">
        <v>4.6607142857142856</v>
      </c>
      <c r="BI63" s="5">
        <v>9.3214285714285712</v>
      </c>
      <c r="BJ63" s="3">
        <v>106</v>
      </c>
      <c r="BK63" s="3">
        <v>13</v>
      </c>
      <c r="BL63" s="3">
        <v>30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</row>
    <row r="64" spans="1:86" ht="16.5" thickTop="1" thickBot="1" x14ac:dyDescent="0.3">
      <c r="B64" s="1" t="s">
        <v>120</v>
      </c>
      <c r="C64" s="19">
        <f>SUM(C5:C63)</f>
        <v>2280</v>
      </c>
      <c r="D64" s="19">
        <f>SUM(D5:D63)</f>
        <v>1845</v>
      </c>
      <c r="E64" s="19">
        <f>SUM(E5:E63)</f>
        <v>549</v>
      </c>
      <c r="F64" s="19">
        <f>SUM(F5:F63)</f>
        <v>94</v>
      </c>
      <c r="G64" s="19">
        <f>SUM(G5:G63)</f>
        <v>43</v>
      </c>
      <c r="H64" s="19">
        <f>SUM(H5:H63)</f>
        <v>463</v>
      </c>
      <c r="I64" s="19">
        <f>SUM(I5:I63)</f>
        <v>1062</v>
      </c>
      <c r="J64" s="19">
        <f>SUM(J5:J63)</f>
        <v>6336</v>
      </c>
      <c r="K64" s="19">
        <f>SUM(K5:K63)</f>
        <v>11400</v>
      </c>
      <c r="L64" s="19">
        <f>SUM(L5:L63)</f>
        <v>7380</v>
      </c>
      <c r="M64" s="19">
        <f>SUM(M5:M63)</f>
        <v>1647</v>
      </c>
      <c r="N64" s="19">
        <f>SUM(N5:N63)</f>
        <v>188</v>
      </c>
      <c r="O64" s="19">
        <f>SUM(O5:O63)</f>
        <v>43</v>
      </c>
      <c r="P64" s="19">
        <f>SUM(P5:P63)</f>
        <v>20658</v>
      </c>
      <c r="Q64" s="19">
        <f>SUM(Q5:Q63)</f>
        <v>4811</v>
      </c>
      <c r="R64" s="109">
        <f>AVERAGEIF(R5:R63,"&gt;0")</f>
        <v>4.3048661505054273</v>
      </c>
      <c r="S64" s="109">
        <f>AVERAGEIF(S5:S63,"&gt;0")</f>
        <v>8.6097323010108546</v>
      </c>
      <c r="T64" s="19">
        <f>SUM(T5:T63)</f>
        <v>4125</v>
      </c>
      <c r="U64" s="19">
        <f>SUM(U5:U63)</f>
        <v>507</v>
      </c>
      <c r="V64" s="19">
        <f>SUM(V5:V63)</f>
        <v>792</v>
      </c>
      <c r="X64" s="19">
        <f>SUM(X5:X63)</f>
        <v>569</v>
      </c>
      <c r="Y64" s="19">
        <f>SUM(Y5:Y63)</f>
        <v>324</v>
      </c>
      <c r="Z64" s="19">
        <f>SUM(Z5:Z63)</f>
        <v>38</v>
      </c>
      <c r="AA64" s="19">
        <f>SUM(AA5:AA63)</f>
        <v>3</v>
      </c>
      <c r="AB64" s="19">
        <f>SUM(AB5:AB63)</f>
        <v>0</v>
      </c>
      <c r="AC64" s="19">
        <f>SUM(AC5:AC63)</f>
        <v>34</v>
      </c>
      <c r="AD64" s="19">
        <f>SUM(AD5:AD63)</f>
        <v>328</v>
      </c>
      <c r="AE64" s="19">
        <f>SUM(AE5:AE63)</f>
        <v>1296</v>
      </c>
      <c r="AF64" s="19">
        <f>SUM(AF5:AF63)</f>
        <v>2845</v>
      </c>
      <c r="AG64" s="19">
        <f>SUM(AG5:AG63)</f>
        <v>1296</v>
      </c>
      <c r="AH64" s="19">
        <f>SUM(AH5:AH63)</f>
        <v>114</v>
      </c>
      <c r="AI64" s="19">
        <f>SUM(AI5:AI63)</f>
        <v>6</v>
      </c>
      <c r="AJ64" s="19">
        <f>SUM(AJ5:AJ63)</f>
        <v>0</v>
      </c>
      <c r="AK64" s="19">
        <f>SUM(AK5:AK63)</f>
        <v>4261</v>
      </c>
      <c r="AL64" s="19">
        <f>SUM(AL5:AL63)</f>
        <v>934</v>
      </c>
      <c r="AM64" s="109">
        <f>AVERAGEIF(AM5:AM63,"&gt;0")</f>
        <v>4.5728641456582633</v>
      </c>
      <c r="AN64" s="109">
        <f>AVERAGEIF(AN5:AN63,"&gt;0")</f>
        <v>9.1457282913165265</v>
      </c>
      <c r="AO64" s="19">
        <f>SUM(AO5:AO63)</f>
        <v>893</v>
      </c>
      <c r="AP64" s="19">
        <f>SUM(AP5:AP63)</f>
        <v>110</v>
      </c>
      <c r="AQ64" s="19">
        <f>SUM(AQ5:AQ63)</f>
        <v>162</v>
      </c>
      <c r="AS64" s="19">
        <f>SUM(AS5:AS63)</f>
        <v>5181</v>
      </c>
      <c r="AT64" s="19">
        <f>SUM(AT5:AT63)</f>
        <v>3544</v>
      </c>
      <c r="AU64" s="19">
        <f>SUM(AU5:AU63)</f>
        <v>771</v>
      </c>
      <c r="AV64" s="19">
        <f>SUM(AV5:AV63)</f>
        <v>104</v>
      </c>
      <c r="AW64" s="19">
        <f>SUM(AW5:AW63)</f>
        <v>30</v>
      </c>
      <c r="AX64" s="19">
        <f>SUM(AX5:AX63)</f>
        <v>361</v>
      </c>
      <c r="AY64" s="19">
        <f>SUM(AY5:AY63)</f>
        <v>809</v>
      </c>
      <c r="AZ64" s="19">
        <f>SUM(AZ5:AZ63)</f>
        <v>10800</v>
      </c>
      <c r="BA64" s="19">
        <f>SUM(BA5:BA63)</f>
        <v>25905</v>
      </c>
      <c r="BB64" s="19">
        <f>SUM(BB5:BB63)</f>
        <v>14176</v>
      </c>
      <c r="BC64" s="19">
        <f>SUM(BC5:BC63)</f>
        <v>2313</v>
      </c>
      <c r="BD64" s="19">
        <f>SUM(BD5:BD63)</f>
        <v>208</v>
      </c>
      <c r="BE64" s="19">
        <f>SUM(BE5:BE63)</f>
        <v>30</v>
      </c>
      <c r="BF64" s="19">
        <f>SUM(BF5:BF63)</f>
        <v>42632</v>
      </c>
      <c r="BG64" s="19">
        <f>SUM(BG5:BG63)</f>
        <v>9630</v>
      </c>
      <c r="BH64" s="109">
        <f>AVERAGEIF(BH5:BH63,"&gt;0")</f>
        <v>4.4109403855595124</v>
      </c>
      <c r="BI64" s="109">
        <f>AVERAGEIF(BI5:BI63,"&gt;0")</f>
        <v>8.8218807711190248</v>
      </c>
      <c r="BJ64" s="19">
        <f>SUM(BJ5:BJ63)</f>
        <v>8725</v>
      </c>
      <c r="BK64" s="19">
        <f>SUM(BK5:BK63)</f>
        <v>1077</v>
      </c>
      <c r="BL64" s="19">
        <f>SUM(BL5:BL63)</f>
        <v>1350</v>
      </c>
      <c r="BO64" s="19">
        <f>SUM(BO5:BO63)</f>
        <v>198</v>
      </c>
      <c r="BP64" s="19">
        <f>SUM(BP5:BP63)</f>
        <v>33</v>
      </c>
      <c r="BQ64" s="19">
        <f>SUM(BQ5:BQ63)</f>
        <v>9</v>
      </c>
      <c r="BR64" s="19">
        <f>SUM(BR5:BR63)</f>
        <v>0</v>
      </c>
      <c r="BS64" s="19">
        <f>SUM(BS5:BS63)</f>
        <v>0</v>
      </c>
      <c r="BT64" s="19">
        <f>SUM(BT5:BT63)</f>
        <v>0</v>
      </c>
      <c r="BU64" s="19">
        <f>SUM(BU5:BU63)</f>
        <v>8</v>
      </c>
      <c r="BV64" s="19">
        <f>SUM(BV5:BV63)</f>
        <v>248</v>
      </c>
      <c r="BW64" s="19">
        <f>SUM(BW5:BW63)</f>
        <v>990</v>
      </c>
      <c r="BX64" s="19">
        <f>SUM(BX5:BX63)</f>
        <v>132</v>
      </c>
      <c r="BY64" s="19">
        <f>SUM(BY5:BY63)</f>
        <v>27</v>
      </c>
      <c r="BZ64" s="19">
        <f>SUM(BZ5:BZ63)</f>
        <v>0</v>
      </c>
      <c r="CA64" s="19">
        <f>SUM(CA5:CA63)</f>
        <v>0</v>
      </c>
      <c r="CB64" s="19">
        <f>SUM(CB5:CB63)</f>
        <v>1149</v>
      </c>
      <c r="CC64" s="19">
        <f>SUM(CC5:CC63)</f>
        <v>240</v>
      </c>
      <c r="CD64" s="109">
        <f>AVERAGEIF(CD5:CD63,"&gt;0")</f>
        <v>4.7874999999999996</v>
      </c>
      <c r="CE64" s="109">
        <f>AVERAGEIF(CE5:CE63,"&gt;0")</f>
        <v>9.5749999999999993</v>
      </c>
      <c r="CF64" s="19">
        <f>SUM(CF5:CF63)</f>
        <v>231</v>
      </c>
      <c r="CG64" s="19">
        <f>SUM(CG5:CG63)</f>
        <v>28</v>
      </c>
      <c r="CH64" s="19">
        <f t="shared" ref="CH64" si="0">SUM(CH5:CH63)</f>
        <v>31</v>
      </c>
    </row>
  </sheetData>
  <mergeCells count="34">
    <mergeCell ref="A2:A4"/>
    <mergeCell ref="B2:B4"/>
    <mergeCell ref="C2:V2"/>
    <mergeCell ref="C3:J3"/>
    <mergeCell ref="K3:Q3"/>
    <mergeCell ref="R3:R4"/>
    <mergeCell ref="S3:S4"/>
    <mergeCell ref="T3:T4"/>
    <mergeCell ref="U3:U4"/>
    <mergeCell ref="V3:V4"/>
    <mergeCell ref="X2:AQ2"/>
    <mergeCell ref="X3:AE3"/>
    <mergeCell ref="AF3:AL3"/>
    <mergeCell ref="AM3:AM4"/>
    <mergeCell ref="AN3:AN4"/>
    <mergeCell ref="AO3:AO4"/>
    <mergeCell ref="AP3:AP4"/>
    <mergeCell ref="AQ3:AQ4"/>
    <mergeCell ref="AS2:BL2"/>
    <mergeCell ref="AS3:AZ3"/>
    <mergeCell ref="BA3:BG3"/>
    <mergeCell ref="BH3:BH4"/>
    <mergeCell ref="BI3:BI4"/>
    <mergeCell ref="BJ3:BJ4"/>
    <mergeCell ref="BK3:BK4"/>
    <mergeCell ref="BL3:BL4"/>
    <mergeCell ref="BO2:CH2"/>
    <mergeCell ref="BO3:BV3"/>
    <mergeCell ref="BW3:CC3"/>
    <mergeCell ref="CD3:CD4"/>
    <mergeCell ref="CE3:CE4"/>
    <mergeCell ref="CF3:CF4"/>
    <mergeCell ref="CG3:CG4"/>
    <mergeCell ref="CH3:CH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74"/>
  <sheetViews>
    <sheetView workbookViewId="0">
      <selection activeCell="B4" sqref="B4"/>
    </sheetView>
  </sheetViews>
  <sheetFormatPr baseColWidth="10" defaultColWidth="9.140625" defaultRowHeight="15" x14ac:dyDescent="0.25"/>
  <cols>
    <col min="2" max="2" width="68.42578125" customWidth="1"/>
    <col min="3" max="10" width="16.5703125" customWidth="1"/>
    <col min="11" max="11" width="2.85546875" customWidth="1"/>
    <col min="12" max="19" width="16.5703125" customWidth="1"/>
    <col min="20" max="20" width="4.7109375" customWidth="1"/>
    <col min="21" max="28" width="16.5703125" customWidth="1"/>
    <col min="29" max="30" width="3.5703125" customWidth="1"/>
    <col min="31" max="38" width="16.5703125" customWidth="1"/>
    <col min="39" max="39" width="2" customWidth="1"/>
    <col min="40" max="41" width="16.5703125" customWidth="1"/>
  </cols>
  <sheetData>
    <row r="1" spans="1:38" ht="15.75" thickBot="1" x14ac:dyDescent="0.3"/>
    <row r="2" spans="1:38" ht="30" customHeight="1" thickTop="1" thickBot="1" x14ac:dyDescent="0.3">
      <c r="A2" s="250" t="s">
        <v>0</v>
      </c>
      <c r="B2" s="250" t="s">
        <v>1</v>
      </c>
      <c r="C2" s="250" t="s">
        <v>406</v>
      </c>
      <c r="D2" s="250" t="s">
        <v>406</v>
      </c>
      <c r="E2" s="250" t="s">
        <v>406</v>
      </c>
      <c r="F2" s="250" t="s">
        <v>406</v>
      </c>
      <c r="G2" s="250" t="s">
        <v>406</v>
      </c>
      <c r="H2" s="250" t="s">
        <v>406</v>
      </c>
      <c r="I2" s="250" t="s">
        <v>406</v>
      </c>
      <c r="J2" s="250" t="s">
        <v>406</v>
      </c>
      <c r="L2" s="250" t="s">
        <v>407</v>
      </c>
      <c r="M2" s="250" t="s">
        <v>407</v>
      </c>
      <c r="N2" s="250" t="s">
        <v>407</v>
      </c>
      <c r="O2" s="250" t="s">
        <v>407</v>
      </c>
      <c r="P2" s="250" t="s">
        <v>407</v>
      </c>
      <c r="Q2" s="250" t="s">
        <v>407</v>
      </c>
      <c r="R2" s="250" t="s">
        <v>407</v>
      </c>
      <c r="S2" s="250" t="s">
        <v>407</v>
      </c>
      <c r="U2" s="250" t="s">
        <v>408</v>
      </c>
      <c r="V2" s="250" t="s">
        <v>408</v>
      </c>
      <c r="W2" s="250" t="s">
        <v>408</v>
      </c>
      <c r="X2" s="250" t="s">
        <v>408</v>
      </c>
      <c r="Y2" s="250" t="s">
        <v>408</v>
      </c>
      <c r="Z2" s="250" t="s">
        <v>408</v>
      </c>
      <c r="AA2" s="250" t="s">
        <v>408</v>
      </c>
      <c r="AB2" s="250" t="s">
        <v>408</v>
      </c>
      <c r="AE2" s="250" t="s">
        <v>409</v>
      </c>
      <c r="AF2" s="250" t="s">
        <v>409</v>
      </c>
      <c r="AG2" s="250" t="s">
        <v>409</v>
      </c>
      <c r="AH2" s="250" t="s">
        <v>409</v>
      </c>
      <c r="AI2" s="250" t="s">
        <v>409</v>
      </c>
      <c r="AJ2" s="250" t="s">
        <v>409</v>
      </c>
      <c r="AK2" s="250" t="s">
        <v>409</v>
      </c>
      <c r="AL2" s="250" t="s">
        <v>409</v>
      </c>
    </row>
    <row r="3" spans="1:38" ht="39.950000000000003" customHeight="1" thickTop="1" thickBot="1" x14ac:dyDescent="0.3">
      <c r="A3" s="250" t="s">
        <v>0</v>
      </c>
      <c r="B3" s="250" t="s">
        <v>1</v>
      </c>
      <c r="C3" s="2" t="s">
        <v>398</v>
      </c>
      <c r="D3" s="2" t="s">
        <v>399</v>
      </c>
      <c r="E3" s="2" t="s">
        <v>400</v>
      </c>
      <c r="F3" s="2" t="s">
        <v>401</v>
      </c>
      <c r="G3" s="2" t="s">
        <v>402</v>
      </c>
      <c r="H3" s="2" t="s">
        <v>403</v>
      </c>
      <c r="I3" s="2" t="s">
        <v>404</v>
      </c>
      <c r="J3" s="2" t="s">
        <v>405</v>
      </c>
      <c r="L3" s="2" t="s">
        <v>398</v>
      </c>
      <c r="M3" s="2" t="s">
        <v>399</v>
      </c>
      <c r="N3" s="2" t="s">
        <v>400</v>
      </c>
      <c r="O3" s="2" t="s">
        <v>401</v>
      </c>
      <c r="P3" s="2" t="s">
        <v>402</v>
      </c>
      <c r="Q3" s="2" t="s">
        <v>403</v>
      </c>
      <c r="R3" s="2" t="s">
        <v>404</v>
      </c>
      <c r="S3" s="2" t="s">
        <v>405</v>
      </c>
      <c r="U3" s="2" t="s">
        <v>398</v>
      </c>
      <c r="V3" s="2" t="s">
        <v>399</v>
      </c>
      <c r="W3" s="2" t="s">
        <v>400</v>
      </c>
      <c r="X3" s="2" t="s">
        <v>401</v>
      </c>
      <c r="Y3" s="2" t="s">
        <v>402</v>
      </c>
      <c r="Z3" s="2" t="s">
        <v>403</v>
      </c>
      <c r="AA3" s="2" t="s">
        <v>404</v>
      </c>
      <c r="AB3" s="2" t="s">
        <v>405</v>
      </c>
      <c r="AE3" s="2" t="s">
        <v>398</v>
      </c>
      <c r="AF3" s="2" t="s">
        <v>399</v>
      </c>
      <c r="AG3" s="2" t="s">
        <v>400</v>
      </c>
      <c r="AH3" s="2" t="s">
        <v>401</v>
      </c>
      <c r="AI3" s="2" t="s">
        <v>402</v>
      </c>
      <c r="AJ3" s="2" t="s">
        <v>403</v>
      </c>
      <c r="AK3" s="2" t="s">
        <v>404</v>
      </c>
      <c r="AL3" s="2" t="s">
        <v>405</v>
      </c>
    </row>
    <row r="4" spans="1:38" ht="15.75" thickTop="1" x14ac:dyDescent="0.25">
      <c r="A4" s="4" t="s">
        <v>2</v>
      </c>
      <c r="B4" s="4" t="s">
        <v>3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E4" s="6" t="s">
        <v>359</v>
      </c>
      <c r="AF4" s="6" t="s">
        <v>359</v>
      </c>
      <c r="AG4" s="6" t="s">
        <v>359</v>
      </c>
      <c r="AH4" s="6" t="s">
        <v>359</v>
      </c>
      <c r="AI4" s="6" t="s">
        <v>359</v>
      </c>
      <c r="AJ4" s="6" t="s">
        <v>359</v>
      </c>
      <c r="AK4" s="6" t="s">
        <v>359</v>
      </c>
      <c r="AL4" s="6" t="s">
        <v>359</v>
      </c>
    </row>
    <row r="5" spans="1:38" x14ac:dyDescent="0.25">
      <c r="A5" s="4" t="s">
        <v>4</v>
      </c>
      <c r="B5" s="4" t="s">
        <v>5</v>
      </c>
      <c r="C5" s="6" t="s">
        <v>359</v>
      </c>
      <c r="D5" s="6" t="s">
        <v>359</v>
      </c>
      <c r="E5" s="6" t="s">
        <v>359</v>
      </c>
      <c r="F5" s="6" t="s">
        <v>359</v>
      </c>
      <c r="G5" s="6" t="s">
        <v>359</v>
      </c>
      <c r="H5" s="6" t="s">
        <v>359</v>
      </c>
      <c r="I5" s="6" t="s">
        <v>359</v>
      </c>
      <c r="J5" s="6" t="s">
        <v>359</v>
      </c>
      <c r="L5" s="6" t="s">
        <v>359</v>
      </c>
      <c r="M5" s="6" t="s">
        <v>359</v>
      </c>
      <c r="N5" s="6" t="s">
        <v>359</v>
      </c>
      <c r="O5" s="6" t="s">
        <v>359</v>
      </c>
      <c r="P5" s="6" t="s">
        <v>359</v>
      </c>
      <c r="Q5" s="6" t="s">
        <v>359</v>
      </c>
      <c r="R5" s="6" t="s">
        <v>359</v>
      </c>
      <c r="S5" s="6" t="s">
        <v>359</v>
      </c>
      <c r="U5" s="5">
        <v>8</v>
      </c>
      <c r="V5" s="5">
        <v>8</v>
      </c>
      <c r="W5" s="5">
        <v>8</v>
      </c>
      <c r="X5" s="5">
        <v>8</v>
      </c>
      <c r="Y5" s="5">
        <v>8</v>
      </c>
      <c r="Z5" s="5">
        <v>8</v>
      </c>
      <c r="AA5" s="5">
        <v>8</v>
      </c>
      <c r="AB5" s="5">
        <v>8</v>
      </c>
      <c r="AE5" s="6" t="s">
        <v>359</v>
      </c>
      <c r="AF5" s="6" t="s">
        <v>359</v>
      </c>
      <c r="AG5" s="6" t="s">
        <v>359</v>
      </c>
      <c r="AH5" s="6" t="s">
        <v>359</v>
      </c>
      <c r="AI5" s="6" t="s">
        <v>359</v>
      </c>
      <c r="AJ5" s="6" t="s">
        <v>359</v>
      </c>
      <c r="AK5" s="6" t="s">
        <v>359</v>
      </c>
      <c r="AL5" s="6" t="s">
        <v>359</v>
      </c>
    </row>
    <row r="6" spans="1:38" x14ac:dyDescent="0.25">
      <c r="A6" s="4" t="s">
        <v>6</v>
      </c>
      <c r="B6" s="4" t="s">
        <v>7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L6" s="6" t="s">
        <v>359</v>
      </c>
      <c r="M6" s="6" t="s">
        <v>359</v>
      </c>
      <c r="N6" s="6" t="s">
        <v>359</v>
      </c>
      <c r="O6" s="6" t="s">
        <v>359</v>
      </c>
      <c r="P6" s="6" t="s">
        <v>359</v>
      </c>
      <c r="Q6" s="6" t="s">
        <v>359</v>
      </c>
      <c r="R6" s="6" t="s">
        <v>359</v>
      </c>
      <c r="S6" s="6" t="s">
        <v>359</v>
      </c>
      <c r="U6" s="5">
        <v>9.6279069767441854</v>
      </c>
      <c r="V6" s="5">
        <v>9.720930232558139</v>
      </c>
      <c r="W6" s="5">
        <v>9.9534883720930232</v>
      </c>
      <c r="X6" s="5">
        <v>9.8604651162790695</v>
      </c>
      <c r="Y6" s="5">
        <v>9.9069767441860463</v>
      </c>
      <c r="Z6" s="5">
        <v>9.8604651162790695</v>
      </c>
      <c r="AA6" s="5">
        <v>9.9069767441860463</v>
      </c>
      <c r="AB6" s="5">
        <v>9.9069767441860463</v>
      </c>
      <c r="AE6" s="6" t="s">
        <v>359</v>
      </c>
      <c r="AF6" s="6" t="s">
        <v>359</v>
      </c>
      <c r="AG6" s="6" t="s">
        <v>359</v>
      </c>
      <c r="AH6" s="6" t="s">
        <v>359</v>
      </c>
      <c r="AI6" s="6" t="s">
        <v>359</v>
      </c>
      <c r="AJ6" s="6" t="s">
        <v>359</v>
      </c>
      <c r="AK6" s="6" t="s">
        <v>359</v>
      </c>
      <c r="AL6" s="6" t="s">
        <v>359</v>
      </c>
    </row>
    <row r="7" spans="1:38" x14ac:dyDescent="0.25">
      <c r="A7" s="4" t="s">
        <v>8</v>
      </c>
      <c r="B7" s="4" t="s">
        <v>9</v>
      </c>
      <c r="C7" s="6" t="s">
        <v>359</v>
      </c>
      <c r="D7" s="6" t="s">
        <v>359</v>
      </c>
      <c r="E7" s="6" t="s">
        <v>359</v>
      </c>
      <c r="F7" s="6" t="s">
        <v>359</v>
      </c>
      <c r="G7" s="6" t="s">
        <v>359</v>
      </c>
      <c r="H7" s="6" t="s">
        <v>359</v>
      </c>
      <c r="I7" s="6" t="s">
        <v>359</v>
      </c>
      <c r="J7" s="6" t="s">
        <v>359</v>
      </c>
      <c r="L7" s="6" t="s">
        <v>359</v>
      </c>
      <c r="M7" s="6" t="s">
        <v>359</v>
      </c>
      <c r="N7" s="6" t="s">
        <v>359</v>
      </c>
      <c r="O7" s="6" t="s">
        <v>359</v>
      </c>
      <c r="P7" s="6" t="s">
        <v>359</v>
      </c>
      <c r="Q7" s="6" t="s">
        <v>359</v>
      </c>
      <c r="R7" s="6" t="s">
        <v>359</v>
      </c>
      <c r="S7" s="6" t="s">
        <v>359</v>
      </c>
      <c r="U7" s="5">
        <v>6.6428571428571432</v>
      </c>
      <c r="V7" s="5">
        <v>6.0666666666666664</v>
      </c>
      <c r="W7" s="5">
        <v>7.2592592592592595</v>
      </c>
      <c r="X7" s="5">
        <v>7.04</v>
      </c>
      <c r="Y7" s="5">
        <v>6.7826086956521738</v>
      </c>
      <c r="Z7" s="5">
        <v>6.8</v>
      </c>
      <c r="AA7" s="5">
        <v>7.4074074074074074</v>
      </c>
      <c r="AB7" s="5">
        <v>7</v>
      </c>
      <c r="AE7" s="6" t="s">
        <v>359</v>
      </c>
      <c r="AF7" s="6" t="s">
        <v>359</v>
      </c>
      <c r="AG7" s="6" t="s">
        <v>359</v>
      </c>
      <c r="AH7" s="6" t="s">
        <v>359</v>
      </c>
      <c r="AI7" s="6" t="s">
        <v>359</v>
      </c>
      <c r="AJ7" s="6" t="s">
        <v>359</v>
      </c>
      <c r="AK7" s="6" t="s">
        <v>359</v>
      </c>
      <c r="AL7" s="6" t="s">
        <v>359</v>
      </c>
    </row>
    <row r="8" spans="1:38" x14ac:dyDescent="0.25">
      <c r="A8" s="4" t="s">
        <v>10</v>
      </c>
      <c r="B8" s="4" t="s">
        <v>11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L8" s="6" t="s">
        <v>359</v>
      </c>
      <c r="M8" s="6" t="s">
        <v>359</v>
      </c>
      <c r="N8" s="6" t="s">
        <v>359</v>
      </c>
      <c r="O8" s="6" t="s">
        <v>359</v>
      </c>
      <c r="P8" s="6" t="s">
        <v>359</v>
      </c>
      <c r="Q8" s="6" t="s">
        <v>359</v>
      </c>
      <c r="R8" s="6" t="s">
        <v>359</v>
      </c>
      <c r="S8" s="6" t="s">
        <v>359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E8" s="6" t="s">
        <v>359</v>
      </c>
      <c r="AF8" s="6" t="s">
        <v>359</v>
      </c>
      <c r="AG8" s="6" t="s">
        <v>359</v>
      </c>
      <c r="AH8" s="6" t="s">
        <v>359</v>
      </c>
      <c r="AI8" s="6" t="s">
        <v>359</v>
      </c>
      <c r="AJ8" s="6" t="s">
        <v>359</v>
      </c>
      <c r="AK8" s="6" t="s">
        <v>359</v>
      </c>
      <c r="AL8" s="6" t="s">
        <v>359</v>
      </c>
    </row>
    <row r="9" spans="1:38" x14ac:dyDescent="0.25">
      <c r="A9" s="4" t="s">
        <v>12</v>
      </c>
      <c r="B9" s="4" t="s">
        <v>13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L9" s="6" t="s">
        <v>359</v>
      </c>
      <c r="M9" s="6" t="s">
        <v>359</v>
      </c>
      <c r="N9" s="6" t="s">
        <v>359</v>
      </c>
      <c r="O9" s="6" t="s">
        <v>359</v>
      </c>
      <c r="P9" s="6" t="s">
        <v>359</v>
      </c>
      <c r="Q9" s="6" t="s">
        <v>359</v>
      </c>
      <c r="R9" s="6" t="s">
        <v>359</v>
      </c>
      <c r="S9" s="6" t="s">
        <v>359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E9" s="6" t="s">
        <v>359</v>
      </c>
      <c r="AF9" s="6" t="s">
        <v>359</v>
      </c>
      <c r="AG9" s="6" t="s">
        <v>359</v>
      </c>
      <c r="AH9" s="6" t="s">
        <v>359</v>
      </c>
      <c r="AI9" s="6" t="s">
        <v>359</v>
      </c>
      <c r="AJ9" s="6" t="s">
        <v>359</v>
      </c>
      <c r="AK9" s="6" t="s">
        <v>359</v>
      </c>
      <c r="AL9" s="6" t="s">
        <v>359</v>
      </c>
    </row>
    <row r="10" spans="1:38" x14ac:dyDescent="0.25">
      <c r="A10" s="4" t="s">
        <v>14</v>
      </c>
      <c r="B10" s="4" t="s">
        <v>15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L10" s="6" t="s">
        <v>359</v>
      </c>
      <c r="M10" s="6" t="s">
        <v>359</v>
      </c>
      <c r="N10" s="6" t="s">
        <v>359</v>
      </c>
      <c r="O10" s="6" t="s">
        <v>359</v>
      </c>
      <c r="P10" s="6" t="s">
        <v>359</v>
      </c>
      <c r="Q10" s="6" t="s">
        <v>359</v>
      </c>
      <c r="R10" s="6" t="s">
        <v>359</v>
      </c>
      <c r="S10" s="6" t="s">
        <v>359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E10" s="6" t="s">
        <v>359</v>
      </c>
      <c r="AF10" s="6" t="s">
        <v>359</v>
      </c>
      <c r="AG10" s="6" t="s">
        <v>359</v>
      </c>
      <c r="AH10" s="6" t="s">
        <v>359</v>
      </c>
      <c r="AI10" s="6" t="s">
        <v>359</v>
      </c>
      <c r="AJ10" s="6" t="s">
        <v>359</v>
      </c>
      <c r="AK10" s="6" t="s">
        <v>359</v>
      </c>
      <c r="AL10" s="6" t="s">
        <v>359</v>
      </c>
    </row>
    <row r="11" spans="1:38" x14ac:dyDescent="0.25">
      <c r="A11" s="4" t="s">
        <v>16</v>
      </c>
      <c r="B11" s="4" t="s">
        <v>17</v>
      </c>
      <c r="C11" s="6" t="s">
        <v>359</v>
      </c>
      <c r="D11" s="6" t="s">
        <v>359</v>
      </c>
      <c r="E11" s="6" t="s">
        <v>359</v>
      </c>
      <c r="F11" s="6" t="s">
        <v>359</v>
      </c>
      <c r="G11" s="6" t="s">
        <v>359</v>
      </c>
      <c r="H11" s="6" t="s">
        <v>359</v>
      </c>
      <c r="I11" s="6" t="s">
        <v>359</v>
      </c>
      <c r="J11" s="6" t="s">
        <v>359</v>
      </c>
      <c r="L11" s="6" t="s">
        <v>359</v>
      </c>
      <c r="M11" s="6" t="s">
        <v>359</v>
      </c>
      <c r="N11" s="6" t="s">
        <v>359</v>
      </c>
      <c r="O11" s="6" t="s">
        <v>359</v>
      </c>
      <c r="P11" s="6" t="s">
        <v>359</v>
      </c>
      <c r="Q11" s="6" t="s">
        <v>359</v>
      </c>
      <c r="R11" s="6" t="s">
        <v>359</v>
      </c>
      <c r="S11" s="6" t="s">
        <v>359</v>
      </c>
      <c r="U11" s="5">
        <v>8.9</v>
      </c>
      <c r="V11" s="5">
        <v>8.9</v>
      </c>
      <c r="W11" s="5">
        <v>8.65</v>
      </c>
      <c r="X11" s="5">
        <v>8.1999999999999993</v>
      </c>
      <c r="Y11" s="5">
        <v>8.5</v>
      </c>
      <c r="Z11" s="5">
        <v>8</v>
      </c>
      <c r="AA11" s="5">
        <v>8.1999999999999993</v>
      </c>
      <c r="AB11" s="5">
        <v>8.65</v>
      </c>
      <c r="AE11" s="6" t="s">
        <v>359</v>
      </c>
      <c r="AF11" s="6" t="s">
        <v>359</v>
      </c>
      <c r="AG11" s="6" t="s">
        <v>359</v>
      </c>
      <c r="AH11" s="6" t="s">
        <v>359</v>
      </c>
      <c r="AI11" s="6" t="s">
        <v>359</v>
      </c>
      <c r="AJ11" s="6" t="s">
        <v>359</v>
      </c>
      <c r="AK11" s="6" t="s">
        <v>359</v>
      </c>
      <c r="AL11" s="6" t="s">
        <v>359</v>
      </c>
    </row>
    <row r="12" spans="1:38" x14ac:dyDescent="0.25">
      <c r="A12" s="4" t="s">
        <v>18</v>
      </c>
      <c r="B12" s="4" t="s">
        <v>19</v>
      </c>
      <c r="C12" s="6" t="s">
        <v>359</v>
      </c>
      <c r="D12" s="6" t="s">
        <v>359</v>
      </c>
      <c r="E12" s="6" t="s">
        <v>359</v>
      </c>
      <c r="F12" s="6" t="s">
        <v>359</v>
      </c>
      <c r="G12" s="6" t="s">
        <v>359</v>
      </c>
      <c r="H12" s="6" t="s">
        <v>359</v>
      </c>
      <c r="I12" s="6" t="s">
        <v>359</v>
      </c>
      <c r="J12" s="6" t="s">
        <v>359</v>
      </c>
      <c r="L12" s="6" t="s">
        <v>359</v>
      </c>
      <c r="M12" s="6" t="s">
        <v>359</v>
      </c>
      <c r="N12" s="6" t="s">
        <v>359</v>
      </c>
      <c r="O12" s="6" t="s">
        <v>359</v>
      </c>
      <c r="P12" s="6" t="s">
        <v>359</v>
      </c>
      <c r="Q12" s="6" t="s">
        <v>359</v>
      </c>
      <c r="R12" s="6" t="s">
        <v>359</v>
      </c>
      <c r="S12" s="6" t="s">
        <v>359</v>
      </c>
      <c r="U12" s="5">
        <v>8.2666666666666675</v>
      </c>
      <c r="V12" s="5">
        <v>8.3333333333333339</v>
      </c>
      <c r="W12" s="5">
        <v>9.0666666666666664</v>
      </c>
      <c r="X12" s="5">
        <v>8.8000000000000007</v>
      </c>
      <c r="Y12" s="5">
        <v>8.1333333333333329</v>
      </c>
      <c r="Z12" s="5">
        <v>9.6666666666666661</v>
      </c>
      <c r="AA12" s="5">
        <v>9.7333333333333325</v>
      </c>
      <c r="AB12" s="5">
        <v>9.2666666666666675</v>
      </c>
      <c r="AE12" s="6" t="s">
        <v>359</v>
      </c>
      <c r="AF12" s="6" t="s">
        <v>359</v>
      </c>
      <c r="AG12" s="6" t="s">
        <v>359</v>
      </c>
      <c r="AH12" s="6" t="s">
        <v>359</v>
      </c>
      <c r="AI12" s="6" t="s">
        <v>359</v>
      </c>
      <c r="AJ12" s="6" t="s">
        <v>359</v>
      </c>
      <c r="AK12" s="6" t="s">
        <v>359</v>
      </c>
      <c r="AL12" s="6" t="s">
        <v>359</v>
      </c>
    </row>
    <row r="13" spans="1:38" x14ac:dyDescent="0.25">
      <c r="A13" s="4" t="s">
        <v>20</v>
      </c>
      <c r="B13" s="4" t="s">
        <v>21</v>
      </c>
      <c r="C13" s="6" t="s">
        <v>359</v>
      </c>
      <c r="D13" s="6" t="s">
        <v>359</v>
      </c>
      <c r="E13" s="6" t="s">
        <v>359</v>
      </c>
      <c r="F13" s="6" t="s">
        <v>359</v>
      </c>
      <c r="G13" s="6" t="s">
        <v>359</v>
      </c>
      <c r="H13" s="6" t="s">
        <v>359</v>
      </c>
      <c r="I13" s="6" t="s">
        <v>359</v>
      </c>
      <c r="J13" s="6" t="s">
        <v>359</v>
      </c>
      <c r="L13" s="6" t="s">
        <v>359</v>
      </c>
      <c r="M13" s="6" t="s">
        <v>359</v>
      </c>
      <c r="N13" s="6" t="s">
        <v>359</v>
      </c>
      <c r="O13" s="6" t="s">
        <v>359</v>
      </c>
      <c r="P13" s="6" t="s">
        <v>359</v>
      </c>
      <c r="Q13" s="6" t="s">
        <v>359</v>
      </c>
      <c r="R13" s="6" t="s">
        <v>359</v>
      </c>
      <c r="S13" s="6" t="s">
        <v>359</v>
      </c>
      <c r="U13" s="5">
        <v>7.2666666666666666</v>
      </c>
      <c r="V13" s="5">
        <v>8.4</v>
      </c>
      <c r="W13" s="5">
        <v>9.0666666666666664</v>
      </c>
      <c r="X13" s="5">
        <v>8.8666666666666671</v>
      </c>
      <c r="Y13" s="5">
        <v>9</v>
      </c>
      <c r="Z13" s="5">
        <v>7.8</v>
      </c>
      <c r="AA13" s="5">
        <v>9.3333333333333339</v>
      </c>
      <c r="AB13" s="5">
        <v>9.8000000000000007</v>
      </c>
      <c r="AE13" s="6" t="s">
        <v>359</v>
      </c>
      <c r="AF13" s="6" t="s">
        <v>359</v>
      </c>
      <c r="AG13" s="6" t="s">
        <v>359</v>
      </c>
      <c r="AH13" s="6" t="s">
        <v>359</v>
      </c>
      <c r="AI13" s="6" t="s">
        <v>359</v>
      </c>
      <c r="AJ13" s="6" t="s">
        <v>359</v>
      </c>
      <c r="AK13" s="6" t="s">
        <v>359</v>
      </c>
      <c r="AL13" s="6" t="s">
        <v>359</v>
      </c>
    </row>
    <row r="14" spans="1:38" x14ac:dyDescent="0.25">
      <c r="A14" s="4" t="s">
        <v>22</v>
      </c>
      <c r="B14" s="4" t="s">
        <v>23</v>
      </c>
      <c r="C14" s="6" t="s">
        <v>359</v>
      </c>
      <c r="D14" s="6" t="s">
        <v>359</v>
      </c>
      <c r="E14" s="6" t="s">
        <v>359</v>
      </c>
      <c r="F14" s="6" t="s">
        <v>359</v>
      </c>
      <c r="G14" s="6" t="s">
        <v>359</v>
      </c>
      <c r="H14" s="6" t="s">
        <v>359</v>
      </c>
      <c r="I14" s="6" t="s">
        <v>359</v>
      </c>
      <c r="J14" s="6" t="s">
        <v>359</v>
      </c>
      <c r="L14" s="5">
        <v>10</v>
      </c>
      <c r="M14" s="5">
        <v>10</v>
      </c>
      <c r="N14" s="5">
        <v>10</v>
      </c>
      <c r="O14" s="5">
        <v>10</v>
      </c>
      <c r="P14" s="5">
        <v>10</v>
      </c>
      <c r="Q14" s="5">
        <v>10</v>
      </c>
      <c r="R14" s="5">
        <v>10</v>
      </c>
      <c r="S14" s="5">
        <v>10</v>
      </c>
      <c r="U14" s="5">
        <v>10</v>
      </c>
      <c r="V14" s="5">
        <v>10</v>
      </c>
      <c r="W14" s="5">
        <v>10</v>
      </c>
      <c r="X14" s="5">
        <v>10</v>
      </c>
      <c r="Y14" s="5">
        <v>10</v>
      </c>
      <c r="Z14" s="5">
        <v>10</v>
      </c>
      <c r="AA14" s="5">
        <v>10</v>
      </c>
      <c r="AB14" s="5">
        <v>10</v>
      </c>
      <c r="AE14" s="6" t="s">
        <v>359</v>
      </c>
      <c r="AF14" s="6" t="s">
        <v>359</v>
      </c>
      <c r="AG14" s="6" t="s">
        <v>359</v>
      </c>
      <c r="AH14" s="6" t="s">
        <v>359</v>
      </c>
      <c r="AI14" s="6" t="s">
        <v>359</v>
      </c>
      <c r="AJ14" s="6" t="s">
        <v>359</v>
      </c>
      <c r="AK14" s="6" t="s">
        <v>359</v>
      </c>
      <c r="AL14" s="6" t="s">
        <v>359</v>
      </c>
    </row>
    <row r="15" spans="1:38" x14ac:dyDescent="0.25">
      <c r="A15" s="4" t="s">
        <v>24</v>
      </c>
      <c r="B15" s="4" t="s">
        <v>25</v>
      </c>
      <c r="C15" s="5">
        <v>9.7142857142857135</v>
      </c>
      <c r="D15" s="5">
        <v>10</v>
      </c>
      <c r="E15" s="5">
        <v>10</v>
      </c>
      <c r="F15" s="5">
        <v>9.4285714285714288</v>
      </c>
      <c r="G15" s="5">
        <v>10</v>
      </c>
      <c r="H15" s="5">
        <v>9.4285714285714288</v>
      </c>
      <c r="I15" s="5">
        <v>10</v>
      </c>
      <c r="J15" s="5">
        <v>10</v>
      </c>
      <c r="L15" s="6" t="s">
        <v>359</v>
      </c>
      <c r="M15" s="6" t="s">
        <v>359</v>
      </c>
      <c r="N15" s="6" t="s">
        <v>359</v>
      </c>
      <c r="O15" s="6" t="s">
        <v>359</v>
      </c>
      <c r="P15" s="6" t="s">
        <v>359</v>
      </c>
      <c r="Q15" s="6" t="s">
        <v>359</v>
      </c>
      <c r="R15" s="6" t="s">
        <v>359</v>
      </c>
      <c r="S15" s="6" t="s">
        <v>359</v>
      </c>
      <c r="U15" s="5">
        <v>9.7333333333333325</v>
      </c>
      <c r="V15" s="5">
        <v>9.6666666666666661</v>
      </c>
      <c r="W15" s="5">
        <v>10</v>
      </c>
      <c r="X15" s="5">
        <v>9.7333333333333325</v>
      </c>
      <c r="Y15" s="5">
        <v>10</v>
      </c>
      <c r="Z15" s="5">
        <v>9.9333333333333336</v>
      </c>
      <c r="AA15" s="5">
        <v>10</v>
      </c>
      <c r="AB15" s="5">
        <v>10</v>
      </c>
      <c r="AE15" s="6" t="s">
        <v>359</v>
      </c>
      <c r="AF15" s="6" t="s">
        <v>359</v>
      </c>
      <c r="AG15" s="6" t="s">
        <v>359</v>
      </c>
      <c r="AH15" s="6" t="s">
        <v>359</v>
      </c>
      <c r="AI15" s="6" t="s">
        <v>359</v>
      </c>
      <c r="AJ15" s="6" t="s">
        <v>359</v>
      </c>
      <c r="AK15" s="6" t="s">
        <v>359</v>
      </c>
      <c r="AL15" s="6" t="s">
        <v>359</v>
      </c>
    </row>
    <row r="16" spans="1:38" x14ac:dyDescent="0.25">
      <c r="A16" s="4" t="s">
        <v>26</v>
      </c>
      <c r="B16" s="4" t="s">
        <v>27</v>
      </c>
      <c r="C16" s="6" t="s">
        <v>359</v>
      </c>
      <c r="D16" s="6" t="s">
        <v>359</v>
      </c>
      <c r="E16" s="6" t="s">
        <v>359</v>
      </c>
      <c r="F16" s="6" t="s">
        <v>359</v>
      </c>
      <c r="G16" s="6" t="s">
        <v>359</v>
      </c>
      <c r="H16" s="6" t="s">
        <v>359</v>
      </c>
      <c r="I16" s="6" t="s">
        <v>359</v>
      </c>
      <c r="J16" s="6" t="s">
        <v>359</v>
      </c>
      <c r="L16" s="6" t="s">
        <v>359</v>
      </c>
      <c r="M16" s="6" t="s">
        <v>359</v>
      </c>
      <c r="N16" s="6" t="s">
        <v>359</v>
      </c>
      <c r="O16" s="6" t="s">
        <v>359</v>
      </c>
      <c r="P16" s="6" t="s">
        <v>359</v>
      </c>
      <c r="Q16" s="6" t="s">
        <v>359</v>
      </c>
      <c r="R16" s="6" t="s">
        <v>359</v>
      </c>
      <c r="S16" s="6" t="s">
        <v>359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E16" s="6" t="s">
        <v>359</v>
      </c>
      <c r="AF16" s="6" t="s">
        <v>359</v>
      </c>
      <c r="AG16" s="6" t="s">
        <v>359</v>
      </c>
      <c r="AH16" s="6" t="s">
        <v>359</v>
      </c>
      <c r="AI16" s="6" t="s">
        <v>359</v>
      </c>
      <c r="AJ16" s="6" t="s">
        <v>359</v>
      </c>
      <c r="AK16" s="6" t="s">
        <v>359</v>
      </c>
      <c r="AL16" s="6" t="s">
        <v>359</v>
      </c>
    </row>
    <row r="17" spans="1:38" x14ac:dyDescent="0.25">
      <c r="A17" s="4" t="s">
        <v>28</v>
      </c>
      <c r="B17" s="4" t="s">
        <v>29</v>
      </c>
      <c r="C17" s="6" t="s">
        <v>359</v>
      </c>
      <c r="D17" s="6" t="s">
        <v>359</v>
      </c>
      <c r="E17" s="6" t="s">
        <v>359</v>
      </c>
      <c r="F17" s="6" t="s">
        <v>359</v>
      </c>
      <c r="G17" s="6" t="s">
        <v>359</v>
      </c>
      <c r="H17" s="6" t="s">
        <v>359</v>
      </c>
      <c r="I17" s="6" t="s">
        <v>359</v>
      </c>
      <c r="J17" s="6" t="s">
        <v>359</v>
      </c>
      <c r="L17" s="6" t="s">
        <v>359</v>
      </c>
      <c r="M17" s="6" t="s">
        <v>359</v>
      </c>
      <c r="N17" s="6" t="s">
        <v>359</v>
      </c>
      <c r="O17" s="6" t="s">
        <v>359</v>
      </c>
      <c r="P17" s="6" t="s">
        <v>359</v>
      </c>
      <c r="Q17" s="6" t="s">
        <v>359</v>
      </c>
      <c r="R17" s="6" t="s">
        <v>359</v>
      </c>
      <c r="S17" s="6" t="s">
        <v>359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E17" s="6" t="s">
        <v>359</v>
      </c>
      <c r="AF17" s="6" t="s">
        <v>359</v>
      </c>
      <c r="AG17" s="6" t="s">
        <v>359</v>
      </c>
      <c r="AH17" s="6" t="s">
        <v>359</v>
      </c>
      <c r="AI17" s="6" t="s">
        <v>359</v>
      </c>
      <c r="AJ17" s="6" t="s">
        <v>359</v>
      </c>
      <c r="AK17" s="6" t="s">
        <v>359</v>
      </c>
      <c r="AL17" s="6" t="s">
        <v>359</v>
      </c>
    </row>
    <row r="18" spans="1:38" x14ac:dyDescent="0.25">
      <c r="A18" s="4" t="s">
        <v>30</v>
      </c>
      <c r="B18" s="4" t="s">
        <v>31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L18" s="6" t="s">
        <v>359</v>
      </c>
      <c r="M18" s="6" t="s">
        <v>359</v>
      </c>
      <c r="N18" s="6" t="s">
        <v>359</v>
      </c>
      <c r="O18" s="6" t="s">
        <v>359</v>
      </c>
      <c r="P18" s="6" t="s">
        <v>359</v>
      </c>
      <c r="Q18" s="6" t="s">
        <v>359</v>
      </c>
      <c r="R18" s="6" t="s">
        <v>359</v>
      </c>
      <c r="S18" s="6" t="s">
        <v>359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E18" s="6" t="s">
        <v>359</v>
      </c>
      <c r="AF18" s="6" t="s">
        <v>359</v>
      </c>
      <c r="AG18" s="6" t="s">
        <v>359</v>
      </c>
      <c r="AH18" s="6" t="s">
        <v>359</v>
      </c>
      <c r="AI18" s="6" t="s">
        <v>359</v>
      </c>
      <c r="AJ18" s="6" t="s">
        <v>359</v>
      </c>
      <c r="AK18" s="6" t="s">
        <v>359</v>
      </c>
      <c r="AL18" s="6" t="s">
        <v>359</v>
      </c>
    </row>
    <row r="19" spans="1:38" x14ac:dyDescent="0.25">
      <c r="A19" s="4" t="s">
        <v>32</v>
      </c>
      <c r="B19" s="4" t="s">
        <v>33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L19" s="6" t="s">
        <v>359</v>
      </c>
      <c r="M19" s="6" t="s">
        <v>359</v>
      </c>
      <c r="N19" s="6" t="s">
        <v>359</v>
      </c>
      <c r="O19" s="6" t="s">
        <v>359</v>
      </c>
      <c r="P19" s="6" t="s">
        <v>359</v>
      </c>
      <c r="Q19" s="6" t="s">
        <v>359</v>
      </c>
      <c r="R19" s="6" t="s">
        <v>359</v>
      </c>
      <c r="S19" s="6" t="s">
        <v>359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E19" s="6" t="s">
        <v>359</v>
      </c>
      <c r="AF19" s="6" t="s">
        <v>359</v>
      </c>
      <c r="AG19" s="6" t="s">
        <v>359</v>
      </c>
      <c r="AH19" s="6" t="s">
        <v>359</v>
      </c>
      <c r="AI19" s="6" t="s">
        <v>359</v>
      </c>
      <c r="AJ19" s="6" t="s">
        <v>359</v>
      </c>
      <c r="AK19" s="6" t="s">
        <v>359</v>
      </c>
      <c r="AL19" s="6" t="s">
        <v>359</v>
      </c>
    </row>
    <row r="20" spans="1:38" x14ac:dyDescent="0.25">
      <c r="A20" s="4" t="s">
        <v>34</v>
      </c>
      <c r="B20" s="4" t="s">
        <v>35</v>
      </c>
      <c r="C20" s="5">
        <v>8.8837209302325579</v>
      </c>
      <c r="D20" s="5">
        <v>8.7906976744186043</v>
      </c>
      <c r="E20" s="5">
        <v>8.7441860465116275</v>
      </c>
      <c r="F20" s="5">
        <v>8.9302325581395348</v>
      </c>
      <c r="G20" s="5">
        <v>8.7441860465116275</v>
      </c>
      <c r="H20" s="5">
        <v>9.1162790697674421</v>
      </c>
      <c r="I20" s="5">
        <v>9.1627906976744189</v>
      </c>
      <c r="J20" s="5">
        <v>9.1162790697674421</v>
      </c>
      <c r="L20" s="6" t="s">
        <v>359</v>
      </c>
      <c r="M20" s="6" t="s">
        <v>359</v>
      </c>
      <c r="N20" s="6" t="s">
        <v>359</v>
      </c>
      <c r="O20" s="6" t="s">
        <v>359</v>
      </c>
      <c r="P20" s="6" t="s">
        <v>359</v>
      </c>
      <c r="Q20" s="6" t="s">
        <v>359</v>
      </c>
      <c r="R20" s="6" t="s">
        <v>359</v>
      </c>
      <c r="S20" s="6" t="s">
        <v>359</v>
      </c>
      <c r="U20" s="5">
        <v>8.836363636363636</v>
      </c>
      <c r="V20" s="5">
        <v>9.036363636363637</v>
      </c>
      <c r="W20" s="5">
        <v>8.9090909090909083</v>
      </c>
      <c r="X20" s="5">
        <v>8.8909090909090907</v>
      </c>
      <c r="Y20" s="5">
        <v>8.8909090909090907</v>
      </c>
      <c r="Z20" s="5">
        <v>9.1818181818181817</v>
      </c>
      <c r="AA20" s="5">
        <v>9.0545454545454547</v>
      </c>
      <c r="AB20" s="5">
        <v>9.1999999999999993</v>
      </c>
      <c r="AE20" s="6" t="s">
        <v>359</v>
      </c>
      <c r="AF20" s="6" t="s">
        <v>359</v>
      </c>
      <c r="AG20" s="6" t="s">
        <v>359</v>
      </c>
      <c r="AH20" s="6" t="s">
        <v>359</v>
      </c>
      <c r="AI20" s="6" t="s">
        <v>359</v>
      </c>
      <c r="AJ20" s="6" t="s">
        <v>359</v>
      </c>
      <c r="AK20" s="6" t="s">
        <v>359</v>
      </c>
      <c r="AL20" s="6" t="s">
        <v>359</v>
      </c>
    </row>
    <row r="21" spans="1:38" x14ac:dyDescent="0.25">
      <c r="A21" s="4" t="s">
        <v>36</v>
      </c>
      <c r="B21" s="4" t="s">
        <v>37</v>
      </c>
      <c r="C21" s="5">
        <v>9.3333333333333339</v>
      </c>
      <c r="D21" s="5">
        <v>9.2666666666666675</v>
      </c>
      <c r="E21" s="5">
        <v>9.6666666666666661</v>
      </c>
      <c r="F21" s="5">
        <v>8.8000000000000007</v>
      </c>
      <c r="G21" s="5">
        <v>9.5333333333333332</v>
      </c>
      <c r="H21" s="5">
        <v>9.4666666666666668</v>
      </c>
      <c r="I21" s="5">
        <v>9.7333333333333325</v>
      </c>
      <c r="J21" s="5">
        <v>10</v>
      </c>
      <c r="L21" s="6" t="s">
        <v>359</v>
      </c>
      <c r="M21" s="6" t="s">
        <v>359</v>
      </c>
      <c r="N21" s="6" t="s">
        <v>359</v>
      </c>
      <c r="O21" s="6" t="s">
        <v>359</v>
      </c>
      <c r="P21" s="6" t="s">
        <v>359</v>
      </c>
      <c r="Q21" s="6" t="s">
        <v>359</v>
      </c>
      <c r="R21" s="6" t="s">
        <v>359</v>
      </c>
      <c r="S21" s="6" t="s">
        <v>359</v>
      </c>
      <c r="U21" s="5">
        <v>9.2666666666666675</v>
      </c>
      <c r="V21" s="5">
        <v>9</v>
      </c>
      <c r="W21" s="5">
        <v>9.6</v>
      </c>
      <c r="X21" s="5">
        <v>9.2666666666666675</v>
      </c>
      <c r="Y21" s="5">
        <v>9.1333333333333329</v>
      </c>
      <c r="Z21" s="5">
        <v>8.6</v>
      </c>
      <c r="AA21" s="5">
        <v>9.5333333333333332</v>
      </c>
      <c r="AB21" s="5">
        <v>10</v>
      </c>
      <c r="AE21" s="6" t="s">
        <v>359</v>
      </c>
      <c r="AF21" s="6" t="s">
        <v>359</v>
      </c>
      <c r="AG21" s="6" t="s">
        <v>359</v>
      </c>
      <c r="AH21" s="6" t="s">
        <v>359</v>
      </c>
      <c r="AI21" s="6" t="s">
        <v>359</v>
      </c>
      <c r="AJ21" s="6" t="s">
        <v>359</v>
      </c>
      <c r="AK21" s="6" t="s">
        <v>359</v>
      </c>
      <c r="AL21" s="6" t="s">
        <v>359</v>
      </c>
    </row>
    <row r="22" spans="1:38" x14ac:dyDescent="0.25">
      <c r="A22" s="4" t="s">
        <v>38</v>
      </c>
      <c r="B22" s="4" t="s">
        <v>39</v>
      </c>
      <c r="C22" s="5">
        <v>7.9333333333333336</v>
      </c>
      <c r="D22" s="5">
        <v>8.2666666666666675</v>
      </c>
      <c r="E22" s="5">
        <v>8.5333333333333332</v>
      </c>
      <c r="F22" s="5">
        <v>7.3103448275862073</v>
      </c>
      <c r="G22" s="5">
        <v>8.6</v>
      </c>
      <c r="H22" s="5">
        <v>8.3448275862068968</v>
      </c>
      <c r="I22" s="5">
        <v>7.9333333333333336</v>
      </c>
      <c r="J22" s="5">
        <v>8.3333333333333339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U22" s="5">
        <v>8.1333333333333329</v>
      </c>
      <c r="V22" s="5">
        <v>8.5333333333333332</v>
      </c>
      <c r="W22" s="5">
        <v>8.5333333333333332</v>
      </c>
      <c r="X22" s="5">
        <v>7.5172413793103452</v>
      </c>
      <c r="Y22" s="5">
        <v>8.7333333333333325</v>
      </c>
      <c r="Z22" s="5">
        <v>8.4827586206896548</v>
      </c>
      <c r="AA22" s="5">
        <v>8.1999999999999993</v>
      </c>
      <c r="AB22" s="5">
        <v>8.6</v>
      </c>
      <c r="AE22" s="6" t="s">
        <v>359</v>
      </c>
      <c r="AF22" s="6" t="s">
        <v>359</v>
      </c>
      <c r="AG22" s="6" t="s">
        <v>359</v>
      </c>
      <c r="AH22" s="6" t="s">
        <v>359</v>
      </c>
      <c r="AI22" s="6" t="s">
        <v>359</v>
      </c>
      <c r="AJ22" s="6" t="s">
        <v>359</v>
      </c>
      <c r="AK22" s="6" t="s">
        <v>359</v>
      </c>
      <c r="AL22" s="6" t="s">
        <v>359</v>
      </c>
    </row>
    <row r="23" spans="1:38" x14ac:dyDescent="0.25">
      <c r="A23" s="4" t="s">
        <v>40</v>
      </c>
      <c r="B23" s="4" t="s">
        <v>42</v>
      </c>
      <c r="C23" s="6" t="s">
        <v>359</v>
      </c>
      <c r="D23" s="6" t="s">
        <v>359</v>
      </c>
      <c r="E23" s="6" t="s">
        <v>359</v>
      </c>
      <c r="F23" s="6" t="s">
        <v>359</v>
      </c>
      <c r="G23" s="6" t="s">
        <v>359</v>
      </c>
      <c r="H23" s="6" t="s">
        <v>359</v>
      </c>
      <c r="I23" s="6" t="s">
        <v>359</v>
      </c>
      <c r="J23" s="6" t="s">
        <v>359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U23" s="5">
        <v>9.1999999999999993</v>
      </c>
      <c r="V23" s="5">
        <v>8.5166666666666675</v>
      </c>
      <c r="W23" s="5">
        <v>8.8000000000000007</v>
      </c>
      <c r="X23" s="5">
        <v>8.6999999999999993</v>
      </c>
      <c r="Y23" s="5">
        <v>8.6666666666666661</v>
      </c>
      <c r="Z23" s="5">
        <v>8.85</v>
      </c>
      <c r="AA23" s="5">
        <v>8.8833333333333329</v>
      </c>
      <c r="AB23" s="5">
        <v>9.2333333333333325</v>
      </c>
      <c r="AE23" s="6" t="s">
        <v>359</v>
      </c>
      <c r="AF23" s="6" t="s">
        <v>359</v>
      </c>
      <c r="AG23" s="6" t="s">
        <v>359</v>
      </c>
      <c r="AH23" s="6" t="s">
        <v>359</v>
      </c>
      <c r="AI23" s="6" t="s">
        <v>359</v>
      </c>
      <c r="AJ23" s="6" t="s">
        <v>359</v>
      </c>
      <c r="AK23" s="6" t="s">
        <v>359</v>
      </c>
      <c r="AL23" s="6" t="s">
        <v>359</v>
      </c>
    </row>
    <row r="24" spans="1:38" x14ac:dyDescent="0.25">
      <c r="A24" s="4" t="s">
        <v>41</v>
      </c>
      <c r="B24" s="4" t="s">
        <v>44</v>
      </c>
      <c r="C24" s="6" t="s">
        <v>359</v>
      </c>
      <c r="D24" s="6" t="s">
        <v>359</v>
      </c>
      <c r="E24" s="6" t="s">
        <v>359</v>
      </c>
      <c r="F24" s="6" t="s">
        <v>359</v>
      </c>
      <c r="G24" s="6" t="s">
        <v>359</v>
      </c>
      <c r="H24" s="6" t="s">
        <v>359</v>
      </c>
      <c r="I24" s="6" t="s">
        <v>359</v>
      </c>
      <c r="J24" s="6" t="s">
        <v>359</v>
      </c>
      <c r="L24" s="6" t="s">
        <v>359</v>
      </c>
      <c r="M24" s="6" t="s">
        <v>359</v>
      </c>
      <c r="N24" s="6" t="s">
        <v>359</v>
      </c>
      <c r="O24" s="6" t="s">
        <v>359</v>
      </c>
      <c r="P24" s="6" t="s">
        <v>359</v>
      </c>
      <c r="Q24" s="6" t="s">
        <v>359</v>
      </c>
      <c r="R24" s="6" t="s">
        <v>359</v>
      </c>
      <c r="S24" s="6" t="s">
        <v>359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E24" s="6" t="s">
        <v>359</v>
      </c>
      <c r="AF24" s="6" t="s">
        <v>359</v>
      </c>
      <c r="AG24" s="6" t="s">
        <v>359</v>
      </c>
      <c r="AH24" s="6" t="s">
        <v>359</v>
      </c>
      <c r="AI24" s="6" t="s">
        <v>359</v>
      </c>
      <c r="AJ24" s="6" t="s">
        <v>359</v>
      </c>
      <c r="AK24" s="6" t="s">
        <v>359</v>
      </c>
      <c r="AL24" s="6" t="s">
        <v>359</v>
      </c>
    </row>
    <row r="25" spans="1:38" x14ac:dyDescent="0.25">
      <c r="A25" s="4" t="s">
        <v>43</v>
      </c>
      <c r="B25" s="4" t="s">
        <v>46</v>
      </c>
      <c r="C25" s="5">
        <v>9</v>
      </c>
      <c r="D25" s="5">
        <v>8.8000000000000007</v>
      </c>
      <c r="E25" s="5">
        <v>9.1999999999999993</v>
      </c>
      <c r="F25" s="5">
        <v>8.6999999999999993</v>
      </c>
      <c r="G25" s="5">
        <v>9.5</v>
      </c>
      <c r="H25" s="5">
        <v>8.9</v>
      </c>
      <c r="I25" s="5">
        <v>9.5</v>
      </c>
      <c r="J25" s="5">
        <v>9.5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U25" s="5">
        <v>9.1999999999999993</v>
      </c>
      <c r="V25" s="5">
        <v>8.6666666666666661</v>
      </c>
      <c r="W25" s="5">
        <v>9.1999999999999993</v>
      </c>
      <c r="X25" s="5">
        <v>9.1999999999999993</v>
      </c>
      <c r="Y25" s="5">
        <v>9.6666666666666661</v>
      </c>
      <c r="Z25" s="5">
        <v>9.1999999999999993</v>
      </c>
      <c r="AA25" s="5">
        <v>9.6666666666666661</v>
      </c>
      <c r="AB25" s="5">
        <v>9.6666666666666661</v>
      </c>
      <c r="AE25" s="6" t="s">
        <v>359</v>
      </c>
      <c r="AF25" s="6" t="s">
        <v>359</v>
      </c>
      <c r="AG25" s="6" t="s">
        <v>359</v>
      </c>
      <c r="AH25" s="6" t="s">
        <v>359</v>
      </c>
      <c r="AI25" s="6" t="s">
        <v>359</v>
      </c>
      <c r="AJ25" s="6" t="s">
        <v>359</v>
      </c>
      <c r="AK25" s="6" t="s">
        <v>359</v>
      </c>
      <c r="AL25" s="6" t="s">
        <v>359</v>
      </c>
    </row>
    <row r="26" spans="1:38" x14ac:dyDescent="0.25">
      <c r="A26" s="4" t="s">
        <v>45</v>
      </c>
      <c r="B26" s="4" t="s">
        <v>48</v>
      </c>
      <c r="C26" s="5">
        <v>8</v>
      </c>
      <c r="D26" s="5">
        <v>7.333333333333333</v>
      </c>
      <c r="E26" s="5">
        <v>7.9333333333333336</v>
      </c>
      <c r="F26" s="5">
        <v>7.1333333333333337</v>
      </c>
      <c r="G26" s="5">
        <v>8.4666666666666668</v>
      </c>
      <c r="H26" s="5">
        <v>7.8</v>
      </c>
      <c r="I26" s="5">
        <v>7.7333333333333334</v>
      </c>
      <c r="J26" s="5">
        <v>7.666666666666667</v>
      </c>
      <c r="L26" s="6" t="s">
        <v>359</v>
      </c>
      <c r="M26" s="6" t="s">
        <v>359</v>
      </c>
      <c r="N26" s="6" t="s">
        <v>359</v>
      </c>
      <c r="O26" s="6" t="s">
        <v>359</v>
      </c>
      <c r="P26" s="6" t="s">
        <v>359</v>
      </c>
      <c r="Q26" s="6" t="s">
        <v>359</v>
      </c>
      <c r="R26" s="6" t="s">
        <v>359</v>
      </c>
      <c r="S26" s="6" t="s">
        <v>359</v>
      </c>
      <c r="U26" s="5">
        <v>7.5333333333333332</v>
      </c>
      <c r="V26" s="5">
        <v>7.4666666666666668</v>
      </c>
      <c r="W26" s="5">
        <v>8.1333333333333329</v>
      </c>
      <c r="X26" s="5">
        <v>7.4</v>
      </c>
      <c r="Y26" s="5">
        <v>8.1999999999999993</v>
      </c>
      <c r="Z26" s="5">
        <v>7.7333333333333334</v>
      </c>
      <c r="AA26" s="5">
        <v>7.8</v>
      </c>
      <c r="AB26" s="5">
        <v>7.9333333333333336</v>
      </c>
      <c r="AE26" s="6" t="s">
        <v>359</v>
      </c>
      <c r="AF26" s="6" t="s">
        <v>359</v>
      </c>
      <c r="AG26" s="6" t="s">
        <v>359</v>
      </c>
      <c r="AH26" s="6" t="s">
        <v>359</v>
      </c>
      <c r="AI26" s="6" t="s">
        <v>359</v>
      </c>
      <c r="AJ26" s="6" t="s">
        <v>359</v>
      </c>
      <c r="AK26" s="6" t="s">
        <v>359</v>
      </c>
      <c r="AL26" s="6" t="s">
        <v>359</v>
      </c>
    </row>
    <row r="27" spans="1:38" x14ac:dyDescent="0.25">
      <c r="A27" s="4" t="s">
        <v>47</v>
      </c>
      <c r="B27" s="4" t="s">
        <v>50</v>
      </c>
      <c r="C27" s="5">
        <v>7.8666666666666663</v>
      </c>
      <c r="D27" s="5">
        <v>8.1999999999999993</v>
      </c>
      <c r="E27" s="5">
        <v>8.7333333333333325</v>
      </c>
      <c r="F27" s="5">
        <v>8.1999999999999993</v>
      </c>
      <c r="G27" s="5">
        <v>9.1999999999999993</v>
      </c>
      <c r="H27" s="5">
        <v>8.0666666666666664</v>
      </c>
      <c r="I27" s="5">
        <v>8.1999999999999993</v>
      </c>
      <c r="J27" s="5">
        <v>8.4666666666666668</v>
      </c>
      <c r="L27" s="5">
        <v>7.8666666666666663</v>
      </c>
      <c r="M27" s="5">
        <v>8.1999999999999993</v>
      </c>
      <c r="N27" s="5">
        <v>8.7333333333333325</v>
      </c>
      <c r="O27" s="5">
        <v>8.1999999999999993</v>
      </c>
      <c r="P27" s="5">
        <v>9.1999999999999993</v>
      </c>
      <c r="Q27" s="5">
        <v>8.0666666666666664</v>
      </c>
      <c r="R27" s="5">
        <v>8.1999999999999993</v>
      </c>
      <c r="S27" s="5">
        <v>8.4666666666666668</v>
      </c>
      <c r="U27" s="5">
        <v>8.2222222222222214</v>
      </c>
      <c r="V27" s="5">
        <v>8.3703703703703702</v>
      </c>
      <c r="W27" s="5">
        <v>8.1851851851851851</v>
      </c>
      <c r="X27" s="5">
        <v>7.9629629629629628</v>
      </c>
      <c r="Y27" s="5">
        <v>8.8888888888888893</v>
      </c>
      <c r="Z27" s="5">
        <v>8.1111111111111107</v>
      </c>
      <c r="AA27" s="5">
        <v>8.3703703703703702</v>
      </c>
      <c r="AB27" s="5">
        <v>8.518518518518519</v>
      </c>
      <c r="AE27" s="6" t="s">
        <v>359</v>
      </c>
      <c r="AF27" s="6" t="s">
        <v>359</v>
      </c>
      <c r="AG27" s="6" t="s">
        <v>359</v>
      </c>
      <c r="AH27" s="6" t="s">
        <v>359</v>
      </c>
      <c r="AI27" s="6" t="s">
        <v>359</v>
      </c>
      <c r="AJ27" s="6" t="s">
        <v>359</v>
      </c>
      <c r="AK27" s="6" t="s">
        <v>359</v>
      </c>
      <c r="AL27" s="6" t="s">
        <v>359</v>
      </c>
    </row>
    <row r="28" spans="1:38" x14ac:dyDescent="0.25">
      <c r="A28" s="4" t="s">
        <v>49</v>
      </c>
      <c r="B28" s="4" t="s">
        <v>52</v>
      </c>
      <c r="C28" s="5">
        <v>8.4</v>
      </c>
      <c r="D28" s="5">
        <v>8.8000000000000007</v>
      </c>
      <c r="E28" s="5">
        <v>8.6666666666666661</v>
      </c>
      <c r="F28" s="5">
        <v>8.1333333333333329</v>
      </c>
      <c r="G28" s="5">
        <v>9.1999999999999993</v>
      </c>
      <c r="H28" s="5">
        <v>8.9333333333333336</v>
      </c>
      <c r="I28" s="5">
        <v>8.9333333333333336</v>
      </c>
      <c r="J28" s="5">
        <v>9.4</v>
      </c>
      <c r="L28" s="6" t="s">
        <v>359</v>
      </c>
      <c r="M28" s="6" t="s">
        <v>359</v>
      </c>
      <c r="N28" s="6" t="s">
        <v>359</v>
      </c>
      <c r="O28" s="6" t="s">
        <v>359</v>
      </c>
      <c r="P28" s="6" t="s">
        <v>359</v>
      </c>
      <c r="Q28" s="6" t="s">
        <v>359</v>
      </c>
      <c r="R28" s="6" t="s">
        <v>359</v>
      </c>
      <c r="S28" s="6" t="s">
        <v>359</v>
      </c>
      <c r="U28" s="6" t="s">
        <v>359</v>
      </c>
      <c r="V28" s="6" t="s">
        <v>359</v>
      </c>
      <c r="W28" s="6" t="s">
        <v>359</v>
      </c>
      <c r="X28" s="6" t="s">
        <v>359</v>
      </c>
      <c r="Y28" s="6" t="s">
        <v>359</v>
      </c>
      <c r="Z28" s="6" t="s">
        <v>359</v>
      </c>
      <c r="AA28" s="6" t="s">
        <v>359</v>
      </c>
      <c r="AB28" s="6" t="s">
        <v>359</v>
      </c>
      <c r="AE28" s="6" t="s">
        <v>359</v>
      </c>
      <c r="AF28" s="6" t="s">
        <v>359</v>
      </c>
      <c r="AG28" s="6" t="s">
        <v>359</v>
      </c>
      <c r="AH28" s="6" t="s">
        <v>359</v>
      </c>
      <c r="AI28" s="6" t="s">
        <v>359</v>
      </c>
      <c r="AJ28" s="6" t="s">
        <v>359</v>
      </c>
      <c r="AK28" s="6" t="s">
        <v>359</v>
      </c>
      <c r="AL28" s="6" t="s">
        <v>359</v>
      </c>
    </row>
    <row r="29" spans="1:38" x14ac:dyDescent="0.25">
      <c r="A29" s="4" t="s">
        <v>51</v>
      </c>
      <c r="B29" s="4" t="s">
        <v>54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L29" s="6" t="s">
        <v>359</v>
      </c>
      <c r="M29" s="6" t="s">
        <v>359</v>
      </c>
      <c r="N29" s="6" t="s">
        <v>359</v>
      </c>
      <c r="O29" s="6" t="s">
        <v>359</v>
      </c>
      <c r="P29" s="6" t="s">
        <v>359</v>
      </c>
      <c r="Q29" s="6" t="s">
        <v>359</v>
      </c>
      <c r="R29" s="6" t="s">
        <v>359</v>
      </c>
      <c r="S29" s="6" t="s">
        <v>359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E29" s="6" t="s">
        <v>359</v>
      </c>
      <c r="AF29" s="6" t="s">
        <v>359</v>
      </c>
      <c r="AG29" s="6" t="s">
        <v>359</v>
      </c>
      <c r="AH29" s="6" t="s">
        <v>359</v>
      </c>
      <c r="AI29" s="6" t="s">
        <v>359</v>
      </c>
      <c r="AJ29" s="6" t="s">
        <v>359</v>
      </c>
      <c r="AK29" s="6" t="s">
        <v>359</v>
      </c>
      <c r="AL29" s="6" t="s">
        <v>359</v>
      </c>
    </row>
    <row r="30" spans="1:38" x14ac:dyDescent="0.25">
      <c r="A30" s="4" t="s">
        <v>53</v>
      </c>
      <c r="B30" s="4" t="s">
        <v>56</v>
      </c>
      <c r="C30" s="6" t="s">
        <v>359</v>
      </c>
      <c r="D30" s="6" t="s">
        <v>359</v>
      </c>
      <c r="E30" s="6" t="s">
        <v>359</v>
      </c>
      <c r="F30" s="6" t="s">
        <v>359</v>
      </c>
      <c r="G30" s="6" t="s">
        <v>359</v>
      </c>
      <c r="H30" s="6" t="s">
        <v>359</v>
      </c>
      <c r="I30" s="6" t="s">
        <v>359</v>
      </c>
      <c r="J30" s="6" t="s">
        <v>359</v>
      </c>
      <c r="L30" s="6" t="s">
        <v>359</v>
      </c>
      <c r="M30" s="6" t="s">
        <v>359</v>
      </c>
      <c r="N30" s="6" t="s">
        <v>359</v>
      </c>
      <c r="O30" s="6" t="s">
        <v>359</v>
      </c>
      <c r="P30" s="6" t="s">
        <v>359</v>
      </c>
      <c r="Q30" s="6" t="s">
        <v>359</v>
      </c>
      <c r="R30" s="6" t="s">
        <v>359</v>
      </c>
      <c r="S30" s="6" t="s">
        <v>359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E30" s="6" t="s">
        <v>359</v>
      </c>
      <c r="AF30" s="6" t="s">
        <v>359</v>
      </c>
      <c r="AG30" s="6" t="s">
        <v>359</v>
      </c>
      <c r="AH30" s="6" t="s">
        <v>359</v>
      </c>
      <c r="AI30" s="6" t="s">
        <v>359</v>
      </c>
      <c r="AJ30" s="6" t="s">
        <v>359</v>
      </c>
      <c r="AK30" s="6" t="s">
        <v>359</v>
      </c>
      <c r="AL30" s="6" t="s">
        <v>359</v>
      </c>
    </row>
    <row r="31" spans="1:38" x14ac:dyDescent="0.25">
      <c r="A31" s="4" t="s">
        <v>55</v>
      </c>
      <c r="B31" s="4" t="s">
        <v>58</v>
      </c>
      <c r="C31" s="6" t="s">
        <v>359</v>
      </c>
      <c r="D31" s="6" t="s">
        <v>359</v>
      </c>
      <c r="E31" s="6" t="s">
        <v>359</v>
      </c>
      <c r="F31" s="6" t="s">
        <v>359</v>
      </c>
      <c r="G31" s="6" t="s">
        <v>359</v>
      </c>
      <c r="H31" s="6" t="s">
        <v>359</v>
      </c>
      <c r="I31" s="6" t="s">
        <v>359</v>
      </c>
      <c r="J31" s="6" t="s">
        <v>359</v>
      </c>
      <c r="L31" s="6" t="s">
        <v>359</v>
      </c>
      <c r="M31" s="6" t="s">
        <v>359</v>
      </c>
      <c r="N31" s="6" t="s">
        <v>359</v>
      </c>
      <c r="O31" s="6" t="s">
        <v>359</v>
      </c>
      <c r="P31" s="6" t="s">
        <v>359</v>
      </c>
      <c r="Q31" s="6" t="s">
        <v>359</v>
      </c>
      <c r="R31" s="6" t="s">
        <v>359</v>
      </c>
      <c r="S31" s="6" t="s">
        <v>359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E31" s="6" t="s">
        <v>359</v>
      </c>
      <c r="AF31" s="6" t="s">
        <v>359</v>
      </c>
      <c r="AG31" s="6" t="s">
        <v>359</v>
      </c>
      <c r="AH31" s="6" t="s">
        <v>359</v>
      </c>
      <c r="AI31" s="6" t="s">
        <v>359</v>
      </c>
      <c r="AJ31" s="6" t="s">
        <v>359</v>
      </c>
      <c r="AK31" s="6" t="s">
        <v>359</v>
      </c>
      <c r="AL31" s="6" t="s">
        <v>359</v>
      </c>
    </row>
    <row r="32" spans="1:38" x14ac:dyDescent="0.25">
      <c r="A32" s="4" t="s">
        <v>57</v>
      </c>
      <c r="B32" s="4" t="s">
        <v>60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L32" s="6" t="s">
        <v>359</v>
      </c>
      <c r="M32" s="6" t="s">
        <v>359</v>
      </c>
      <c r="N32" s="6" t="s">
        <v>359</v>
      </c>
      <c r="O32" s="6" t="s">
        <v>359</v>
      </c>
      <c r="P32" s="6" t="s">
        <v>359</v>
      </c>
      <c r="Q32" s="6" t="s">
        <v>359</v>
      </c>
      <c r="R32" s="6" t="s">
        <v>359</v>
      </c>
      <c r="S32" s="6" t="s">
        <v>359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E32" s="6" t="s">
        <v>359</v>
      </c>
      <c r="AF32" s="6" t="s">
        <v>359</v>
      </c>
      <c r="AG32" s="6" t="s">
        <v>359</v>
      </c>
      <c r="AH32" s="6" t="s">
        <v>359</v>
      </c>
      <c r="AI32" s="6" t="s">
        <v>359</v>
      </c>
      <c r="AJ32" s="6" t="s">
        <v>359</v>
      </c>
      <c r="AK32" s="6" t="s">
        <v>359</v>
      </c>
      <c r="AL32" s="6" t="s">
        <v>359</v>
      </c>
    </row>
    <row r="33" spans="1:38" x14ac:dyDescent="0.25">
      <c r="A33" s="4" t="s">
        <v>59</v>
      </c>
      <c r="B33" s="4" t="s">
        <v>62</v>
      </c>
      <c r="C33" s="5">
        <v>5.9047619047619051</v>
      </c>
      <c r="D33" s="5">
        <v>6.0909090909090908</v>
      </c>
      <c r="E33" s="5">
        <v>6.0869565217391308</v>
      </c>
      <c r="F33" s="5">
        <v>5.7142857142857144</v>
      </c>
      <c r="G33" s="5">
        <v>6</v>
      </c>
      <c r="H33" s="5">
        <v>6</v>
      </c>
      <c r="I33" s="5">
        <v>6.0909090909090908</v>
      </c>
      <c r="J33" s="5">
        <v>6</v>
      </c>
      <c r="L33" s="6" t="s">
        <v>359</v>
      </c>
      <c r="M33" s="6" t="s">
        <v>359</v>
      </c>
      <c r="N33" s="6" t="s">
        <v>359</v>
      </c>
      <c r="O33" s="6" t="s">
        <v>359</v>
      </c>
      <c r="P33" s="6" t="s">
        <v>359</v>
      </c>
      <c r="Q33" s="6" t="s">
        <v>359</v>
      </c>
      <c r="R33" s="6" t="s">
        <v>359</v>
      </c>
      <c r="S33" s="6" t="s">
        <v>359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E33" s="6" t="s">
        <v>359</v>
      </c>
      <c r="AF33" s="6" t="s">
        <v>359</v>
      </c>
      <c r="AG33" s="6" t="s">
        <v>359</v>
      </c>
      <c r="AH33" s="6" t="s">
        <v>359</v>
      </c>
      <c r="AI33" s="6" t="s">
        <v>359</v>
      </c>
      <c r="AJ33" s="6" t="s">
        <v>359</v>
      </c>
      <c r="AK33" s="6" t="s">
        <v>359</v>
      </c>
      <c r="AL33" s="6" t="s">
        <v>359</v>
      </c>
    </row>
    <row r="34" spans="1:38" x14ac:dyDescent="0.25">
      <c r="A34" s="4" t="s">
        <v>61</v>
      </c>
      <c r="B34" s="4" t="s">
        <v>64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E34" s="6" t="s">
        <v>359</v>
      </c>
      <c r="AF34" s="6" t="s">
        <v>359</v>
      </c>
      <c r="AG34" s="6" t="s">
        <v>359</v>
      </c>
      <c r="AH34" s="6" t="s">
        <v>359</v>
      </c>
      <c r="AI34" s="6" t="s">
        <v>359</v>
      </c>
      <c r="AJ34" s="6" t="s">
        <v>359</v>
      </c>
      <c r="AK34" s="6" t="s">
        <v>359</v>
      </c>
      <c r="AL34" s="6" t="s">
        <v>359</v>
      </c>
    </row>
    <row r="35" spans="1:38" x14ac:dyDescent="0.25">
      <c r="A35" s="4" t="s">
        <v>63</v>
      </c>
      <c r="B35" s="4" t="s">
        <v>66</v>
      </c>
      <c r="C35" s="5">
        <v>8.6666666666666661</v>
      </c>
      <c r="D35" s="5">
        <v>9.5555555555555554</v>
      </c>
      <c r="E35" s="5">
        <v>8.5555555555555554</v>
      </c>
      <c r="F35" s="5">
        <v>9</v>
      </c>
      <c r="G35" s="5">
        <v>9.3333333333333339</v>
      </c>
      <c r="H35" s="5">
        <v>9.2222222222222214</v>
      </c>
      <c r="I35" s="5">
        <v>9</v>
      </c>
      <c r="J35" s="5">
        <v>9.2222222222222214</v>
      </c>
      <c r="L35" s="6" t="s">
        <v>359</v>
      </c>
      <c r="M35" s="6" t="s">
        <v>359</v>
      </c>
      <c r="N35" s="6" t="s">
        <v>359</v>
      </c>
      <c r="O35" s="6" t="s">
        <v>359</v>
      </c>
      <c r="P35" s="6" t="s">
        <v>359</v>
      </c>
      <c r="Q35" s="6" t="s">
        <v>359</v>
      </c>
      <c r="R35" s="6" t="s">
        <v>359</v>
      </c>
      <c r="S35" s="6" t="s">
        <v>359</v>
      </c>
      <c r="U35" s="5">
        <v>8.8888888888888893</v>
      </c>
      <c r="V35" s="5">
        <v>9.6666666666666661</v>
      </c>
      <c r="W35" s="5">
        <v>8.6666666666666661</v>
      </c>
      <c r="X35" s="5">
        <v>9</v>
      </c>
      <c r="Y35" s="5">
        <v>9.4444444444444446</v>
      </c>
      <c r="Z35" s="5">
        <v>9.2222222222222214</v>
      </c>
      <c r="AA35" s="5">
        <v>9.1111111111111107</v>
      </c>
      <c r="AB35" s="5">
        <v>9.3333333333333339</v>
      </c>
      <c r="AE35" s="6" t="s">
        <v>359</v>
      </c>
      <c r="AF35" s="6" t="s">
        <v>359</v>
      </c>
      <c r="AG35" s="6" t="s">
        <v>359</v>
      </c>
      <c r="AH35" s="6" t="s">
        <v>359</v>
      </c>
      <c r="AI35" s="6" t="s">
        <v>359</v>
      </c>
      <c r="AJ35" s="6" t="s">
        <v>359</v>
      </c>
      <c r="AK35" s="6" t="s">
        <v>359</v>
      </c>
      <c r="AL35" s="6" t="s">
        <v>359</v>
      </c>
    </row>
    <row r="36" spans="1:38" x14ac:dyDescent="0.25">
      <c r="A36" s="4" t="s">
        <v>65</v>
      </c>
      <c r="B36" s="4" t="s">
        <v>68</v>
      </c>
      <c r="C36" s="6" t="s">
        <v>359</v>
      </c>
      <c r="D36" s="6" t="s">
        <v>359</v>
      </c>
      <c r="E36" s="6" t="s">
        <v>359</v>
      </c>
      <c r="F36" s="6" t="s">
        <v>359</v>
      </c>
      <c r="G36" s="6" t="s">
        <v>359</v>
      </c>
      <c r="H36" s="6" t="s">
        <v>359</v>
      </c>
      <c r="I36" s="6" t="s">
        <v>359</v>
      </c>
      <c r="J36" s="6" t="s">
        <v>359</v>
      </c>
      <c r="L36" s="6" t="s">
        <v>359</v>
      </c>
      <c r="M36" s="6" t="s">
        <v>359</v>
      </c>
      <c r="N36" s="6" t="s">
        <v>359</v>
      </c>
      <c r="O36" s="6" t="s">
        <v>359</v>
      </c>
      <c r="P36" s="6" t="s">
        <v>359</v>
      </c>
      <c r="Q36" s="6" t="s">
        <v>359</v>
      </c>
      <c r="R36" s="6" t="s">
        <v>359</v>
      </c>
      <c r="S36" s="6" t="s">
        <v>359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E36" s="6" t="s">
        <v>359</v>
      </c>
      <c r="AF36" s="6" t="s">
        <v>359</v>
      </c>
      <c r="AG36" s="6" t="s">
        <v>359</v>
      </c>
      <c r="AH36" s="6" t="s">
        <v>359</v>
      </c>
      <c r="AI36" s="6" t="s">
        <v>359</v>
      </c>
      <c r="AJ36" s="6" t="s">
        <v>359</v>
      </c>
      <c r="AK36" s="6" t="s">
        <v>359</v>
      </c>
      <c r="AL36" s="6" t="s">
        <v>359</v>
      </c>
    </row>
    <row r="37" spans="1:38" x14ac:dyDescent="0.25">
      <c r="A37" s="4" t="s">
        <v>67</v>
      </c>
      <c r="B37" s="4" t="s">
        <v>70</v>
      </c>
      <c r="C37" s="6" t="s">
        <v>359</v>
      </c>
      <c r="D37" s="6" t="s">
        <v>359</v>
      </c>
      <c r="E37" s="6" t="s">
        <v>359</v>
      </c>
      <c r="F37" s="6" t="s">
        <v>359</v>
      </c>
      <c r="G37" s="6" t="s">
        <v>359</v>
      </c>
      <c r="H37" s="6" t="s">
        <v>359</v>
      </c>
      <c r="I37" s="6" t="s">
        <v>359</v>
      </c>
      <c r="J37" s="6" t="s">
        <v>359</v>
      </c>
      <c r="L37" s="6" t="s">
        <v>359</v>
      </c>
      <c r="M37" s="6" t="s">
        <v>359</v>
      </c>
      <c r="N37" s="6" t="s">
        <v>359</v>
      </c>
      <c r="O37" s="6" t="s">
        <v>359</v>
      </c>
      <c r="P37" s="6" t="s">
        <v>359</v>
      </c>
      <c r="Q37" s="6" t="s">
        <v>359</v>
      </c>
      <c r="R37" s="6" t="s">
        <v>359</v>
      </c>
      <c r="S37" s="6" t="s">
        <v>359</v>
      </c>
      <c r="U37" s="6" t="s">
        <v>359</v>
      </c>
      <c r="V37" s="6" t="s">
        <v>359</v>
      </c>
      <c r="W37" s="6" t="s">
        <v>359</v>
      </c>
      <c r="X37" s="6" t="s">
        <v>359</v>
      </c>
      <c r="Y37" s="6" t="s">
        <v>359</v>
      </c>
      <c r="Z37" s="6" t="s">
        <v>359</v>
      </c>
      <c r="AA37" s="6" t="s">
        <v>359</v>
      </c>
      <c r="AB37" s="6" t="s">
        <v>359</v>
      </c>
      <c r="AE37" s="6" t="s">
        <v>359</v>
      </c>
      <c r="AF37" s="6" t="s">
        <v>359</v>
      </c>
      <c r="AG37" s="6" t="s">
        <v>359</v>
      </c>
      <c r="AH37" s="6" t="s">
        <v>359</v>
      </c>
      <c r="AI37" s="6" t="s">
        <v>359</v>
      </c>
      <c r="AJ37" s="6" t="s">
        <v>359</v>
      </c>
      <c r="AK37" s="6" t="s">
        <v>359</v>
      </c>
      <c r="AL37" s="6" t="s">
        <v>359</v>
      </c>
    </row>
    <row r="38" spans="1:38" x14ac:dyDescent="0.25">
      <c r="A38" s="4" t="s">
        <v>69</v>
      </c>
      <c r="B38" s="4" t="s">
        <v>72</v>
      </c>
      <c r="C38" s="5">
        <v>7.8</v>
      </c>
      <c r="D38" s="5">
        <v>7.9333333333333336</v>
      </c>
      <c r="E38" s="5">
        <v>8</v>
      </c>
      <c r="F38" s="5">
        <v>7.333333333333333</v>
      </c>
      <c r="G38" s="5">
        <v>7.8666666666666663</v>
      </c>
      <c r="H38" s="5">
        <v>7.666666666666667</v>
      </c>
      <c r="I38" s="5">
        <v>7.6</v>
      </c>
      <c r="J38" s="5">
        <v>7.6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U38" s="5">
        <v>7.5121951219512191</v>
      </c>
      <c r="V38" s="5">
        <v>8</v>
      </c>
      <c r="W38" s="5">
        <v>7.5609756097560972</v>
      </c>
      <c r="X38" s="5">
        <v>7.7073170731707314</v>
      </c>
      <c r="Y38" s="5">
        <v>7.7560975609756095</v>
      </c>
      <c r="Z38" s="5">
        <v>7.5609756097560972</v>
      </c>
      <c r="AA38" s="5">
        <v>7.9024390243902438</v>
      </c>
      <c r="AB38" s="5">
        <v>7.8536585365853657</v>
      </c>
      <c r="AE38" s="6" t="s">
        <v>359</v>
      </c>
      <c r="AF38" s="6" t="s">
        <v>359</v>
      </c>
      <c r="AG38" s="6" t="s">
        <v>359</v>
      </c>
      <c r="AH38" s="6" t="s">
        <v>359</v>
      </c>
      <c r="AI38" s="6" t="s">
        <v>359</v>
      </c>
      <c r="AJ38" s="6" t="s">
        <v>359</v>
      </c>
      <c r="AK38" s="6" t="s">
        <v>359</v>
      </c>
      <c r="AL38" s="6" t="s">
        <v>359</v>
      </c>
    </row>
    <row r="39" spans="1:38" x14ac:dyDescent="0.25">
      <c r="A39" s="4" t="s">
        <v>71</v>
      </c>
      <c r="B39" s="4" t="s">
        <v>74</v>
      </c>
      <c r="C39" s="5">
        <v>8.4</v>
      </c>
      <c r="D39" s="5">
        <v>8.8000000000000007</v>
      </c>
      <c r="E39" s="5">
        <v>8.8000000000000007</v>
      </c>
      <c r="F39" s="5">
        <v>8</v>
      </c>
      <c r="G39" s="5">
        <v>9.1999999999999993</v>
      </c>
      <c r="H39" s="5">
        <v>9.1999999999999993</v>
      </c>
      <c r="I39" s="5">
        <v>9.1999999999999993</v>
      </c>
      <c r="J39" s="5">
        <v>8.4</v>
      </c>
      <c r="L39" s="6" t="s">
        <v>359</v>
      </c>
      <c r="M39" s="6" t="s">
        <v>359</v>
      </c>
      <c r="N39" s="6" t="s">
        <v>359</v>
      </c>
      <c r="O39" s="6" t="s">
        <v>359</v>
      </c>
      <c r="P39" s="6" t="s">
        <v>359</v>
      </c>
      <c r="Q39" s="6" t="s">
        <v>359</v>
      </c>
      <c r="R39" s="6" t="s">
        <v>359</v>
      </c>
      <c r="S39" s="6" t="s">
        <v>359</v>
      </c>
      <c r="U39" s="5">
        <v>9.1999999999999993</v>
      </c>
      <c r="V39" s="5">
        <v>8.8000000000000007</v>
      </c>
      <c r="W39" s="5">
        <v>8.8000000000000007</v>
      </c>
      <c r="X39" s="5">
        <v>8</v>
      </c>
      <c r="Y39" s="5">
        <v>9.1999999999999993</v>
      </c>
      <c r="Z39" s="5">
        <v>9.1999999999999993</v>
      </c>
      <c r="AA39" s="5">
        <v>9.1999999999999993</v>
      </c>
      <c r="AB39" s="5">
        <v>9.6</v>
      </c>
      <c r="AE39" s="6" t="s">
        <v>359</v>
      </c>
      <c r="AF39" s="6" t="s">
        <v>359</v>
      </c>
      <c r="AG39" s="6" t="s">
        <v>359</v>
      </c>
      <c r="AH39" s="6" t="s">
        <v>359</v>
      </c>
      <c r="AI39" s="6" t="s">
        <v>359</v>
      </c>
      <c r="AJ39" s="6" t="s">
        <v>359</v>
      </c>
      <c r="AK39" s="6" t="s">
        <v>359</v>
      </c>
      <c r="AL39" s="6" t="s">
        <v>359</v>
      </c>
    </row>
    <row r="40" spans="1:38" x14ac:dyDescent="0.25">
      <c r="A40" s="4" t="s">
        <v>73</v>
      </c>
      <c r="B40" s="4" t="s">
        <v>76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L40" s="6" t="s">
        <v>359</v>
      </c>
      <c r="M40" s="6" t="s">
        <v>359</v>
      </c>
      <c r="N40" s="6" t="s">
        <v>359</v>
      </c>
      <c r="O40" s="6" t="s">
        <v>359</v>
      </c>
      <c r="P40" s="6" t="s">
        <v>359</v>
      </c>
      <c r="Q40" s="6" t="s">
        <v>359</v>
      </c>
      <c r="R40" s="6" t="s">
        <v>359</v>
      </c>
      <c r="S40" s="6" t="s">
        <v>359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E40" s="6" t="s">
        <v>359</v>
      </c>
      <c r="AF40" s="6" t="s">
        <v>359</v>
      </c>
      <c r="AG40" s="6" t="s">
        <v>359</v>
      </c>
      <c r="AH40" s="6" t="s">
        <v>359</v>
      </c>
      <c r="AI40" s="6" t="s">
        <v>359</v>
      </c>
      <c r="AJ40" s="6" t="s">
        <v>359</v>
      </c>
      <c r="AK40" s="6" t="s">
        <v>359</v>
      </c>
      <c r="AL40" s="6" t="s">
        <v>359</v>
      </c>
    </row>
    <row r="41" spans="1:38" x14ac:dyDescent="0.25">
      <c r="A41" s="4" t="s">
        <v>75</v>
      </c>
      <c r="B41" s="4" t="s">
        <v>78</v>
      </c>
      <c r="C41" s="6" t="s">
        <v>359</v>
      </c>
      <c r="D41" s="6" t="s">
        <v>359</v>
      </c>
      <c r="E41" s="6" t="s">
        <v>359</v>
      </c>
      <c r="F41" s="6" t="s">
        <v>359</v>
      </c>
      <c r="G41" s="6" t="s">
        <v>359</v>
      </c>
      <c r="H41" s="6" t="s">
        <v>359</v>
      </c>
      <c r="I41" s="6" t="s">
        <v>359</v>
      </c>
      <c r="J41" s="6" t="s">
        <v>359</v>
      </c>
      <c r="L41" s="5">
        <v>9.3333333333333339</v>
      </c>
      <c r="M41" s="5">
        <v>8.6666666666666661</v>
      </c>
      <c r="N41" s="5">
        <v>9.3333333333333339</v>
      </c>
      <c r="O41" s="5">
        <v>8.6666666666666661</v>
      </c>
      <c r="P41" s="5">
        <v>9.3333333333333339</v>
      </c>
      <c r="Q41" s="5">
        <v>8.6666666666666661</v>
      </c>
      <c r="R41" s="5">
        <v>8.6666666666666661</v>
      </c>
      <c r="S41" s="5">
        <v>9.3333333333333339</v>
      </c>
      <c r="U41" s="5">
        <v>9.5555555555555554</v>
      </c>
      <c r="V41" s="5">
        <v>9.1111111111111107</v>
      </c>
      <c r="W41" s="5">
        <v>8.8888888888888893</v>
      </c>
      <c r="X41" s="5">
        <v>8.3333333333333339</v>
      </c>
      <c r="Y41" s="5">
        <v>8.8888888888888893</v>
      </c>
      <c r="Z41" s="5">
        <v>8.7777777777777786</v>
      </c>
      <c r="AA41" s="5">
        <v>9.3333333333333339</v>
      </c>
      <c r="AB41" s="5">
        <v>9.6666666666666661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25">
      <c r="A42" s="4" t="s">
        <v>77</v>
      </c>
      <c r="B42" s="4" t="s">
        <v>80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L42" s="6" t="s">
        <v>359</v>
      </c>
      <c r="M42" s="6" t="s">
        <v>359</v>
      </c>
      <c r="N42" s="6" t="s">
        <v>359</v>
      </c>
      <c r="O42" s="6" t="s">
        <v>359</v>
      </c>
      <c r="P42" s="6" t="s">
        <v>359</v>
      </c>
      <c r="Q42" s="6" t="s">
        <v>359</v>
      </c>
      <c r="R42" s="6" t="s">
        <v>359</v>
      </c>
      <c r="S42" s="6" t="s">
        <v>359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E42" s="6" t="s">
        <v>359</v>
      </c>
      <c r="AF42" s="6" t="s">
        <v>359</v>
      </c>
      <c r="AG42" s="6" t="s">
        <v>359</v>
      </c>
      <c r="AH42" s="6" t="s">
        <v>359</v>
      </c>
      <c r="AI42" s="6" t="s">
        <v>359</v>
      </c>
      <c r="AJ42" s="6" t="s">
        <v>359</v>
      </c>
      <c r="AK42" s="6" t="s">
        <v>359</v>
      </c>
      <c r="AL42" s="6" t="s">
        <v>359</v>
      </c>
    </row>
    <row r="43" spans="1:38" x14ac:dyDescent="0.25">
      <c r="A43" s="4" t="s">
        <v>79</v>
      </c>
      <c r="B43" s="4" t="s">
        <v>82</v>
      </c>
      <c r="C43" s="5">
        <v>8</v>
      </c>
      <c r="D43" s="5">
        <v>9.1999999999999993</v>
      </c>
      <c r="E43" s="5">
        <v>9.3333333333333339</v>
      </c>
      <c r="F43" s="5">
        <v>6.8666666666666663</v>
      </c>
      <c r="G43" s="5">
        <v>8.8666666666666671</v>
      </c>
      <c r="H43" s="5">
        <v>7</v>
      </c>
      <c r="I43" s="5">
        <v>7.333333333333333</v>
      </c>
      <c r="J43" s="5">
        <v>7.333333333333333</v>
      </c>
      <c r="L43" s="6" t="s">
        <v>359</v>
      </c>
      <c r="M43" s="6" t="s">
        <v>359</v>
      </c>
      <c r="N43" s="6" t="s">
        <v>359</v>
      </c>
      <c r="O43" s="6" t="s">
        <v>359</v>
      </c>
      <c r="P43" s="6" t="s">
        <v>359</v>
      </c>
      <c r="Q43" s="6" t="s">
        <v>359</v>
      </c>
      <c r="R43" s="6" t="s">
        <v>359</v>
      </c>
      <c r="S43" s="6" t="s">
        <v>359</v>
      </c>
      <c r="U43" s="5">
        <v>8.3333333333333339</v>
      </c>
      <c r="V43" s="5">
        <v>8.3333333333333339</v>
      </c>
      <c r="W43" s="5">
        <v>9.3333333333333339</v>
      </c>
      <c r="X43" s="5">
        <v>9.6666666666666661</v>
      </c>
      <c r="Y43" s="5">
        <v>8.2666666666666675</v>
      </c>
      <c r="Z43" s="5">
        <v>5.8666666666666663</v>
      </c>
      <c r="AA43" s="5">
        <v>7.4</v>
      </c>
      <c r="AB43" s="5">
        <v>9</v>
      </c>
      <c r="AE43" s="6" t="s">
        <v>359</v>
      </c>
      <c r="AF43" s="6" t="s">
        <v>359</v>
      </c>
      <c r="AG43" s="6" t="s">
        <v>359</v>
      </c>
      <c r="AH43" s="6" t="s">
        <v>359</v>
      </c>
      <c r="AI43" s="6" t="s">
        <v>359</v>
      </c>
      <c r="AJ43" s="6" t="s">
        <v>359</v>
      </c>
      <c r="AK43" s="6" t="s">
        <v>359</v>
      </c>
      <c r="AL43" s="6" t="s">
        <v>359</v>
      </c>
    </row>
    <row r="44" spans="1:38" x14ac:dyDescent="0.25">
      <c r="A44" s="4" t="s">
        <v>81</v>
      </c>
      <c r="B44" s="4" t="s">
        <v>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L44" s="6" t="s">
        <v>359</v>
      </c>
      <c r="M44" s="6" t="s">
        <v>359</v>
      </c>
      <c r="N44" s="6" t="s">
        <v>359</v>
      </c>
      <c r="O44" s="6" t="s">
        <v>359</v>
      </c>
      <c r="P44" s="6" t="s">
        <v>359</v>
      </c>
      <c r="Q44" s="6" t="s">
        <v>359</v>
      </c>
      <c r="R44" s="6" t="s">
        <v>359</v>
      </c>
      <c r="S44" s="6" t="s">
        <v>359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E44" s="6" t="s">
        <v>359</v>
      </c>
      <c r="AF44" s="6" t="s">
        <v>359</v>
      </c>
      <c r="AG44" s="6" t="s">
        <v>359</v>
      </c>
      <c r="AH44" s="6" t="s">
        <v>359</v>
      </c>
      <c r="AI44" s="6" t="s">
        <v>359</v>
      </c>
      <c r="AJ44" s="6" t="s">
        <v>359</v>
      </c>
      <c r="AK44" s="6" t="s">
        <v>359</v>
      </c>
      <c r="AL44" s="6" t="s">
        <v>359</v>
      </c>
    </row>
    <row r="45" spans="1:38" x14ac:dyDescent="0.25">
      <c r="A45" s="4" t="s">
        <v>83</v>
      </c>
      <c r="B45" s="4" t="s">
        <v>86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L45" s="6" t="s">
        <v>359</v>
      </c>
      <c r="M45" s="6" t="s">
        <v>359</v>
      </c>
      <c r="N45" s="6" t="s">
        <v>359</v>
      </c>
      <c r="O45" s="6" t="s">
        <v>359</v>
      </c>
      <c r="P45" s="6" t="s">
        <v>359</v>
      </c>
      <c r="Q45" s="6" t="s">
        <v>359</v>
      </c>
      <c r="R45" s="6" t="s">
        <v>359</v>
      </c>
      <c r="S45" s="6" t="s">
        <v>359</v>
      </c>
      <c r="U45" s="5">
        <v>9.2592592592592595</v>
      </c>
      <c r="V45" s="5">
        <v>9.481481481481481</v>
      </c>
      <c r="W45" s="5">
        <v>9.1851851851851851</v>
      </c>
      <c r="X45" s="5">
        <v>8.6923076923076916</v>
      </c>
      <c r="Y45" s="5">
        <v>9.481481481481481</v>
      </c>
      <c r="Z45" s="5">
        <v>8.6666666666666661</v>
      </c>
      <c r="AA45" s="5">
        <v>9.2592592592592595</v>
      </c>
      <c r="AB45" s="5">
        <v>9.3333333333333339</v>
      </c>
      <c r="AE45" s="6" t="s">
        <v>359</v>
      </c>
      <c r="AF45" s="6" t="s">
        <v>359</v>
      </c>
      <c r="AG45" s="6" t="s">
        <v>359</v>
      </c>
      <c r="AH45" s="6" t="s">
        <v>359</v>
      </c>
      <c r="AI45" s="6" t="s">
        <v>359</v>
      </c>
      <c r="AJ45" s="6" t="s">
        <v>359</v>
      </c>
      <c r="AK45" s="6" t="s">
        <v>359</v>
      </c>
      <c r="AL45" s="6" t="s">
        <v>359</v>
      </c>
    </row>
    <row r="46" spans="1:38" x14ac:dyDescent="0.25">
      <c r="A46" s="4" t="s">
        <v>85</v>
      </c>
      <c r="B46" s="4" t="s">
        <v>88</v>
      </c>
      <c r="C46" s="5">
        <v>8.6</v>
      </c>
      <c r="D46" s="5">
        <v>8.8148148148148149</v>
      </c>
      <c r="E46" s="5">
        <v>9.3333333333333339</v>
      </c>
      <c r="F46" s="5">
        <v>8.5333333333333332</v>
      </c>
      <c r="G46" s="5">
        <v>9.0666666666666664</v>
      </c>
      <c r="H46" s="5">
        <v>9.7333333333333325</v>
      </c>
      <c r="I46" s="5">
        <v>9</v>
      </c>
      <c r="J46" s="5">
        <v>9.1333333333333329</v>
      </c>
      <c r="L46" s="6" t="s">
        <v>359</v>
      </c>
      <c r="M46" s="6" t="s">
        <v>359</v>
      </c>
      <c r="N46" s="6" t="s">
        <v>359</v>
      </c>
      <c r="O46" s="6" t="s">
        <v>359</v>
      </c>
      <c r="P46" s="6" t="s">
        <v>359</v>
      </c>
      <c r="Q46" s="6" t="s">
        <v>359</v>
      </c>
      <c r="R46" s="6" t="s">
        <v>359</v>
      </c>
      <c r="S46" s="6" t="s">
        <v>359</v>
      </c>
      <c r="U46" s="5">
        <v>8.6</v>
      </c>
      <c r="V46" s="5">
        <v>8.8148148148148149</v>
      </c>
      <c r="W46" s="5">
        <v>9.3333333333333339</v>
      </c>
      <c r="X46" s="5">
        <v>8.5333333333333332</v>
      </c>
      <c r="Y46" s="5">
        <v>9.0666666666666664</v>
      </c>
      <c r="Z46" s="5">
        <v>9.7333333333333325</v>
      </c>
      <c r="AA46" s="5">
        <v>9</v>
      </c>
      <c r="AB46" s="5">
        <v>9.1333333333333329</v>
      </c>
      <c r="AE46" s="6" t="s">
        <v>359</v>
      </c>
      <c r="AF46" s="6" t="s">
        <v>359</v>
      </c>
      <c r="AG46" s="6" t="s">
        <v>359</v>
      </c>
      <c r="AH46" s="6" t="s">
        <v>359</v>
      </c>
      <c r="AI46" s="6" t="s">
        <v>359</v>
      </c>
      <c r="AJ46" s="6" t="s">
        <v>359</v>
      </c>
      <c r="AK46" s="6" t="s">
        <v>359</v>
      </c>
      <c r="AL46" s="6" t="s">
        <v>359</v>
      </c>
    </row>
    <row r="47" spans="1:38" x14ac:dyDescent="0.25">
      <c r="A47" s="4" t="s">
        <v>87</v>
      </c>
      <c r="B47" s="4" t="s">
        <v>90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L47" s="6" t="s">
        <v>359</v>
      </c>
      <c r="M47" s="6" t="s">
        <v>359</v>
      </c>
      <c r="N47" s="6" t="s">
        <v>359</v>
      </c>
      <c r="O47" s="6" t="s">
        <v>359</v>
      </c>
      <c r="P47" s="6" t="s">
        <v>359</v>
      </c>
      <c r="Q47" s="6" t="s">
        <v>359</v>
      </c>
      <c r="R47" s="6" t="s">
        <v>359</v>
      </c>
      <c r="S47" s="6" t="s">
        <v>359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E47" s="6" t="s">
        <v>359</v>
      </c>
      <c r="AF47" s="6" t="s">
        <v>359</v>
      </c>
      <c r="AG47" s="6" t="s">
        <v>359</v>
      </c>
      <c r="AH47" s="6" t="s">
        <v>359</v>
      </c>
      <c r="AI47" s="6" t="s">
        <v>359</v>
      </c>
      <c r="AJ47" s="6" t="s">
        <v>359</v>
      </c>
      <c r="AK47" s="6" t="s">
        <v>359</v>
      </c>
      <c r="AL47" s="6" t="s">
        <v>359</v>
      </c>
    </row>
    <row r="48" spans="1:38" x14ac:dyDescent="0.25">
      <c r="A48" s="4" t="s">
        <v>89</v>
      </c>
      <c r="B48" s="4" t="s">
        <v>92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U48" s="5">
        <v>8.4</v>
      </c>
      <c r="V48" s="5">
        <v>8.1999999999999993</v>
      </c>
      <c r="W48" s="5">
        <v>8.6</v>
      </c>
      <c r="X48" s="5">
        <v>8.6</v>
      </c>
      <c r="Y48" s="5">
        <v>8.6666666666666661</v>
      </c>
      <c r="Z48" s="5">
        <v>8.6</v>
      </c>
      <c r="AA48" s="5">
        <v>8.3333333333333339</v>
      </c>
      <c r="AB48" s="5">
        <v>8.7333333333333325</v>
      </c>
      <c r="AE48" s="6" t="s">
        <v>359</v>
      </c>
      <c r="AF48" s="6" t="s">
        <v>359</v>
      </c>
      <c r="AG48" s="6" t="s">
        <v>359</v>
      </c>
      <c r="AH48" s="6" t="s">
        <v>359</v>
      </c>
      <c r="AI48" s="6" t="s">
        <v>359</v>
      </c>
      <c r="AJ48" s="6" t="s">
        <v>359</v>
      </c>
      <c r="AK48" s="6" t="s">
        <v>359</v>
      </c>
      <c r="AL48" s="6" t="s">
        <v>359</v>
      </c>
    </row>
    <row r="49" spans="1:38" x14ac:dyDescent="0.25">
      <c r="A49" s="4" t="s">
        <v>91</v>
      </c>
      <c r="B49" s="4" t="s">
        <v>94</v>
      </c>
      <c r="C49" s="5">
        <v>9.7857142857142865</v>
      </c>
      <c r="D49" s="5">
        <v>9.5714285714285712</v>
      </c>
      <c r="E49" s="5">
        <v>9.5</v>
      </c>
      <c r="F49" s="5">
        <v>9.1428571428571423</v>
      </c>
      <c r="G49" s="5">
        <v>8.8571428571428577</v>
      </c>
      <c r="H49" s="5">
        <v>9.2857142857142865</v>
      </c>
      <c r="I49" s="5">
        <v>9.4285714285714288</v>
      </c>
      <c r="J49" s="5">
        <v>9.7142857142857135</v>
      </c>
      <c r="L49" s="6" t="s">
        <v>359</v>
      </c>
      <c r="M49" s="6" t="s">
        <v>359</v>
      </c>
      <c r="N49" s="6" t="s">
        <v>359</v>
      </c>
      <c r="O49" s="6" t="s">
        <v>359</v>
      </c>
      <c r="P49" s="6" t="s">
        <v>359</v>
      </c>
      <c r="Q49" s="6" t="s">
        <v>359</v>
      </c>
      <c r="R49" s="6" t="s">
        <v>359</v>
      </c>
      <c r="S49" s="6" t="s">
        <v>359</v>
      </c>
      <c r="U49" s="5">
        <v>9.875</v>
      </c>
      <c r="V49" s="5">
        <v>9.75</v>
      </c>
      <c r="W49" s="5">
        <v>9.625</v>
      </c>
      <c r="X49" s="5">
        <v>9.75</v>
      </c>
      <c r="Y49" s="5">
        <v>9.75</v>
      </c>
      <c r="Z49" s="5">
        <v>9.375</v>
      </c>
      <c r="AA49" s="5">
        <v>9.625</v>
      </c>
      <c r="AB49" s="5">
        <v>9.75</v>
      </c>
      <c r="AE49" s="6" t="s">
        <v>359</v>
      </c>
      <c r="AF49" s="6" t="s">
        <v>359</v>
      </c>
      <c r="AG49" s="6" t="s">
        <v>359</v>
      </c>
      <c r="AH49" s="6" t="s">
        <v>359</v>
      </c>
      <c r="AI49" s="6" t="s">
        <v>359</v>
      </c>
      <c r="AJ49" s="6" t="s">
        <v>359</v>
      </c>
      <c r="AK49" s="6" t="s">
        <v>359</v>
      </c>
      <c r="AL49" s="6" t="s">
        <v>359</v>
      </c>
    </row>
    <row r="50" spans="1:38" x14ac:dyDescent="0.25">
      <c r="A50" s="4" t="s">
        <v>93</v>
      </c>
      <c r="B50" s="4" t="s">
        <v>96</v>
      </c>
      <c r="C50" s="6" t="s">
        <v>359</v>
      </c>
      <c r="D50" s="6" t="s">
        <v>359</v>
      </c>
      <c r="E50" s="6" t="s">
        <v>359</v>
      </c>
      <c r="F50" s="6" t="s">
        <v>359</v>
      </c>
      <c r="G50" s="6" t="s">
        <v>359</v>
      </c>
      <c r="H50" s="6" t="s">
        <v>359</v>
      </c>
      <c r="I50" s="6" t="s">
        <v>359</v>
      </c>
      <c r="J50" s="6" t="s">
        <v>359</v>
      </c>
      <c r="L50" s="6" t="s">
        <v>359</v>
      </c>
      <c r="M50" s="6" t="s">
        <v>359</v>
      </c>
      <c r="N50" s="6" t="s">
        <v>359</v>
      </c>
      <c r="O50" s="6" t="s">
        <v>359</v>
      </c>
      <c r="P50" s="6" t="s">
        <v>359</v>
      </c>
      <c r="Q50" s="6" t="s">
        <v>359</v>
      </c>
      <c r="R50" s="6" t="s">
        <v>359</v>
      </c>
      <c r="S50" s="6" t="s">
        <v>359</v>
      </c>
      <c r="U50" s="5">
        <v>8.4</v>
      </c>
      <c r="V50" s="5">
        <v>8.4</v>
      </c>
      <c r="W50" s="5">
        <v>8.2666666666666675</v>
      </c>
      <c r="X50" s="5">
        <v>8</v>
      </c>
      <c r="Y50" s="5">
        <v>8.4</v>
      </c>
      <c r="Z50" s="5">
        <v>8</v>
      </c>
      <c r="AA50" s="5">
        <v>8.2666666666666675</v>
      </c>
      <c r="AB50" s="5">
        <v>8.2666666666666675</v>
      </c>
      <c r="AE50" s="6" t="s">
        <v>359</v>
      </c>
      <c r="AF50" s="6" t="s">
        <v>359</v>
      </c>
      <c r="AG50" s="6" t="s">
        <v>359</v>
      </c>
      <c r="AH50" s="6" t="s">
        <v>359</v>
      </c>
      <c r="AI50" s="6" t="s">
        <v>359</v>
      </c>
      <c r="AJ50" s="6" t="s">
        <v>359</v>
      </c>
      <c r="AK50" s="6" t="s">
        <v>359</v>
      </c>
      <c r="AL50" s="6" t="s">
        <v>359</v>
      </c>
    </row>
    <row r="51" spans="1:38" x14ac:dyDescent="0.25">
      <c r="A51" s="4" t="s">
        <v>95</v>
      </c>
      <c r="B51" s="4" t="s">
        <v>98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L51" s="6" t="s">
        <v>359</v>
      </c>
      <c r="M51" s="6" t="s">
        <v>359</v>
      </c>
      <c r="N51" s="6" t="s">
        <v>359</v>
      </c>
      <c r="O51" s="6" t="s">
        <v>359</v>
      </c>
      <c r="P51" s="6" t="s">
        <v>359</v>
      </c>
      <c r="Q51" s="6" t="s">
        <v>359</v>
      </c>
      <c r="R51" s="6" t="s">
        <v>359</v>
      </c>
      <c r="S51" s="6" t="s">
        <v>359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E51" s="6" t="s">
        <v>359</v>
      </c>
      <c r="AF51" s="6" t="s">
        <v>359</v>
      </c>
      <c r="AG51" s="6" t="s">
        <v>359</v>
      </c>
      <c r="AH51" s="6" t="s">
        <v>359</v>
      </c>
      <c r="AI51" s="6" t="s">
        <v>359</v>
      </c>
      <c r="AJ51" s="6" t="s">
        <v>359</v>
      </c>
      <c r="AK51" s="6" t="s">
        <v>359</v>
      </c>
      <c r="AL51" s="6" t="s">
        <v>359</v>
      </c>
    </row>
    <row r="52" spans="1:38" x14ac:dyDescent="0.25">
      <c r="A52" s="4" t="s">
        <v>97</v>
      </c>
      <c r="B52" s="4" t="s">
        <v>100</v>
      </c>
      <c r="C52" s="5">
        <v>8.0666666666666664</v>
      </c>
      <c r="D52" s="5">
        <v>8.2666666666666675</v>
      </c>
      <c r="E52" s="5">
        <v>8.2666666666666675</v>
      </c>
      <c r="F52" s="5">
        <v>7.7333333333333334</v>
      </c>
      <c r="G52" s="5">
        <v>8.0666666666666664</v>
      </c>
      <c r="H52" s="5">
        <v>8.1333333333333329</v>
      </c>
      <c r="I52" s="5">
        <v>7.9333333333333336</v>
      </c>
      <c r="J52" s="5">
        <v>7.6</v>
      </c>
      <c r="L52" s="6" t="s">
        <v>359</v>
      </c>
      <c r="M52" s="6" t="s">
        <v>359</v>
      </c>
      <c r="N52" s="6" t="s">
        <v>359</v>
      </c>
      <c r="O52" s="6" t="s">
        <v>359</v>
      </c>
      <c r="P52" s="6" t="s">
        <v>359</v>
      </c>
      <c r="Q52" s="6" t="s">
        <v>359</v>
      </c>
      <c r="R52" s="6" t="s">
        <v>359</v>
      </c>
      <c r="S52" s="6" t="s">
        <v>359</v>
      </c>
      <c r="U52" s="5">
        <v>8</v>
      </c>
      <c r="V52" s="5">
        <v>9</v>
      </c>
      <c r="W52" s="5">
        <v>9</v>
      </c>
      <c r="X52" s="5">
        <v>9</v>
      </c>
      <c r="Y52" s="5">
        <v>8</v>
      </c>
      <c r="Z52" s="5">
        <v>8</v>
      </c>
      <c r="AA52" s="5">
        <v>9</v>
      </c>
      <c r="AB52" s="5">
        <v>9</v>
      </c>
      <c r="AE52" s="6" t="s">
        <v>359</v>
      </c>
      <c r="AF52" s="6" t="s">
        <v>359</v>
      </c>
      <c r="AG52" s="6" t="s">
        <v>359</v>
      </c>
      <c r="AH52" s="6" t="s">
        <v>359</v>
      </c>
      <c r="AI52" s="6" t="s">
        <v>359</v>
      </c>
      <c r="AJ52" s="6" t="s">
        <v>359</v>
      </c>
      <c r="AK52" s="6" t="s">
        <v>359</v>
      </c>
      <c r="AL52" s="6" t="s">
        <v>359</v>
      </c>
    </row>
    <row r="53" spans="1:38" x14ac:dyDescent="0.25">
      <c r="A53" s="4" t="s">
        <v>99</v>
      </c>
      <c r="B53" s="4" t="s">
        <v>102</v>
      </c>
      <c r="C53" s="6" t="s">
        <v>359</v>
      </c>
      <c r="D53" s="6" t="s">
        <v>359</v>
      </c>
      <c r="E53" s="6" t="s">
        <v>359</v>
      </c>
      <c r="F53" s="6" t="s">
        <v>359</v>
      </c>
      <c r="G53" s="6" t="s">
        <v>359</v>
      </c>
      <c r="H53" s="6" t="s">
        <v>359</v>
      </c>
      <c r="I53" s="6" t="s">
        <v>359</v>
      </c>
      <c r="J53" s="6" t="s">
        <v>359</v>
      </c>
      <c r="L53" s="5">
        <v>7.8571428571428568</v>
      </c>
      <c r="M53" s="5">
        <v>8.8571428571428577</v>
      </c>
      <c r="N53" s="5">
        <v>7.8571428571428568</v>
      </c>
      <c r="O53" s="5">
        <v>8</v>
      </c>
      <c r="P53" s="5">
        <v>9.1428571428571423</v>
      </c>
      <c r="Q53" s="5">
        <v>8.8888888888888893</v>
      </c>
      <c r="R53" s="5">
        <v>8</v>
      </c>
      <c r="S53" s="5">
        <v>9.1111111111111107</v>
      </c>
      <c r="U53" s="5">
        <v>8.8333333333333339</v>
      </c>
      <c r="V53" s="5">
        <v>9.1666666666666661</v>
      </c>
      <c r="W53" s="5">
        <v>7.833333333333333</v>
      </c>
      <c r="X53" s="5">
        <v>9.1666666666666661</v>
      </c>
      <c r="Y53" s="5">
        <v>9.3333333333333339</v>
      </c>
      <c r="Z53" s="5">
        <v>9</v>
      </c>
      <c r="AA53" s="5">
        <v>8.8333333333333339</v>
      </c>
      <c r="AB53" s="5">
        <v>9</v>
      </c>
      <c r="AE53" s="6" t="s">
        <v>359</v>
      </c>
      <c r="AF53" s="6" t="s">
        <v>359</v>
      </c>
      <c r="AG53" s="6" t="s">
        <v>359</v>
      </c>
      <c r="AH53" s="6" t="s">
        <v>359</v>
      </c>
      <c r="AI53" s="6" t="s">
        <v>359</v>
      </c>
      <c r="AJ53" s="6" t="s">
        <v>359</v>
      </c>
      <c r="AK53" s="6" t="s">
        <v>359</v>
      </c>
      <c r="AL53" s="6" t="s">
        <v>359</v>
      </c>
    </row>
    <row r="54" spans="1:38" x14ac:dyDescent="0.25">
      <c r="A54" s="4" t="s">
        <v>101</v>
      </c>
      <c r="B54" s="4" t="s">
        <v>104</v>
      </c>
      <c r="C54" s="6" t="s">
        <v>359</v>
      </c>
      <c r="D54" s="6" t="s">
        <v>359</v>
      </c>
      <c r="E54" s="6" t="s">
        <v>359</v>
      </c>
      <c r="F54" s="6" t="s">
        <v>359</v>
      </c>
      <c r="G54" s="6" t="s">
        <v>359</v>
      </c>
      <c r="H54" s="6" t="s">
        <v>359</v>
      </c>
      <c r="I54" s="6" t="s">
        <v>359</v>
      </c>
      <c r="J54" s="6" t="s">
        <v>359</v>
      </c>
      <c r="L54" s="6" t="s">
        <v>359</v>
      </c>
      <c r="M54" s="6" t="s">
        <v>359</v>
      </c>
      <c r="N54" s="6" t="s">
        <v>359</v>
      </c>
      <c r="O54" s="6" t="s">
        <v>359</v>
      </c>
      <c r="P54" s="6" t="s">
        <v>359</v>
      </c>
      <c r="Q54" s="6" t="s">
        <v>359</v>
      </c>
      <c r="R54" s="6" t="s">
        <v>359</v>
      </c>
      <c r="S54" s="6" t="s">
        <v>359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E54" s="6" t="s">
        <v>359</v>
      </c>
      <c r="AF54" s="6" t="s">
        <v>359</v>
      </c>
      <c r="AG54" s="6" t="s">
        <v>359</v>
      </c>
      <c r="AH54" s="6" t="s">
        <v>359</v>
      </c>
      <c r="AI54" s="6" t="s">
        <v>359</v>
      </c>
      <c r="AJ54" s="6" t="s">
        <v>359</v>
      </c>
      <c r="AK54" s="6" t="s">
        <v>359</v>
      </c>
      <c r="AL54" s="6" t="s">
        <v>359</v>
      </c>
    </row>
    <row r="55" spans="1:38" x14ac:dyDescent="0.25">
      <c r="A55" s="4" t="s">
        <v>103</v>
      </c>
      <c r="B55" s="4" t="s">
        <v>106</v>
      </c>
      <c r="C55" s="5">
        <v>8.304347826086957</v>
      </c>
      <c r="D55" s="5">
        <v>9.0434782608695645</v>
      </c>
      <c r="E55" s="5">
        <v>8.304347826086957</v>
      </c>
      <c r="F55" s="5">
        <v>8.6086956521739122</v>
      </c>
      <c r="G55" s="5">
        <v>8.2608695652173907</v>
      </c>
      <c r="H55" s="5">
        <v>8.4782608695652169</v>
      </c>
      <c r="I55" s="5">
        <v>8.3478260869565215</v>
      </c>
      <c r="J55" s="5">
        <v>8.5217391304347831</v>
      </c>
      <c r="L55" s="5">
        <v>8</v>
      </c>
      <c r="M55" s="5">
        <v>9.5555555555555554</v>
      </c>
      <c r="N55" s="5">
        <v>8.6666666666666661</v>
      </c>
      <c r="O55" s="5">
        <v>9.5555555555555554</v>
      </c>
      <c r="P55" s="5">
        <v>8.8888888888888893</v>
      </c>
      <c r="Q55" s="5">
        <v>8.6666666666666661</v>
      </c>
      <c r="R55" s="5">
        <v>9.1111111111111107</v>
      </c>
      <c r="S55" s="5">
        <v>8.8888888888888893</v>
      </c>
      <c r="U55" s="5">
        <v>8.1212121212121211</v>
      </c>
      <c r="V55" s="5">
        <v>9.1515151515151523</v>
      </c>
      <c r="W55" s="5">
        <v>8.4848484848484844</v>
      </c>
      <c r="X55" s="5">
        <v>8.6666666666666661</v>
      </c>
      <c r="Y55" s="5">
        <v>8.2424242424242422</v>
      </c>
      <c r="Z55" s="5">
        <v>8.4242424242424239</v>
      </c>
      <c r="AA55" s="5">
        <v>8.4848484848484844</v>
      </c>
      <c r="AB55" s="5">
        <v>8.1818181818181817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25">
      <c r="A56" s="4" t="s">
        <v>105</v>
      </c>
      <c r="B56" s="4" t="s">
        <v>108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L56" s="6" t="s">
        <v>359</v>
      </c>
      <c r="M56" s="6" t="s">
        <v>359</v>
      </c>
      <c r="N56" s="6" t="s">
        <v>359</v>
      </c>
      <c r="O56" s="6" t="s">
        <v>359</v>
      </c>
      <c r="P56" s="6" t="s">
        <v>359</v>
      </c>
      <c r="Q56" s="6" t="s">
        <v>359</v>
      </c>
      <c r="R56" s="6" t="s">
        <v>359</v>
      </c>
      <c r="S56" s="6" t="s">
        <v>359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E56" s="6" t="s">
        <v>359</v>
      </c>
      <c r="AF56" s="6" t="s">
        <v>359</v>
      </c>
      <c r="AG56" s="6" t="s">
        <v>359</v>
      </c>
      <c r="AH56" s="6" t="s">
        <v>359</v>
      </c>
      <c r="AI56" s="6" t="s">
        <v>359</v>
      </c>
      <c r="AJ56" s="6" t="s">
        <v>359</v>
      </c>
      <c r="AK56" s="6" t="s">
        <v>359</v>
      </c>
      <c r="AL56" s="6" t="s">
        <v>359</v>
      </c>
    </row>
    <row r="57" spans="1:38" x14ac:dyDescent="0.25">
      <c r="A57" s="4" t="s">
        <v>107</v>
      </c>
      <c r="B57" s="4" t="s">
        <v>110</v>
      </c>
      <c r="C57" s="5">
        <v>8.6666666666666661</v>
      </c>
      <c r="D57" s="5">
        <v>8.6666666666666661</v>
      </c>
      <c r="E57" s="5">
        <v>0</v>
      </c>
      <c r="F57" s="5">
        <v>0</v>
      </c>
      <c r="G57" s="5">
        <v>0</v>
      </c>
      <c r="H57" s="5">
        <v>0</v>
      </c>
      <c r="I57" s="5">
        <v>8.6666666666666661</v>
      </c>
      <c r="J57" s="5">
        <v>0</v>
      </c>
      <c r="L57" s="6" t="s">
        <v>359</v>
      </c>
      <c r="M57" s="6" t="s">
        <v>359</v>
      </c>
      <c r="N57" s="6" t="s">
        <v>359</v>
      </c>
      <c r="O57" s="6" t="s">
        <v>359</v>
      </c>
      <c r="P57" s="6" t="s">
        <v>359</v>
      </c>
      <c r="Q57" s="6" t="s">
        <v>359</v>
      </c>
      <c r="R57" s="6" t="s">
        <v>359</v>
      </c>
      <c r="S57" s="6" t="s">
        <v>359</v>
      </c>
      <c r="U57" s="5">
        <v>9.4666666666666668</v>
      </c>
      <c r="V57" s="5">
        <v>9.4666666666666668</v>
      </c>
      <c r="W57" s="5">
        <v>9.4666666666666668</v>
      </c>
      <c r="X57" s="5">
        <v>9.4666666666666668</v>
      </c>
      <c r="Y57" s="5">
        <v>9.4666666666666668</v>
      </c>
      <c r="Z57" s="5">
        <v>9.4666666666666668</v>
      </c>
      <c r="AA57" s="5">
        <v>9.4666666666666668</v>
      </c>
      <c r="AB57" s="5">
        <v>9.4666666666666668</v>
      </c>
      <c r="AE57" s="6" t="s">
        <v>359</v>
      </c>
      <c r="AF57" s="6" t="s">
        <v>359</v>
      </c>
      <c r="AG57" s="6" t="s">
        <v>359</v>
      </c>
      <c r="AH57" s="6" t="s">
        <v>359</v>
      </c>
      <c r="AI57" s="6" t="s">
        <v>359</v>
      </c>
      <c r="AJ57" s="6" t="s">
        <v>359</v>
      </c>
      <c r="AK57" s="6" t="s">
        <v>359</v>
      </c>
      <c r="AL57" s="6" t="s">
        <v>359</v>
      </c>
    </row>
    <row r="58" spans="1:38" x14ac:dyDescent="0.25">
      <c r="A58" s="4" t="s">
        <v>109</v>
      </c>
      <c r="B58" s="4" t="s">
        <v>112</v>
      </c>
      <c r="C58" s="5">
        <v>9.1199999999999992</v>
      </c>
      <c r="D58" s="5">
        <v>9.7200000000000006</v>
      </c>
      <c r="E58" s="5">
        <v>8.76</v>
      </c>
      <c r="F58" s="5">
        <v>8.52</v>
      </c>
      <c r="G58" s="5">
        <v>8.56</v>
      </c>
      <c r="H58" s="5">
        <v>9.8800000000000008</v>
      </c>
      <c r="I58" s="5">
        <v>9.9600000000000009</v>
      </c>
      <c r="J58" s="5">
        <v>9.92</v>
      </c>
      <c r="L58" s="5">
        <v>9.8000000000000007</v>
      </c>
      <c r="M58" s="5">
        <v>10</v>
      </c>
      <c r="N58" s="5">
        <v>10</v>
      </c>
      <c r="O58" s="5">
        <v>9.8000000000000007</v>
      </c>
      <c r="P58" s="5">
        <v>10</v>
      </c>
      <c r="Q58" s="5">
        <v>10</v>
      </c>
      <c r="R58" s="5">
        <v>10</v>
      </c>
      <c r="S58" s="5">
        <v>10</v>
      </c>
      <c r="U58" s="5">
        <v>9.6888888888888882</v>
      </c>
      <c r="V58" s="5">
        <v>9.6222222222222218</v>
      </c>
      <c r="W58" s="5">
        <v>9.7777777777777786</v>
      </c>
      <c r="X58" s="5">
        <v>10</v>
      </c>
      <c r="Y58" s="5">
        <v>9.4222222222222225</v>
      </c>
      <c r="Z58" s="5">
        <v>9.844444444444445</v>
      </c>
      <c r="AA58" s="5">
        <v>9.9555555555555557</v>
      </c>
      <c r="AB58" s="5">
        <v>10</v>
      </c>
      <c r="AE58" s="5">
        <v>10</v>
      </c>
      <c r="AF58" s="5">
        <v>10</v>
      </c>
      <c r="AG58" s="5">
        <v>9.6</v>
      </c>
      <c r="AH58" s="5">
        <v>9.4</v>
      </c>
      <c r="AI58" s="5">
        <v>9.1999999999999993</v>
      </c>
      <c r="AJ58" s="5">
        <v>8.4</v>
      </c>
      <c r="AK58" s="5">
        <v>10</v>
      </c>
      <c r="AL58" s="5">
        <v>10</v>
      </c>
    </row>
    <row r="59" spans="1:38" x14ac:dyDescent="0.25">
      <c r="A59" s="4" t="s">
        <v>111</v>
      </c>
      <c r="B59" s="4" t="s">
        <v>114</v>
      </c>
      <c r="C59" s="5">
        <v>8.8666666666666671</v>
      </c>
      <c r="D59" s="5">
        <v>7.1333333333333337</v>
      </c>
      <c r="E59" s="5">
        <v>7.6</v>
      </c>
      <c r="F59" s="5">
        <v>8.2666666666666675</v>
      </c>
      <c r="G59" s="5">
        <v>8.1999999999999993</v>
      </c>
      <c r="H59" s="5">
        <v>7.8</v>
      </c>
      <c r="I59" s="5">
        <v>7.8</v>
      </c>
      <c r="J59" s="5">
        <v>8.1333333333333329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U59" s="5">
        <v>7.4</v>
      </c>
      <c r="V59" s="5">
        <v>7.4</v>
      </c>
      <c r="W59" s="5">
        <v>7.0666666666666664</v>
      </c>
      <c r="X59" s="5">
        <v>7.8</v>
      </c>
      <c r="Y59" s="5">
        <v>7.8</v>
      </c>
      <c r="Z59" s="5">
        <v>8.4666666666666668</v>
      </c>
      <c r="AA59" s="5">
        <v>7.7333333333333334</v>
      </c>
      <c r="AB59" s="5">
        <v>7.8</v>
      </c>
      <c r="AE59" s="6" t="s">
        <v>359</v>
      </c>
      <c r="AF59" s="6" t="s">
        <v>359</v>
      </c>
      <c r="AG59" s="6" t="s">
        <v>359</v>
      </c>
      <c r="AH59" s="6" t="s">
        <v>359</v>
      </c>
      <c r="AI59" s="6" t="s">
        <v>359</v>
      </c>
      <c r="AJ59" s="6" t="s">
        <v>359</v>
      </c>
      <c r="AK59" s="6" t="s">
        <v>359</v>
      </c>
      <c r="AL59" s="6" t="s">
        <v>359</v>
      </c>
    </row>
    <row r="60" spans="1:38" x14ac:dyDescent="0.25">
      <c r="A60" s="4" t="s">
        <v>113</v>
      </c>
      <c r="B60" s="4" t="s">
        <v>116</v>
      </c>
      <c r="C60" s="5">
        <v>7.7777777777777777</v>
      </c>
      <c r="D60" s="5">
        <v>7.7777777777777777</v>
      </c>
      <c r="E60" s="5">
        <v>8.8888888888888893</v>
      </c>
      <c r="F60" s="5">
        <v>8.2222222222222214</v>
      </c>
      <c r="G60" s="5">
        <v>9.1111111111111107</v>
      </c>
      <c r="H60" s="5">
        <v>8.4444444444444446</v>
      </c>
      <c r="I60" s="5">
        <v>8.4444444444444446</v>
      </c>
      <c r="J60" s="5">
        <v>8.2222222222222214</v>
      </c>
      <c r="L60" s="5">
        <v>9.6666666666666661</v>
      </c>
      <c r="M60" s="5">
        <v>9.3333333333333339</v>
      </c>
      <c r="N60" s="5">
        <v>9.2666666666666675</v>
      </c>
      <c r="O60" s="5">
        <v>9.4666666666666668</v>
      </c>
      <c r="P60" s="5">
        <v>9</v>
      </c>
      <c r="Q60" s="5">
        <v>9.6</v>
      </c>
      <c r="R60" s="5">
        <v>9.4</v>
      </c>
      <c r="S60" s="5">
        <v>9.2666666666666675</v>
      </c>
      <c r="U60" s="5">
        <v>8.9333333333333336</v>
      </c>
      <c r="V60" s="5">
        <v>9.4</v>
      </c>
      <c r="W60" s="5">
        <v>8.6</v>
      </c>
      <c r="X60" s="5">
        <v>9.3333333333333339</v>
      </c>
      <c r="Y60" s="5">
        <v>8</v>
      </c>
      <c r="Z60" s="5">
        <v>8.6</v>
      </c>
      <c r="AA60" s="5">
        <v>8.5333333333333332</v>
      </c>
      <c r="AB60" s="5">
        <v>8.6</v>
      </c>
      <c r="AE60" s="6" t="s">
        <v>359</v>
      </c>
      <c r="AF60" s="6" t="s">
        <v>359</v>
      </c>
      <c r="AG60" s="6" t="s">
        <v>359</v>
      </c>
      <c r="AH60" s="6" t="s">
        <v>359</v>
      </c>
      <c r="AI60" s="6" t="s">
        <v>359</v>
      </c>
      <c r="AJ60" s="6" t="s">
        <v>359</v>
      </c>
      <c r="AK60" s="6" t="s">
        <v>359</v>
      </c>
      <c r="AL60" s="6" t="s">
        <v>359</v>
      </c>
    </row>
    <row r="61" spans="1:38" x14ac:dyDescent="0.25">
      <c r="A61" s="4" t="s">
        <v>115</v>
      </c>
      <c r="B61" s="4" t="s">
        <v>118</v>
      </c>
      <c r="C61" s="5">
        <v>9.4</v>
      </c>
      <c r="D61" s="5">
        <v>9.6</v>
      </c>
      <c r="E61" s="5">
        <v>9.4666666666666668</v>
      </c>
      <c r="F61" s="5">
        <v>9.3333333333333339</v>
      </c>
      <c r="G61" s="5">
        <v>9.6</v>
      </c>
      <c r="H61" s="5">
        <v>9.5333333333333332</v>
      </c>
      <c r="I61" s="5">
        <v>9.4</v>
      </c>
      <c r="J61" s="5">
        <v>9.4666666666666668</v>
      </c>
      <c r="L61" s="6" t="s">
        <v>359</v>
      </c>
      <c r="M61" s="6" t="s">
        <v>359</v>
      </c>
      <c r="N61" s="6" t="s">
        <v>359</v>
      </c>
      <c r="O61" s="6" t="s">
        <v>359</v>
      </c>
      <c r="P61" s="6" t="s">
        <v>359</v>
      </c>
      <c r="Q61" s="6" t="s">
        <v>359</v>
      </c>
      <c r="R61" s="6" t="s">
        <v>359</v>
      </c>
      <c r="S61" s="6" t="s">
        <v>359</v>
      </c>
      <c r="U61" s="5">
        <v>9.4666666666666668</v>
      </c>
      <c r="V61" s="5">
        <v>9.4</v>
      </c>
      <c r="W61" s="5">
        <v>9.4666666666666668</v>
      </c>
      <c r="X61" s="5">
        <v>9.1999999999999993</v>
      </c>
      <c r="Y61" s="5">
        <v>9.6</v>
      </c>
      <c r="Z61" s="5">
        <v>9.5333333333333332</v>
      </c>
      <c r="AA61" s="5">
        <v>9.4</v>
      </c>
      <c r="AB61" s="5">
        <v>9.4666666666666668</v>
      </c>
      <c r="AE61" s="6" t="s">
        <v>359</v>
      </c>
      <c r="AF61" s="6" t="s">
        <v>359</v>
      </c>
      <c r="AG61" s="6" t="s">
        <v>359</v>
      </c>
      <c r="AH61" s="6" t="s">
        <v>359</v>
      </c>
      <c r="AI61" s="6" t="s">
        <v>359</v>
      </c>
      <c r="AJ61" s="6" t="s">
        <v>359</v>
      </c>
      <c r="AK61" s="6" t="s">
        <v>359</v>
      </c>
      <c r="AL61" s="6" t="s">
        <v>359</v>
      </c>
    </row>
    <row r="62" spans="1:38" ht="15.75" thickBot="1" x14ac:dyDescent="0.3">
      <c r="A62" s="4" t="s">
        <v>117</v>
      </c>
      <c r="B62" s="4" t="s">
        <v>119</v>
      </c>
      <c r="C62" s="5">
        <v>9.5</v>
      </c>
      <c r="D62" s="5">
        <v>0</v>
      </c>
      <c r="E62" s="5">
        <v>9.25</v>
      </c>
      <c r="F62" s="5">
        <v>9.125</v>
      </c>
      <c r="G62" s="5">
        <v>9.375</v>
      </c>
      <c r="H62" s="5">
        <v>9.5</v>
      </c>
      <c r="I62" s="5">
        <v>9.25</v>
      </c>
      <c r="J62" s="5">
        <v>9.25</v>
      </c>
      <c r="L62" s="6" t="s">
        <v>359</v>
      </c>
      <c r="M62" s="6" t="s">
        <v>359</v>
      </c>
      <c r="N62" s="6" t="s">
        <v>359</v>
      </c>
      <c r="O62" s="6" t="s">
        <v>359</v>
      </c>
      <c r="P62" s="6" t="s">
        <v>359</v>
      </c>
      <c r="Q62" s="6" t="s">
        <v>359</v>
      </c>
      <c r="R62" s="6" t="s">
        <v>359</v>
      </c>
      <c r="S62" s="6" t="s">
        <v>359</v>
      </c>
      <c r="U62" s="5">
        <v>9.5</v>
      </c>
      <c r="V62" s="5">
        <v>0</v>
      </c>
      <c r="W62" s="5">
        <v>9.25</v>
      </c>
      <c r="X62" s="5">
        <v>9.125</v>
      </c>
      <c r="Y62" s="5">
        <v>9.375</v>
      </c>
      <c r="Z62" s="5">
        <v>9.5</v>
      </c>
      <c r="AA62" s="5">
        <v>9.25</v>
      </c>
      <c r="AB62" s="5">
        <v>9.25</v>
      </c>
      <c r="AE62" s="6" t="s">
        <v>359</v>
      </c>
      <c r="AF62" s="6" t="s">
        <v>359</v>
      </c>
      <c r="AG62" s="6" t="s">
        <v>359</v>
      </c>
      <c r="AH62" s="6" t="s">
        <v>359</v>
      </c>
      <c r="AI62" s="6" t="s">
        <v>359</v>
      </c>
      <c r="AJ62" s="6" t="s">
        <v>359</v>
      </c>
      <c r="AK62" s="6" t="s">
        <v>359</v>
      </c>
      <c r="AL62" s="6" t="s">
        <v>359</v>
      </c>
    </row>
    <row r="63" spans="1:38" ht="16.5" thickTop="1" thickBot="1" x14ac:dyDescent="0.3">
      <c r="B63" s="1" t="s">
        <v>120</v>
      </c>
      <c r="C63" s="110">
        <f>AVERAGEIF(C4:C62,"&gt;0")</f>
        <v>8.5213308016895315</v>
      </c>
      <c r="D63" s="110">
        <f>AVERAGEIF(D4:D62,"&gt;0")</f>
        <v>8.6196058369291197</v>
      </c>
      <c r="E63" s="110">
        <f>AVERAGEIF(E4:E62,"&gt;0")</f>
        <v>8.7101485532779765</v>
      </c>
      <c r="F63" s="110">
        <f>AVERAGEIF(F4:F62,"&gt;0")</f>
        <v>8.2288883126895218</v>
      </c>
      <c r="G63" s="110">
        <f>AVERAGEIF(G4:G62,"&gt;0")</f>
        <v>8.8003777081810437</v>
      </c>
      <c r="H63" s="110">
        <f>AVERAGEIF(H4:H62,"&gt;0")</f>
        <v>8.6333478745375132</v>
      </c>
      <c r="I63" s="110">
        <f>AVERAGEIF(I4:I62,"&gt;0")</f>
        <v>8.6370090615314172</v>
      </c>
      <c r="J63" s="110">
        <f>AVERAGEIF(J4:J62,"&gt;0")</f>
        <v>8.6818218951029866</v>
      </c>
      <c r="L63" s="110">
        <f>AVERAGEIF(L4:L62,"&gt;0")</f>
        <v>8.9319727891156457</v>
      </c>
      <c r="M63" s="110">
        <f>AVERAGEIF(M4:M62,"&gt;0")</f>
        <v>9.2303854875283431</v>
      </c>
      <c r="N63" s="110">
        <f>AVERAGEIF(N4:N62,"&gt;0")</f>
        <v>9.1224489795918355</v>
      </c>
      <c r="O63" s="110">
        <f>AVERAGEIF(O4:O62,"&gt;0")</f>
        <v>9.0984126984126998</v>
      </c>
      <c r="P63" s="110">
        <f>AVERAGEIF(P4:P62,"&gt;0")</f>
        <v>9.3664399092970516</v>
      </c>
      <c r="Q63" s="110">
        <f>AVERAGEIF(Q4:Q62,"&gt;0")</f>
        <v>9.1269841269841265</v>
      </c>
      <c r="R63" s="110">
        <f>AVERAGEIF(R4:R62,"&gt;0")</f>
        <v>9.0539682539682538</v>
      </c>
      <c r="S63" s="110">
        <f>AVERAGEIF(S4:S62,"&gt;0")</f>
        <v>9.2952380952380942</v>
      </c>
      <c r="U63" s="110">
        <f>AVERAGEIF(U4:U62,"&gt;0")</f>
        <v>8.7136377396257778</v>
      </c>
      <c r="V63" s="110">
        <f>AVERAGEIF(V4:V62,"&gt;0")</f>
        <v>8.7830952228415224</v>
      </c>
      <c r="W63" s="110">
        <f>AVERAGEIF(W4:W62,"&gt;0")</f>
        <v>8.8400892060417107</v>
      </c>
      <c r="X63" s="110">
        <f>AVERAGEIF(X4:X62,"&gt;0")</f>
        <v>8.749398136713916</v>
      </c>
      <c r="Y63" s="110">
        <f>AVERAGEIF(Y4:Y62,"&gt;0")</f>
        <v>8.8430375174531317</v>
      </c>
      <c r="Z63" s="110">
        <f>AVERAGEIF(Z4:Z62,"&gt;0")</f>
        <v>8.7075730051472835</v>
      </c>
      <c r="AA63" s="110">
        <f>AVERAGEIF(AA4:AA62,"&gt;0")</f>
        <v>8.8875739238727647</v>
      </c>
      <c r="AB63" s="110">
        <f>AVERAGEIF(AB4:AB62,"&gt;0")</f>
        <v>9.0356168229737683</v>
      </c>
      <c r="AE63" s="110">
        <f>AVERAGEIF(AE4:AE62,"&gt;0")</f>
        <v>10</v>
      </c>
      <c r="AF63" s="110">
        <f>AVERAGEIF(AF4:AF62,"&gt;0")</f>
        <v>10</v>
      </c>
      <c r="AG63" s="110">
        <f>AVERAGEIF(AG4:AG62,"&gt;0")</f>
        <v>9.6</v>
      </c>
      <c r="AH63" s="110">
        <f>AVERAGEIF(AH4:AH62,"&gt;0")</f>
        <v>9.4</v>
      </c>
      <c r="AI63" s="110">
        <f>AVERAGEIF(AI4:AI62,"&gt;0")</f>
        <v>9.1999999999999993</v>
      </c>
      <c r="AJ63" s="110">
        <f>AVERAGEIF(AJ4:AJ62,"&gt;0")</f>
        <v>8.4</v>
      </c>
      <c r="AK63" s="110">
        <f>AVERAGEIF(AK4:AK62,"&gt;0")</f>
        <v>10</v>
      </c>
      <c r="AL63" s="110">
        <f t="shared" ref="AL63" si="0">AVERAGEIF(AL4:AL62,"&gt;0")</f>
        <v>10</v>
      </c>
    </row>
    <row r="65" spans="2:11" ht="15.75" thickBot="1" x14ac:dyDescent="0.3"/>
    <row r="66" spans="2:11" ht="28.5" thickTop="1" thickBot="1" x14ac:dyDescent="0.3">
      <c r="B66" t="s">
        <v>641</v>
      </c>
      <c r="C66" s="236" t="s">
        <v>398</v>
      </c>
      <c r="D66" s="236" t="s">
        <v>399</v>
      </c>
      <c r="E66" s="236" t="s">
        <v>400</v>
      </c>
      <c r="F66" s="236" t="s">
        <v>401</v>
      </c>
      <c r="G66" s="236" t="s">
        <v>402</v>
      </c>
      <c r="H66" s="236" t="s">
        <v>403</v>
      </c>
      <c r="I66" s="236" t="s">
        <v>404</v>
      </c>
      <c r="J66" s="236" t="s">
        <v>405</v>
      </c>
      <c r="K66" s="103" t="s">
        <v>120</v>
      </c>
    </row>
    <row r="67" spans="2:11" ht="16.5" thickTop="1" thickBot="1" x14ac:dyDescent="0.3">
      <c r="B67" t="s">
        <v>838</v>
      </c>
      <c r="C67" s="313">
        <v>8.5213308016895315</v>
      </c>
      <c r="D67" s="313">
        <v>8.6199999999999992</v>
      </c>
      <c r="E67" s="313">
        <v>8.7100000000000009</v>
      </c>
      <c r="F67" s="313">
        <v>8.23</v>
      </c>
      <c r="G67" s="313">
        <v>8.8000000000000007</v>
      </c>
      <c r="H67" s="313">
        <v>8.6300000000000008</v>
      </c>
      <c r="I67" s="313">
        <v>8.6370090615314172</v>
      </c>
      <c r="J67" s="313">
        <v>8.68</v>
      </c>
      <c r="K67" s="313">
        <v>8.61</v>
      </c>
    </row>
    <row r="68" spans="2:11" ht="16.5" thickTop="1" thickBot="1" x14ac:dyDescent="0.3"/>
    <row r="69" spans="2:11" ht="28.5" thickTop="1" thickBot="1" x14ac:dyDescent="0.3">
      <c r="B69" t="s">
        <v>642</v>
      </c>
      <c r="C69" s="236" t="s">
        <v>398</v>
      </c>
      <c r="D69" s="236" t="s">
        <v>399</v>
      </c>
      <c r="E69" s="236" t="s">
        <v>400</v>
      </c>
      <c r="F69" s="236" t="s">
        <v>401</v>
      </c>
      <c r="G69" s="236" t="s">
        <v>402</v>
      </c>
      <c r="H69" s="236" t="s">
        <v>403</v>
      </c>
      <c r="I69" s="236" t="s">
        <v>404</v>
      </c>
      <c r="J69" s="236" t="s">
        <v>405</v>
      </c>
      <c r="K69" s="236" t="s">
        <v>120</v>
      </c>
    </row>
    <row r="70" spans="2:11" ht="16.5" thickTop="1" thickBot="1" x14ac:dyDescent="0.3">
      <c r="B70" t="s">
        <v>836</v>
      </c>
      <c r="C70" s="313">
        <v>8.9319727891156457</v>
      </c>
      <c r="D70" s="313">
        <v>9.2303854875283431</v>
      </c>
      <c r="E70" s="313">
        <v>9.1224489795918355</v>
      </c>
      <c r="F70" s="313">
        <v>9.0984126984126998</v>
      </c>
      <c r="G70" s="313">
        <v>9.3664399092970516</v>
      </c>
      <c r="H70" s="313">
        <v>9.1269841269841265</v>
      </c>
      <c r="I70" s="313">
        <v>9.0539682539682538</v>
      </c>
      <c r="J70" s="313">
        <v>9.2952380952380942</v>
      </c>
      <c r="K70" s="313">
        <v>9.1532312925170061</v>
      </c>
    </row>
    <row r="71" spans="2:11" ht="16.5" thickTop="1" thickBot="1" x14ac:dyDescent="0.3"/>
    <row r="72" spans="2:11" ht="28.5" thickTop="1" thickBot="1" x14ac:dyDescent="0.3">
      <c r="B72" t="s">
        <v>643</v>
      </c>
      <c r="C72" s="236" t="s">
        <v>399</v>
      </c>
      <c r="D72" s="236" t="s">
        <v>400</v>
      </c>
      <c r="E72" s="236" t="s">
        <v>401</v>
      </c>
      <c r="F72" s="236" t="s">
        <v>402</v>
      </c>
      <c r="G72" s="236" t="s">
        <v>403</v>
      </c>
      <c r="H72" s="236" t="s">
        <v>404</v>
      </c>
      <c r="I72" s="236" t="s">
        <v>405</v>
      </c>
      <c r="J72" s="236" t="s">
        <v>120</v>
      </c>
    </row>
    <row r="73" spans="2:11" ht="16.5" thickTop="1" thickBot="1" x14ac:dyDescent="0.3">
      <c r="B73" t="s">
        <v>837</v>
      </c>
      <c r="C73" s="313">
        <v>8.7830952228415224</v>
      </c>
      <c r="D73" s="313">
        <v>8.8400892060417107</v>
      </c>
      <c r="E73" s="313">
        <v>8.749398136713916</v>
      </c>
      <c r="F73" s="313">
        <v>8.8430375174531317</v>
      </c>
      <c r="G73" s="313">
        <v>8.7075730051472835</v>
      </c>
      <c r="H73" s="313">
        <v>8.8875739238727647</v>
      </c>
      <c r="I73" s="313">
        <v>9.0356168229737683</v>
      </c>
      <c r="J73" s="313">
        <v>8.8000000000000007</v>
      </c>
    </row>
    <row r="74" spans="2:11" ht="15.75" thickTop="1" x14ac:dyDescent="0.25"/>
  </sheetData>
  <mergeCells count="6">
    <mergeCell ref="AE2:AL2"/>
    <mergeCell ref="A2:A3"/>
    <mergeCell ref="B2:B3"/>
    <mergeCell ref="C2:J2"/>
    <mergeCell ref="L2:S2"/>
    <mergeCell ref="U2:A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59"/>
  <sheetViews>
    <sheetView workbookViewId="0">
      <pane xSplit="2" ySplit="3" topLeftCell="C43" activePane="bottomRight" state="frozen"/>
      <selection pane="topRight" activeCell="C1" sqref="C1"/>
      <selection pane="bottomLeft" activeCell="A4" sqref="A4"/>
      <selection pane="bottomRight" activeCell="A61" sqref="A61"/>
    </sheetView>
  </sheetViews>
  <sheetFormatPr baseColWidth="10" defaultColWidth="9.140625" defaultRowHeight="15" x14ac:dyDescent="0.25"/>
  <cols>
    <col min="2" max="2" width="68.42578125" customWidth="1"/>
    <col min="3" max="5" width="16.5703125" customWidth="1"/>
  </cols>
  <sheetData>
    <row r="1" spans="1:5" ht="15.75" thickBot="1" x14ac:dyDescent="0.3"/>
    <row r="2" spans="1:5" ht="30" customHeight="1" thickTop="1" thickBot="1" x14ac:dyDescent="0.3">
      <c r="A2" s="250" t="s">
        <v>0</v>
      </c>
      <c r="B2" s="250" t="s">
        <v>1</v>
      </c>
      <c r="C2" s="250" t="s">
        <v>410</v>
      </c>
      <c r="D2" s="250"/>
      <c r="E2" s="250"/>
    </row>
    <row r="3" spans="1:5" ht="39.950000000000003" customHeight="1" thickTop="1" thickBot="1" x14ac:dyDescent="0.3">
      <c r="A3" s="250" t="s">
        <v>0</v>
      </c>
      <c r="B3" s="250" t="s">
        <v>1</v>
      </c>
      <c r="C3" s="150" t="s">
        <v>411</v>
      </c>
      <c r="D3" s="155" t="s">
        <v>412</v>
      </c>
      <c r="E3" s="156" t="s">
        <v>707</v>
      </c>
    </row>
    <row r="4" spans="1:5" ht="15.75" thickTop="1" x14ac:dyDescent="0.25">
      <c r="A4" s="314" t="s">
        <v>2</v>
      </c>
      <c r="B4" s="315" t="s">
        <v>3</v>
      </c>
      <c r="C4" s="320">
        <v>45540373</v>
      </c>
      <c r="D4" s="320">
        <v>45540373</v>
      </c>
      <c r="E4" s="321">
        <v>100</v>
      </c>
    </row>
    <row r="5" spans="1:5" x14ac:dyDescent="0.25">
      <c r="A5" s="314" t="s">
        <v>4</v>
      </c>
      <c r="B5" s="315" t="s">
        <v>5</v>
      </c>
      <c r="C5" s="320">
        <v>28477203</v>
      </c>
      <c r="D5" s="320">
        <v>29770444</v>
      </c>
      <c r="E5" s="321">
        <v>95.655956625974397</v>
      </c>
    </row>
    <row r="6" spans="1:5" x14ac:dyDescent="0.25">
      <c r="A6" s="314" t="s">
        <v>6</v>
      </c>
      <c r="B6" s="315" t="s">
        <v>7</v>
      </c>
      <c r="C6" s="320">
        <v>18007975</v>
      </c>
      <c r="D6" s="320">
        <v>20506018</v>
      </c>
      <c r="E6" s="321">
        <v>87.818000549887358</v>
      </c>
    </row>
    <row r="7" spans="1:5" x14ac:dyDescent="0.25">
      <c r="A7" s="314" t="s">
        <v>8</v>
      </c>
      <c r="B7" s="315" t="s">
        <v>9</v>
      </c>
      <c r="C7" s="320">
        <v>12762480</v>
      </c>
      <c r="D7" s="320">
        <v>12999779</v>
      </c>
      <c r="E7" s="321">
        <v>98.174592044987847</v>
      </c>
    </row>
    <row r="8" spans="1:5" x14ac:dyDescent="0.25">
      <c r="A8" s="314" t="s">
        <v>10</v>
      </c>
      <c r="B8" s="315" t="s">
        <v>13</v>
      </c>
      <c r="C8" s="320">
        <v>9378881</v>
      </c>
      <c r="D8" s="320">
        <v>10288554</v>
      </c>
      <c r="E8" s="321">
        <v>91.158397963406713</v>
      </c>
    </row>
    <row r="9" spans="1:5" x14ac:dyDescent="0.25">
      <c r="A9" s="314" t="s">
        <v>12</v>
      </c>
      <c r="B9" s="315" t="s">
        <v>15</v>
      </c>
      <c r="C9" s="320">
        <v>13714110</v>
      </c>
      <c r="D9" s="320">
        <v>13714110</v>
      </c>
      <c r="E9" s="321">
        <v>100</v>
      </c>
    </row>
    <row r="10" spans="1:5" x14ac:dyDescent="0.25">
      <c r="A10" s="314" t="s">
        <v>14</v>
      </c>
      <c r="B10" s="315" t="s">
        <v>17</v>
      </c>
      <c r="C10" s="320">
        <v>32026814</v>
      </c>
      <c r="D10" s="320">
        <v>32026822</v>
      </c>
      <c r="E10" s="321">
        <v>99.999975020937143</v>
      </c>
    </row>
    <row r="11" spans="1:5" x14ac:dyDescent="0.25">
      <c r="A11" s="314" t="s">
        <v>16</v>
      </c>
      <c r="B11" s="315" t="s">
        <v>19</v>
      </c>
      <c r="C11" s="320">
        <v>36600506</v>
      </c>
      <c r="D11" s="320">
        <v>40497993</v>
      </c>
      <c r="E11" s="321">
        <v>90.376098390851126</v>
      </c>
    </row>
    <row r="12" spans="1:5" x14ac:dyDescent="0.25">
      <c r="A12" s="314" t="s">
        <v>18</v>
      </c>
      <c r="B12" s="315" t="s">
        <v>21</v>
      </c>
      <c r="C12" s="320">
        <v>24180872</v>
      </c>
      <c r="D12" s="320">
        <v>24180872</v>
      </c>
      <c r="E12" s="321">
        <v>100</v>
      </c>
    </row>
    <row r="13" spans="1:5" x14ac:dyDescent="0.25">
      <c r="A13" s="314" t="s">
        <v>20</v>
      </c>
      <c r="B13" s="315" t="s">
        <v>23</v>
      </c>
      <c r="C13" s="320">
        <v>50371730</v>
      </c>
      <c r="D13" s="320">
        <v>51218488</v>
      </c>
      <c r="E13" s="321">
        <v>98.346772751276845</v>
      </c>
    </row>
    <row r="14" spans="1:5" x14ac:dyDescent="0.25">
      <c r="A14" s="314" t="s">
        <v>22</v>
      </c>
      <c r="B14" s="315" t="s">
        <v>25</v>
      </c>
      <c r="C14" s="320">
        <v>21715923</v>
      </c>
      <c r="D14" s="320">
        <v>22740650</v>
      </c>
      <c r="E14" s="321">
        <v>95.493853517819417</v>
      </c>
    </row>
    <row r="15" spans="1:5" x14ac:dyDescent="0.25">
      <c r="A15" s="314" t="s">
        <v>24</v>
      </c>
      <c r="B15" s="315" t="s">
        <v>27</v>
      </c>
      <c r="C15" s="320">
        <v>8372004</v>
      </c>
      <c r="D15" s="320">
        <v>8372004</v>
      </c>
      <c r="E15" s="321">
        <v>100</v>
      </c>
    </row>
    <row r="16" spans="1:5" x14ac:dyDescent="0.25">
      <c r="A16" s="314" t="s">
        <v>26</v>
      </c>
      <c r="B16" s="315" t="s">
        <v>29</v>
      </c>
      <c r="C16" s="320">
        <v>7983394</v>
      </c>
      <c r="D16" s="320">
        <v>8405517</v>
      </c>
      <c r="E16" s="321">
        <v>94.978024552207799</v>
      </c>
    </row>
    <row r="17" spans="1:5" x14ac:dyDescent="0.25">
      <c r="A17" s="314" t="s">
        <v>28</v>
      </c>
      <c r="B17" s="315" t="s">
        <v>31</v>
      </c>
      <c r="C17" s="320">
        <v>10037574</v>
      </c>
      <c r="D17" s="320">
        <v>10037574</v>
      </c>
      <c r="E17" s="321">
        <v>100</v>
      </c>
    </row>
    <row r="18" spans="1:5" x14ac:dyDescent="0.25">
      <c r="A18" s="314" t="s">
        <v>30</v>
      </c>
      <c r="B18" s="315" t="s">
        <v>33</v>
      </c>
      <c r="C18" s="320">
        <v>6840000</v>
      </c>
      <c r="D18" s="320">
        <v>6840000</v>
      </c>
      <c r="E18" s="321">
        <v>100</v>
      </c>
    </row>
    <row r="19" spans="1:5" x14ac:dyDescent="0.25">
      <c r="A19" s="314" t="s">
        <v>32</v>
      </c>
      <c r="B19" s="315" t="s">
        <v>35</v>
      </c>
      <c r="C19" s="320">
        <v>26411297</v>
      </c>
      <c r="D19" s="320">
        <v>27817235</v>
      </c>
      <c r="E19" s="321">
        <v>94.945802485401586</v>
      </c>
    </row>
    <row r="20" spans="1:5" x14ac:dyDescent="0.25">
      <c r="A20" s="314" t="s">
        <v>34</v>
      </c>
      <c r="B20" s="315" t="s">
        <v>37</v>
      </c>
      <c r="C20" s="320">
        <v>19906889</v>
      </c>
      <c r="D20" s="320">
        <v>19906889</v>
      </c>
      <c r="E20" s="321">
        <v>100</v>
      </c>
    </row>
    <row r="21" spans="1:5" x14ac:dyDescent="0.25">
      <c r="A21" s="314" t="s">
        <v>36</v>
      </c>
      <c r="B21" s="315" t="s">
        <v>39</v>
      </c>
      <c r="C21" s="320">
        <v>48137358</v>
      </c>
      <c r="D21" s="320">
        <v>48137358</v>
      </c>
      <c r="E21" s="321">
        <v>100</v>
      </c>
    </row>
    <row r="22" spans="1:5" x14ac:dyDescent="0.25">
      <c r="A22" s="314" t="s">
        <v>38</v>
      </c>
      <c r="B22" s="315" t="s">
        <v>42</v>
      </c>
      <c r="C22" s="320">
        <v>31295297</v>
      </c>
      <c r="D22" s="320">
        <v>34106544</v>
      </c>
      <c r="E22" s="321">
        <v>91.757455695305865</v>
      </c>
    </row>
    <row r="23" spans="1:5" ht="15.75" thickBot="1" x14ac:dyDescent="0.3">
      <c r="A23" s="314" t="s">
        <v>40</v>
      </c>
      <c r="B23" s="315" t="s">
        <v>44</v>
      </c>
      <c r="C23" s="320">
        <v>785767</v>
      </c>
      <c r="D23" s="320">
        <v>6034767</v>
      </c>
      <c r="E23" s="321">
        <v>13.020668403601995</v>
      </c>
    </row>
    <row r="24" spans="1:5" ht="16.5" thickTop="1" thickBot="1" x14ac:dyDescent="0.3">
      <c r="A24" s="314" t="s">
        <v>41</v>
      </c>
      <c r="B24" s="315" t="s">
        <v>46</v>
      </c>
      <c r="C24" s="322">
        <v>30865814</v>
      </c>
      <c r="D24" s="322">
        <v>30865814</v>
      </c>
      <c r="E24" s="321">
        <v>100</v>
      </c>
    </row>
    <row r="25" spans="1:5" ht="15.75" thickTop="1" x14ac:dyDescent="0.25">
      <c r="A25" s="314" t="s">
        <v>43</v>
      </c>
      <c r="B25" s="315" t="s">
        <v>48</v>
      </c>
      <c r="C25" s="320">
        <v>27254817</v>
      </c>
      <c r="D25" s="320">
        <v>27254817</v>
      </c>
      <c r="E25" s="321">
        <v>100</v>
      </c>
    </row>
    <row r="26" spans="1:5" x14ac:dyDescent="0.25">
      <c r="A26" s="314" t="s">
        <v>45</v>
      </c>
      <c r="B26" s="315" t="s">
        <v>50</v>
      </c>
      <c r="C26" s="320">
        <v>63572744</v>
      </c>
      <c r="D26" s="320">
        <v>63636036</v>
      </c>
      <c r="E26" s="321">
        <v>99.900540630783468</v>
      </c>
    </row>
    <row r="27" spans="1:5" x14ac:dyDescent="0.25">
      <c r="A27" s="314" t="s">
        <v>47</v>
      </c>
      <c r="B27" s="315" t="s">
        <v>52</v>
      </c>
      <c r="C27" s="320">
        <v>20710674</v>
      </c>
      <c r="D27" s="320">
        <v>23807530</v>
      </c>
      <c r="E27" s="321">
        <v>86.992115519753625</v>
      </c>
    </row>
    <row r="28" spans="1:5" x14ac:dyDescent="0.25">
      <c r="A28" s="314" t="s">
        <v>49</v>
      </c>
      <c r="B28" s="315" t="s">
        <v>54</v>
      </c>
      <c r="C28" s="320">
        <v>12222464</v>
      </c>
      <c r="D28" s="320">
        <v>12222464</v>
      </c>
      <c r="E28" s="321">
        <v>100</v>
      </c>
    </row>
    <row r="29" spans="1:5" x14ac:dyDescent="0.25">
      <c r="A29" s="314" t="s">
        <v>51</v>
      </c>
      <c r="B29" s="315" t="s">
        <v>56</v>
      </c>
      <c r="C29" s="320">
        <v>32368760</v>
      </c>
      <c r="D29" s="320">
        <v>33240039</v>
      </c>
      <c r="E29" s="321">
        <v>97.378826781761603</v>
      </c>
    </row>
    <row r="30" spans="1:5" x14ac:dyDescent="0.25">
      <c r="A30" s="314" t="s">
        <v>53</v>
      </c>
      <c r="B30" s="315" t="s">
        <v>58</v>
      </c>
      <c r="C30" s="320">
        <v>7207625</v>
      </c>
      <c r="D30" s="320">
        <v>7488468</v>
      </c>
      <c r="E30" s="321">
        <v>96.24966014410424</v>
      </c>
    </row>
    <row r="31" spans="1:5" x14ac:dyDescent="0.25">
      <c r="A31" s="314" t="s">
        <v>55</v>
      </c>
      <c r="B31" s="315" t="s">
        <v>60</v>
      </c>
      <c r="C31" s="320">
        <v>9082630</v>
      </c>
      <c r="D31" s="320">
        <v>10622296</v>
      </c>
      <c r="E31" s="321">
        <v>85.50533707590148</v>
      </c>
    </row>
    <row r="32" spans="1:5" x14ac:dyDescent="0.25">
      <c r="A32" s="314" t="s">
        <v>57</v>
      </c>
      <c r="B32" s="315" t="s">
        <v>62</v>
      </c>
      <c r="C32" s="320">
        <v>20258406</v>
      </c>
      <c r="D32" s="320">
        <v>20258406</v>
      </c>
      <c r="E32" s="321">
        <v>100</v>
      </c>
    </row>
    <row r="33" spans="1:5" x14ac:dyDescent="0.25">
      <c r="A33" s="314" t="s">
        <v>59</v>
      </c>
      <c r="B33" s="315" t="s">
        <v>64</v>
      </c>
      <c r="C33" s="320">
        <v>32464699</v>
      </c>
      <c r="D33" s="320">
        <v>34846120</v>
      </c>
      <c r="E33" s="321">
        <v>93.165893362015623</v>
      </c>
    </row>
    <row r="34" spans="1:5" x14ac:dyDescent="0.25">
      <c r="A34" s="314" t="s">
        <v>61</v>
      </c>
      <c r="B34" s="315" t="s">
        <v>66</v>
      </c>
      <c r="C34" s="320">
        <v>14013403</v>
      </c>
      <c r="D34" s="320">
        <v>14013403</v>
      </c>
      <c r="E34" s="321">
        <v>100</v>
      </c>
    </row>
    <row r="35" spans="1:5" x14ac:dyDescent="0.25">
      <c r="A35" s="314" t="s">
        <v>63</v>
      </c>
      <c r="B35" s="315" t="s">
        <v>72</v>
      </c>
      <c r="C35" s="320">
        <v>91890146</v>
      </c>
      <c r="D35" s="320">
        <v>99110462</v>
      </c>
      <c r="E35" s="321">
        <v>92.714880090055473</v>
      </c>
    </row>
    <row r="36" spans="1:5" x14ac:dyDescent="0.25">
      <c r="A36" s="314" t="s">
        <v>65</v>
      </c>
      <c r="B36" s="315" t="s">
        <v>74</v>
      </c>
      <c r="C36" s="320">
        <v>23373000</v>
      </c>
      <c r="D36" s="320">
        <v>30200000</v>
      </c>
      <c r="E36" s="321">
        <v>77.394039735099341</v>
      </c>
    </row>
    <row r="37" spans="1:5" x14ac:dyDescent="0.25">
      <c r="A37" s="314" t="s">
        <v>67</v>
      </c>
      <c r="B37" s="315" t="s">
        <v>78</v>
      </c>
      <c r="C37" s="320">
        <v>44195483</v>
      </c>
      <c r="D37" s="320">
        <v>44195483</v>
      </c>
      <c r="E37" s="321">
        <v>100</v>
      </c>
    </row>
    <row r="38" spans="1:5" x14ac:dyDescent="0.25">
      <c r="A38" s="314" t="s">
        <v>69</v>
      </c>
      <c r="B38" s="315" t="s">
        <v>80</v>
      </c>
      <c r="C38" s="320">
        <v>55794689</v>
      </c>
      <c r="D38" s="320">
        <v>55794689</v>
      </c>
      <c r="E38" s="321">
        <v>100</v>
      </c>
    </row>
    <row r="39" spans="1:5" x14ac:dyDescent="0.25">
      <c r="A39" s="314" t="s">
        <v>71</v>
      </c>
      <c r="B39" s="315" t="s">
        <v>82</v>
      </c>
      <c r="C39" s="320">
        <v>23967630</v>
      </c>
      <c r="D39" s="320">
        <v>23967630</v>
      </c>
      <c r="E39" s="321">
        <v>100</v>
      </c>
    </row>
    <row r="40" spans="1:5" x14ac:dyDescent="0.25">
      <c r="A40" s="314" t="s">
        <v>73</v>
      </c>
      <c r="B40" s="315" t="s">
        <v>84</v>
      </c>
      <c r="C40" s="320">
        <v>2596705</v>
      </c>
      <c r="D40" s="320">
        <v>2776738</v>
      </c>
      <c r="E40" s="321">
        <v>93.516385053253131</v>
      </c>
    </row>
    <row r="41" spans="1:5" x14ac:dyDescent="0.25">
      <c r="A41" s="314" t="s">
        <v>75</v>
      </c>
      <c r="B41" s="315" t="s">
        <v>86</v>
      </c>
      <c r="C41" s="320">
        <v>18518475</v>
      </c>
      <c r="D41" s="320">
        <v>21010338</v>
      </c>
      <c r="E41" s="321">
        <v>88.139824309347134</v>
      </c>
    </row>
    <row r="42" spans="1:5" x14ac:dyDescent="0.25">
      <c r="A42" s="314" t="s">
        <v>77</v>
      </c>
      <c r="B42" s="315" t="s">
        <v>88</v>
      </c>
      <c r="C42" s="320">
        <v>74087799</v>
      </c>
      <c r="D42" s="320">
        <v>74087799</v>
      </c>
      <c r="E42" s="321">
        <v>100</v>
      </c>
    </row>
    <row r="43" spans="1:5" x14ac:dyDescent="0.25">
      <c r="A43" s="314" t="s">
        <v>79</v>
      </c>
      <c r="B43" s="315" t="s">
        <v>90</v>
      </c>
      <c r="C43" s="320">
        <v>21532113</v>
      </c>
      <c r="D43" s="320">
        <v>23596884</v>
      </c>
      <c r="E43" s="321">
        <v>91.249815017948976</v>
      </c>
    </row>
    <row r="44" spans="1:5" x14ac:dyDescent="0.25">
      <c r="A44" s="314" t="s">
        <v>81</v>
      </c>
      <c r="B44" s="315" t="s">
        <v>92</v>
      </c>
      <c r="C44" s="320">
        <v>55548577</v>
      </c>
      <c r="D44" s="320">
        <v>55548577</v>
      </c>
      <c r="E44" s="321">
        <v>100</v>
      </c>
    </row>
    <row r="45" spans="1:5" x14ac:dyDescent="0.25">
      <c r="A45" s="314" t="s">
        <v>83</v>
      </c>
      <c r="B45" s="315" t="s">
        <v>96</v>
      </c>
      <c r="C45" s="320">
        <v>14157108</v>
      </c>
      <c r="D45" s="320">
        <v>14157108</v>
      </c>
      <c r="E45" s="321">
        <v>100</v>
      </c>
    </row>
    <row r="46" spans="1:5" x14ac:dyDescent="0.25">
      <c r="A46" s="314" t="s">
        <v>85</v>
      </c>
      <c r="B46" s="315" t="s">
        <v>98</v>
      </c>
      <c r="C46" s="320">
        <v>27248083</v>
      </c>
      <c r="D46" s="320">
        <v>29270910</v>
      </c>
      <c r="E46" s="321">
        <v>93.089292406693204</v>
      </c>
    </row>
    <row r="47" spans="1:5" x14ac:dyDescent="0.25">
      <c r="A47" s="314" t="s">
        <v>87</v>
      </c>
      <c r="B47" s="315" t="s">
        <v>100</v>
      </c>
      <c r="C47" s="320">
        <v>19957702</v>
      </c>
      <c r="D47" s="320">
        <v>20386120</v>
      </c>
      <c r="E47" s="321">
        <v>97.898481908278768</v>
      </c>
    </row>
    <row r="48" spans="1:5" x14ac:dyDescent="0.25">
      <c r="A48" s="314" t="s">
        <v>89</v>
      </c>
      <c r="B48" s="315" t="s">
        <v>102</v>
      </c>
      <c r="C48" s="320">
        <v>67562674</v>
      </c>
      <c r="D48" s="320">
        <v>67562674</v>
      </c>
      <c r="E48" s="321">
        <v>100</v>
      </c>
    </row>
    <row r="49" spans="1:5" x14ac:dyDescent="0.25">
      <c r="A49" s="314" t="s">
        <v>91</v>
      </c>
      <c r="B49" s="315" t="s">
        <v>106</v>
      </c>
      <c r="C49" s="320">
        <v>73640802</v>
      </c>
      <c r="D49" s="320">
        <v>75717542</v>
      </c>
      <c r="E49" s="321">
        <v>97.257253807842829</v>
      </c>
    </row>
    <row r="50" spans="1:5" x14ac:dyDescent="0.25">
      <c r="A50" s="314" t="s">
        <v>93</v>
      </c>
      <c r="B50" s="315" t="s">
        <v>108</v>
      </c>
      <c r="C50" s="320">
        <v>5000000</v>
      </c>
      <c r="D50" s="320">
        <v>5000000</v>
      </c>
      <c r="E50" s="321">
        <v>100</v>
      </c>
    </row>
    <row r="51" spans="1:5" x14ac:dyDescent="0.25">
      <c r="A51" s="314" t="s">
        <v>95</v>
      </c>
      <c r="B51" s="315" t="s">
        <v>110</v>
      </c>
      <c r="C51" s="320">
        <v>13310142</v>
      </c>
      <c r="D51" s="320">
        <v>13538242</v>
      </c>
      <c r="E51" s="321">
        <v>98.315143133059664</v>
      </c>
    </row>
    <row r="52" spans="1:5" x14ac:dyDescent="0.25">
      <c r="A52" s="314" t="s">
        <v>97</v>
      </c>
      <c r="B52" s="315" t="s">
        <v>112</v>
      </c>
      <c r="C52" s="320">
        <v>101999768</v>
      </c>
      <c r="D52" s="320">
        <v>105878162</v>
      </c>
      <c r="E52" s="321">
        <v>96.336927344847567</v>
      </c>
    </row>
    <row r="53" spans="1:5" x14ac:dyDescent="0.25">
      <c r="A53" s="314" t="s">
        <v>99</v>
      </c>
      <c r="B53" s="315" t="s">
        <v>114</v>
      </c>
      <c r="C53" s="320">
        <v>89527051</v>
      </c>
      <c r="D53" s="320">
        <v>89527051</v>
      </c>
      <c r="E53" s="321">
        <v>100</v>
      </c>
    </row>
    <row r="54" spans="1:5" x14ac:dyDescent="0.25">
      <c r="A54" s="314" t="s">
        <v>101</v>
      </c>
      <c r="B54" s="315" t="s">
        <v>116</v>
      </c>
      <c r="C54" s="320">
        <v>38661243</v>
      </c>
      <c r="D54" s="320">
        <v>38966912</v>
      </c>
      <c r="E54" s="321">
        <v>99.215567813020442</v>
      </c>
    </row>
    <row r="55" spans="1:5" ht="15.75" thickBot="1" x14ac:dyDescent="0.3">
      <c r="A55" s="314" t="s">
        <v>103</v>
      </c>
      <c r="B55" s="315" t="s">
        <v>118</v>
      </c>
      <c r="C55" s="320">
        <v>38164216</v>
      </c>
      <c r="D55" s="320">
        <v>42260579</v>
      </c>
      <c r="E55" s="321">
        <v>90.306893334329374</v>
      </c>
    </row>
    <row r="56" spans="1:5" ht="16.5" thickTop="1" thickBot="1" x14ac:dyDescent="0.3">
      <c r="A56" s="314" t="s">
        <v>105</v>
      </c>
      <c r="B56" s="318" t="s">
        <v>119</v>
      </c>
      <c r="C56" s="322">
        <v>26779999</v>
      </c>
      <c r="D56" s="322">
        <v>27073123</v>
      </c>
      <c r="E56" s="323">
        <v>98.917287820839888</v>
      </c>
    </row>
    <row r="57" spans="1:5" ht="16.5" thickTop="1" thickBot="1" x14ac:dyDescent="0.3">
      <c r="A57" s="314"/>
      <c r="B57" s="316" t="s">
        <v>831</v>
      </c>
      <c r="C57" s="319">
        <v>1650081888</v>
      </c>
      <c r="D57" s="319">
        <v>1711024407</v>
      </c>
      <c r="E57" s="317">
        <v>96.43824373570142</v>
      </c>
    </row>
    <row r="58" spans="1:5" ht="16.5" thickTop="1" thickBot="1" x14ac:dyDescent="0.3">
      <c r="B58" s="1" t="s">
        <v>120</v>
      </c>
      <c r="C58" s="93">
        <f>SUM(C4:C56)</f>
        <v>1650081888</v>
      </c>
      <c r="D58" s="93">
        <f>SUM(D4:D56)</f>
        <v>1711024407</v>
      </c>
      <c r="E58" s="154">
        <f t="shared" ref="E58" si="0">+C58/D58*100</f>
        <v>96.43824373570142</v>
      </c>
    </row>
    <row r="59" spans="1:5" ht="15.75" thickTop="1" x14ac:dyDescent="0.25"/>
  </sheetData>
  <sortState ref="A5:E57">
    <sortCondition ref="A4:A57"/>
  </sortState>
  <mergeCells count="3">
    <mergeCell ref="A2:A3"/>
    <mergeCell ref="B2:B3"/>
    <mergeCell ref="C2:E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59"/>
  <sheetViews>
    <sheetView workbookViewId="0">
      <selection activeCell="B8" sqref="B8"/>
    </sheetView>
  </sheetViews>
  <sheetFormatPr baseColWidth="10" defaultColWidth="9.140625" defaultRowHeight="15" x14ac:dyDescent="0.25"/>
  <cols>
    <col min="2" max="2" width="68.42578125" customWidth="1"/>
    <col min="3" max="4" width="16.5703125" customWidth="1"/>
    <col min="5" max="5" width="15.28515625" customWidth="1"/>
  </cols>
  <sheetData>
    <row r="1" spans="1:5" ht="15.75" thickBot="1" x14ac:dyDescent="0.3"/>
    <row r="2" spans="1:5" ht="30" customHeight="1" thickTop="1" thickBot="1" x14ac:dyDescent="0.3">
      <c r="A2" s="250" t="s">
        <v>0</v>
      </c>
      <c r="B2" s="274" t="s">
        <v>1</v>
      </c>
      <c r="C2" s="276" t="s">
        <v>413</v>
      </c>
      <c r="D2" s="276"/>
      <c r="E2" s="277"/>
    </row>
    <row r="3" spans="1:5" ht="39.950000000000003" customHeight="1" thickTop="1" thickBot="1" x14ac:dyDescent="0.3">
      <c r="A3" s="250" t="s">
        <v>0</v>
      </c>
      <c r="B3" s="275" t="s">
        <v>1</v>
      </c>
      <c r="C3" s="95" t="s">
        <v>412</v>
      </c>
      <c r="D3" s="95" t="s">
        <v>414</v>
      </c>
      <c r="E3" s="92" t="s">
        <v>716</v>
      </c>
    </row>
    <row r="4" spans="1:5" ht="15.75" thickTop="1" x14ac:dyDescent="0.25">
      <c r="A4" s="327" t="s">
        <v>2</v>
      </c>
      <c r="B4" s="327" t="s">
        <v>3</v>
      </c>
      <c r="C4" s="320">
        <v>45540373</v>
      </c>
      <c r="D4" s="328">
        <v>2265</v>
      </c>
      <c r="E4" s="328">
        <v>20106.124944812364</v>
      </c>
    </row>
    <row r="5" spans="1:5" x14ac:dyDescent="0.25">
      <c r="A5" s="327" t="s">
        <v>4</v>
      </c>
      <c r="B5" s="327" t="s">
        <v>5</v>
      </c>
      <c r="C5" s="320">
        <v>29770444</v>
      </c>
      <c r="D5" s="328">
        <v>956</v>
      </c>
      <c r="E5" s="328">
        <v>31140.63179916318</v>
      </c>
    </row>
    <row r="6" spans="1:5" x14ac:dyDescent="0.25">
      <c r="A6" s="327" t="s">
        <v>6</v>
      </c>
      <c r="B6" s="327" t="s">
        <v>7</v>
      </c>
      <c r="C6" s="320">
        <v>20506018</v>
      </c>
      <c r="D6" s="328">
        <v>703</v>
      </c>
      <c r="E6" s="328">
        <v>29169.30014224751</v>
      </c>
    </row>
    <row r="7" spans="1:5" x14ac:dyDescent="0.25">
      <c r="A7" s="327" t="s">
        <v>8</v>
      </c>
      <c r="B7" s="327" t="s">
        <v>9</v>
      </c>
      <c r="C7" s="320">
        <v>12999779</v>
      </c>
      <c r="D7" s="328">
        <v>400</v>
      </c>
      <c r="E7" s="328">
        <v>32499.447499999998</v>
      </c>
    </row>
    <row r="8" spans="1:5" x14ac:dyDescent="0.25">
      <c r="A8" s="327" t="s">
        <v>10</v>
      </c>
      <c r="B8" s="327" t="s">
        <v>13</v>
      </c>
      <c r="C8" s="320">
        <v>10288554</v>
      </c>
      <c r="D8" s="328">
        <v>260</v>
      </c>
      <c r="E8" s="328">
        <v>39571.36153846154</v>
      </c>
    </row>
    <row r="9" spans="1:5" x14ac:dyDescent="0.25">
      <c r="A9" s="327" t="s">
        <v>12</v>
      </c>
      <c r="B9" s="327" t="s">
        <v>15</v>
      </c>
      <c r="C9" s="320">
        <v>13714110</v>
      </c>
      <c r="D9" s="328">
        <v>671</v>
      </c>
      <c r="E9" s="328">
        <v>20438.315946348732</v>
      </c>
    </row>
    <row r="10" spans="1:5" x14ac:dyDescent="0.25">
      <c r="A10" s="327" t="s">
        <v>14</v>
      </c>
      <c r="B10" s="327" t="s">
        <v>17</v>
      </c>
      <c r="C10" s="320">
        <v>32026822</v>
      </c>
      <c r="D10" s="328">
        <v>1055</v>
      </c>
      <c r="E10" s="328">
        <v>30357.177251184836</v>
      </c>
    </row>
    <row r="11" spans="1:5" x14ac:dyDescent="0.25">
      <c r="A11" s="327" t="s">
        <v>16</v>
      </c>
      <c r="B11" s="327" t="s">
        <v>19</v>
      </c>
      <c r="C11" s="320">
        <v>40497993</v>
      </c>
      <c r="D11" s="328">
        <v>1167</v>
      </c>
      <c r="E11" s="328">
        <v>34702.650385604116</v>
      </c>
    </row>
    <row r="12" spans="1:5" x14ac:dyDescent="0.25">
      <c r="A12" s="327" t="s">
        <v>18</v>
      </c>
      <c r="B12" s="327" t="s">
        <v>21</v>
      </c>
      <c r="C12" s="320">
        <v>24180872</v>
      </c>
      <c r="D12" s="328">
        <v>823</v>
      </c>
      <c r="E12" s="328">
        <v>29381.375455650061</v>
      </c>
    </row>
    <row r="13" spans="1:5" x14ac:dyDescent="0.25">
      <c r="A13" s="327" t="s">
        <v>20</v>
      </c>
      <c r="B13" s="327" t="s">
        <v>23</v>
      </c>
      <c r="C13" s="320">
        <v>51218488</v>
      </c>
      <c r="D13" s="328">
        <v>1641</v>
      </c>
      <c r="E13" s="328">
        <v>31211.753808653259</v>
      </c>
    </row>
    <row r="14" spans="1:5" x14ac:dyDescent="0.25">
      <c r="A14" s="327" t="s">
        <v>22</v>
      </c>
      <c r="B14" s="327" t="s">
        <v>25</v>
      </c>
      <c r="C14" s="320">
        <v>22740650</v>
      </c>
      <c r="D14" s="328">
        <v>788</v>
      </c>
      <c r="E14" s="328">
        <v>28858.692893401014</v>
      </c>
    </row>
    <row r="15" spans="1:5" x14ac:dyDescent="0.25">
      <c r="A15" s="327" t="s">
        <v>24</v>
      </c>
      <c r="B15" s="327" t="s">
        <v>27</v>
      </c>
      <c r="C15" s="320">
        <v>8372004</v>
      </c>
      <c r="D15" s="328">
        <v>166</v>
      </c>
      <c r="E15" s="328">
        <v>50433.759036144576</v>
      </c>
    </row>
    <row r="16" spans="1:5" x14ac:dyDescent="0.25">
      <c r="A16" s="327" t="s">
        <v>26</v>
      </c>
      <c r="B16" s="327" t="s">
        <v>29</v>
      </c>
      <c r="C16" s="320">
        <v>8405517</v>
      </c>
      <c r="D16" s="328">
        <v>372</v>
      </c>
      <c r="E16" s="328">
        <v>22595.475806451614</v>
      </c>
    </row>
    <row r="17" spans="1:5" x14ac:dyDescent="0.25">
      <c r="A17" s="327" t="s">
        <v>28</v>
      </c>
      <c r="B17" s="327" t="s">
        <v>31</v>
      </c>
      <c r="C17" s="320">
        <v>10037574</v>
      </c>
      <c r="D17" s="328">
        <v>381</v>
      </c>
      <c r="E17" s="328">
        <v>26345.338582677166</v>
      </c>
    </row>
    <row r="18" spans="1:5" x14ac:dyDescent="0.25">
      <c r="A18" s="327" t="s">
        <v>30</v>
      </c>
      <c r="B18" s="327" t="s">
        <v>33</v>
      </c>
      <c r="C18" s="320">
        <v>6840000</v>
      </c>
      <c r="D18" s="328">
        <v>90</v>
      </c>
      <c r="E18" s="328">
        <v>76000</v>
      </c>
    </row>
    <row r="19" spans="1:5" x14ac:dyDescent="0.25">
      <c r="A19" s="327" t="s">
        <v>32</v>
      </c>
      <c r="B19" s="327" t="s">
        <v>35</v>
      </c>
      <c r="C19" s="320">
        <v>27817235</v>
      </c>
      <c r="D19" s="328">
        <v>1210</v>
      </c>
      <c r="E19" s="328">
        <v>22989.450413223141</v>
      </c>
    </row>
    <row r="20" spans="1:5" x14ac:dyDescent="0.25">
      <c r="A20" s="327" t="s">
        <v>34</v>
      </c>
      <c r="B20" s="327" t="s">
        <v>37</v>
      </c>
      <c r="C20" s="320">
        <v>19906889</v>
      </c>
      <c r="D20" s="328">
        <v>1059</v>
      </c>
      <c r="E20" s="328">
        <v>18797.817752596788</v>
      </c>
    </row>
    <row r="21" spans="1:5" x14ac:dyDescent="0.25">
      <c r="A21" s="327" t="s">
        <v>36</v>
      </c>
      <c r="B21" s="327" t="s">
        <v>39</v>
      </c>
      <c r="C21" s="320">
        <v>48137358</v>
      </c>
      <c r="D21" s="328">
        <v>2170</v>
      </c>
      <c r="E21" s="328">
        <v>22183.114285714284</v>
      </c>
    </row>
    <row r="22" spans="1:5" x14ac:dyDescent="0.25">
      <c r="A22" s="327" t="s">
        <v>38</v>
      </c>
      <c r="B22" s="327" t="s">
        <v>42</v>
      </c>
      <c r="C22" s="320">
        <v>34106544</v>
      </c>
      <c r="D22" s="328">
        <v>2015</v>
      </c>
      <c r="E22" s="328">
        <v>16926.324565756822</v>
      </c>
    </row>
    <row r="23" spans="1:5" x14ac:dyDescent="0.25">
      <c r="A23" s="327" t="s">
        <v>40</v>
      </c>
      <c r="B23" s="327" t="s">
        <v>44</v>
      </c>
      <c r="C23" s="320">
        <v>6034767</v>
      </c>
      <c r="D23" s="328">
        <v>103</v>
      </c>
      <c r="E23" s="328">
        <v>58589.970873786406</v>
      </c>
    </row>
    <row r="24" spans="1:5" x14ac:dyDescent="0.25">
      <c r="A24" s="327" t="s">
        <v>41</v>
      </c>
      <c r="B24" s="327" t="s">
        <v>46</v>
      </c>
      <c r="C24" s="320">
        <v>30865814</v>
      </c>
      <c r="D24" s="328">
        <v>1442</v>
      </c>
      <c r="E24" s="328">
        <v>21404.864077669903</v>
      </c>
    </row>
    <row r="25" spans="1:5" x14ac:dyDescent="0.25">
      <c r="A25" s="327" t="s">
        <v>43</v>
      </c>
      <c r="B25" s="327" t="s">
        <v>48</v>
      </c>
      <c r="C25" s="320">
        <v>27254817</v>
      </c>
      <c r="D25" s="328">
        <v>1459</v>
      </c>
      <c r="E25" s="328">
        <v>18680.477724468816</v>
      </c>
    </row>
    <row r="26" spans="1:5" x14ac:dyDescent="0.25">
      <c r="A26" s="327" t="s">
        <v>45</v>
      </c>
      <c r="B26" s="327" t="s">
        <v>50</v>
      </c>
      <c r="C26" s="320">
        <v>63636036</v>
      </c>
      <c r="D26" s="328">
        <v>2536</v>
      </c>
      <c r="E26" s="328">
        <v>25093.074132492115</v>
      </c>
    </row>
    <row r="27" spans="1:5" x14ac:dyDescent="0.25">
      <c r="A27" s="327" t="s">
        <v>47</v>
      </c>
      <c r="B27" s="327" t="s">
        <v>52</v>
      </c>
      <c r="C27" s="320">
        <v>23807530</v>
      </c>
      <c r="D27" s="328">
        <v>495</v>
      </c>
      <c r="E27" s="328">
        <v>48096.020202020205</v>
      </c>
    </row>
    <row r="28" spans="1:5" x14ac:dyDescent="0.25">
      <c r="A28" s="327" t="s">
        <v>49</v>
      </c>
      <c r="B28" s="327" t="s">
        <v>54</v>
      </c>
      <c r="C28" s="320">
        <v>12222464</v>
      </c>
      <c r="D28" s="328">
        <v>418</v>
      </c>
      <c r="E28" s="328">
        <v>29240.344497607657</v>
      </c>
    </row>
    <row r="29" spans="1:5" x14ac:dyDescent="0.25">
      <c r="A29" s="327" t="s">
        <v>51</v>
      </c>
      <c r="B29" s="327" t="s">
        <v>56</v>
      </c>
      <c r="C29" s="320">
        <v>33240039</v>
      </c>
      <c r="D29" s="328">
        <v>1076</v>
      </c>
      <c r="E29" s="328">
        <v>30892.229553903344</v>
      </c>
    </row>
    <row r="30" spans="1:5" x14ac:dyDescent="0.25">
      <c r="A30" s="327" t="s">
        <v>53</v>
      </c>
      <c r="B30" s="327" t="s">
        <v>58</v>
      </c>
      <c r="C30" s="320">
        <v>7488468</v>
      </c>
      <c r="D30" s="328">
        <v>313</v>
      </c>
      <c r="E30" s="328">
        <v>23924.817891373801</v>
      </c>
    </row>
    <row r="31" spans="1:5" x14ac:dyDescent="0.25">
      <c r="A31" s="327" t="s">
        <v>55</v>
      </c>
      <c r="B31" s="327" t="s">
        <v>60</v>
      </c>
      <c r="C31" s="320">
        <v>10622296</v>
      </c>
      <c r="D31" s="328">
        <v>319</v>
      </c>
      <c r="E31" s="328">
        <v>33298.733542319751</v>
      </c>
    </row>
    <row r="32" spans="1:5" x14ac:dyDescent="0.25">
      <c r="A32" s="327" t="s">
        <v>57</v>
      </c>
      <c r="B32" s="327" t="s">
        <v>62</v>
      </c>
      <c r="C32" s="320">
        <v>20258406</v>
      </c>
      <c r="D32" s="328">
        <v>546</v>
      </c>
      <c r="E32" s="328">
        <v>37103.307692307695</v>
      </c>
    </row>
    <row r="33" spans="1:5" x14ac:dyDescent="0.25">
      <c r="A33" s="327" t="s">
        <v>59</v>
      </c>
      <c r="B33" s="327" t="s">
        <v>64</v>
      </c>
      <c r="C33" s="320">
        <v>34846120</v>
      </c>
      <c r="D33" s="328">
        <v>2027</v>
      </c>
      <c r="E33" s="328">
        <v>17190.981746423287</v>
      </c>
    </row>
    <row r="34" spans="1:5" x14ac:dyDescent="0.25">
      <c r="A34" s="327" t="s">
        <v>61</v>
      </c>
      <c r="B34" s="327" t="s">
        <v>66</v>
      </c>
      <c r="C34" s="320">
        <v>14013403</v>
      </c>
      <c r="D34" s="328">
        <v>645</v>
      </c>
      <c r="E34" s="328">
        <v>21726.206201550387</v>
      </c>
    </row>
    <row r="35" spans="1:5" x14ac:dyDescent="0.25">
      <c r="A35" s="327" t="s">
        <v>63</v>
      </c>
      <c r="B35" s="327" t="s">
        <v>72</v>
      </c>
      <c r="C35" s="320">
        <v>99110462</v>
      </c>
      <c r="D35" s="328">
        <v>3917</v>
      </c>
      <c r="E35" s="328">
        <v>25302.645391881542</v>
      </c>
    </row>
    <row r="36" spans="1:5" x14ac:dyDescent="0.25">
      <c r="A36" s="327" t="s">
        <v>65</v>
      </c>
      <c r="B36" s="327" t="s">
        <v>74</v>
      </c>
      <c r="C36" s="320">
        <v>30200000</v>
      </c>
      <c r="D36" s="328">
        <v>854</v>
      </c>
      <c r="E36" s="328">
        <v>35362.997658079628</v>
      </c>
    </row>
    <row r="37" spans="1:5" x14ac:dyDescent="0.25">
      <c r="A37" s="327" t="s">
        <v>67</v>
      </c>
      <c r="B37" s="327" t="s">
        <v>78</v>
      </c>
      <c r="C37" s="320">
        <v>44195483</v>
      </c>
      <c r="D37" s="328">
        <v>2063</v>
      </c>
      <c r="E37" s="328">
        <v>21422.919534658264</v>
      </c>
    </row>
    <row r="38" spans="1:5" x14ac:dyDescent="0.25">
      <c r="A38" s="327" t="s">
        <v>69</v>
      </c>
      <c r="B38" s="327" t="s">
        <v>80</v>
      </c>
      <c r="C38" s="320">
        <v>55794689</v>
      </c>
      <c r="D38" s="328">
        <v>2266</v>
      </c>
      <c r="E38" s="328">
        <v>24622.545895851723</v>
      </c>
    </row>
    <row r="39" spans="1:5" x14ac:dyDescent="0.25">
      <c r="A39" s="327" t="s">
        <v>71</v>
      </c>
      <c r="B39" s="327" t="s">
        <v>82</v>
      </c>
      <c r="C39" s="320">
        <v>23967630</v>
      </c>
      <c r="D39" s="328">
        <v>1146</v>
      </c>
      <c r="E39" s="328">
        <v>20914.162303664922</v>
      </c>
    </row>
    <row r="40" spans="1:5" x14ac:dyDescent="0.25">
      <c r="A40" s="327" t="s">
        <v>73</v>
      </c>
      <c r="B40" s="327" t="s">
        <v>84</v>
      </c>
      <c r="C40" s="320">
        <v>2776738</v>
      </c>
      <c r="D40" s="328">
        <v>266</v>
      </c>
      <c r="E40" s="328">
        <v>10438.864661654135</v>
      </c>
    </row>
    <row r="41" spans="1:5" x14ac:dyDescent="0.25">
      <c r="A41" s="327" t="s">
        <v>75</v>
      </c>
      <c r="B41" s="327" t="s">
        <v>86</v>
      </c>
      <c r="C41" s="320">
        <v>21010338</v>
      </c>
      <c r="D41" s="328">
        <v>303</v>
      </c>
      <c r="E41" s="328">
        <v>69341.049504950497</v>
      </c>
    </row>
    <row r="42" spans="1:5" x14ac:dyDescent="0.25">
      <c r="A42" s="327" t="s">
        <v>77</v>
      </c>
      <c r="B42" s="327" t="s">
        <v>88</v>
      </c>
      <c r="C42" s="320">
        <v>74087799</v>
      </c>
      <c r="D42" s="328">
        <v>4876</v>
      </c>
      <c r="E42" s="328">
        <v>15194.380434782608</v>
      </c>
    </row>
    <row r="43" spans="1:5" x14ac:dyDescent="0.25">
      <c r="A43" s="327" t="s">
        <v>79</v>
      </c>
      <c r="B43" s="327" t="s">
        <v>90</v>
      </c>
      <c r="C43" s="320">
        <v>23596884</v>
      </c>
      <c r="D43" s="328">
        <v>916</v>
      </c>
      <c r="E43" s="328">
        <v>25760.7903930131</v>
      </c>
    </row>
    <row r="44" spans="1:5" x14ac:dyDescent="0.25">
      <c r="A44" s="327" t="s">
        <v>81</v>
      </c>
      <c r="B44" s="327" t="s">
        <v>92</v>
      </c>
      <c r="C44" s="320">
        <v>55548577</v>
      </c>
      <c r="D44" s="328">
        <v>2463</v>
      </c>
      <c r="E44" s="328">
        <v>22553.218432805523</v>
      </c>
    </row>
    <row r="45" spans="1:5" x14ac:dyDescent="0.25">
      <c r="A45" s="327" t="s">
        <v>83</v>
      </c>
      <c r="B45" s="327" t="s">
        <v>96</v>
      </c>
      <c r="C45" s="320">
        <v>14157108</v>
      </c>
      <c r="D45" s="328">
        <v>645</v>
      </c>
      <c r="E45" s="328">
        <v>21949.004651162792</v>
      </c>
    </row>
    <row r="46" spans="1:5" x14ac:dyDescent="0.25">
      <c r="A46" s="327" t="s">
        <v>85</v>
      </c>
      <c r="B46" s="327" t="s">
        <v>98</v>
      </c>
      <c r="C46" s="320">
        <v>29270910</v>
      </c>
      <c r="D46" s="328">
        <v>1334</v>
      </c>
      <c r="E46" s="328">
        <v>21942.211394302849</v>
      </c>
    </row>
    <row r="47" spans="1:5" x14ac:dyDescent="0.25">
      <c r="A47" s="327" t="s">
        <v>87</v>
      </c>
      <c r="B47" s="327" t="s">
        <v>100</v>
      </c>
      <c r="C47" s="320">
        <v>20386120</v>
      </c>
      <c r="D47" s="328">
        <v>646</v>
      </c>
      <c r="E47" s="328">
        <v>31557.461300309598</v>
      </c>
    </row>
    <row r="48" spans="1:5" x14ac:dyDescent="0.25">
      <c r="A48" s="327" t="s">
        <v>89</v>
      </c>
      <c r="B48" s="327" t="s">
        <v>102</v>
      </c>
      <c r="C48" s="320">
        <v>67562674</v>
      </c>
      <c r="D48" s="328">
        <v>3467</v>
      </c>
      <c r="E48" s="328">
        <v>19487.359100086531</v>
      </c>
    </row>
    <row r="49" spans="1:5" x14ac:dyDescent="0.25">
      <c r="A49" s="327" t="s">
        <v>91</v>
      </c>
      <c r="B49" s="327" t="s">
        <v>106</v>
      </c>
      <c r="C49" s="320">
        <v>75717542</v>
      </c>
      <c r="D49" s="328">
        <v>2924</v>
      </c>
      <c r="E49" s="328">
        <v>25895.192202462382</v>
      </c>
    </row>
    <row r="50" spans="1:5" x14ac:dyDescent="0.25">
      <c r="A50" s="327" t="s">
        <v>93</v>
      </c>
      <c r="B50" s="327" t="s">
        <v>108</v>
      </c>
      <c r="C50" s="320">
        <v>5000000</v>
      </c>
      <c r="D50" s="328">
        <v>209</v>
      </c>
      <c r="E50" s="328">
        <v>23923.444976076556</v>
      </c>
    </row>
    <row r="51" spans="1:5" x14ac:dyDescent="0.25">
      <c r="A51" s="327" t="s">
        <v>95</v>
      </c>
      <c r="B51" s="327" t="s">
        <v>110</v>
      </c>
      <c r="C51" s="320">
        <v>13538242</v>
      </c>
      <c r="D51" s="328">
        <v>363</v>
      </c>
      <c r="E51" s="328">
        <v>37295.432506887053</v>
      </c>
    </row>
    <row r="52" spans="1:5" x14ac:dyDescent="0.25">
      <c r="A52" s="327" t="s">
        <v>97</v>
      </c>
      <c r="B52" s="327" t="s">
        <v>112</v>
      </c>
      <c r="C52" s="320">
        <v>105878162</v>
      </c>
      <c r="D52" s="328">
        <v>4442</v>
      </c>
      <c r="E52" s="328">
        <v>23835.696082845567</v>
      </c>
    </row>
    <row r="53" spans="1:5" x14ac:dyDescent="0.25">
      <c r="A53" s="327" t="s">
        <v>99</v>
      </c>
      <c r="B53" s="327" t="s">
        <v>114</v>
      </c>
      <c r="C53" s="320">
        <v>89527051</v>
      </c>
      <c r="D53" s="328">
        <v>3743</v>
      </c>
      <c r="E53" s="328">
        <v>23918.5281859471</v>
      </c>
    </row>
    <row r="54" spans="1:5" x14ac:dyDescent="0.25">
      <c r="A54" s="327" t="s">
        <v>101</v>
      </c>
      <c r="B54" s="327" t="s">
        <v>116</v>
      </c>
      <c r="C54" s="320">
        <v>38966912</v>
      </c>
      <c r="D54" s="328">
        <v>1573</v>
      </c>
      <c r="E54" s="328">
        <v>24772.3534647171</v>
      </c>
    </row>
    <row r="55" spans="1:5" x14ac:dyDescent="0.25">
      <c r="A55" s="327" t="s">
        <v>103</v>
      </c>
      <c r="B55" s="327" t="s">
        <v>118</v>
      </c>
      <c r="C55" s="320">
        <v>42260579</v>
      </c>
      <c r="D55" s="328">
        <v>1537</v>
      </c>
      <c r="E55" s="328">
        <v>27495.497072218608</v>
      </c>
    </row>
    <row r="56" spans="1:5" ht="15.75" thickBot="1" x14ac:dyDescent="0.3">
      <c r="A56" s="327" t="s">
        <v>105</v>
      </c>
      <c r="B56" s="327" t="s">
        <v>119</v>
      </c>
      <c r="C56" s="320">
        <v>27073123</v>
      </c>
      <c r="D56" s="328">
        <v>1318</v>
      </c>
      <c r="E56" s="328">
        <v>20541.064491654022</v>
      </c>
    </row>
    <row r="57" spans="1:5" ht="16.5" thickTop="1" thickBot="1" x14ac:dyDescent="0.3">
      <c r="A57" s="329"/>
      <c r="B57" s="329" t="s">
        <v>831</v>
      </c>
      <c r="C57" s="330">
        <v>1711024407</v>
      </c>
      <c r="D57" s="330">
        <v>70842</v>
      </c>
      <c r="E57" s="331">
        <v>24152.683535190987</v>
      </c>
    </row>
    <row r="58" spans="1:5" ht="16.5" thickTop="1" thickBot="1" x14ac:dyDescent="0.3">
      <c r="A58" s="188"/>
      <c r="B58" s="235" t="s">
        <v>120</v>
      </c>
      <c r="C58" s="333">
        <f>SUM(C4:C56)</f>
        <v>1711024407</v>
      </c>
      <c r="D58" s="333">
        <f t="shared" ref="D58:E58" si="0">SUM(D4:D56)</f>
        <v>70842</v>
      </c>
      <c r="E58" s="333">
        <v>24153</v>
      </c>
    </row>
    <row r="59" spans="1:5" ht="15.75" thickTop="1" x14ac:dyDescent="0.25"/>
  </sheetData>
  <mergeCells count="3">
    <mergeCell ref="A2:A3"/>
    <mergeCell ref="B2:B3"/>
    <mergeCell ref="C2:E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4"/>
  <sheetViews>
    <sheetView topLeftCell="A37" workbookViewId="0">
      <selection activeCell="B55" sqref="B55"/>
    </sheetView>
  </sheetViews>
  <sheetFormatPr baseColWidth="10" defaultColWidth="9.140625" defaultRowHeight="15" x14ac:dyDescent="0.25"/>
  <cols>
    <col min="2" max="2" width="68.42578125" customWidth="1"/>
    <col min="3" max="6" width="16.5703125" customWidth="1"/>
    <col min="7" max="7" width="12.140625" customWidth="1"/>
    <col min="8" max="8" width="16.5703125" customWidth="1"/>
  </cols>
  <sheetData>
    <row r="1" spans="1:7" ht="15.75" thickBot="1" x14ac:dyDescent="0.3"/>
    <row r="2" spans="1:7" ht="30" customHeight="1" thickTop="1" thickBot="1" x14ac:dyDescent="0.3">
      <c r="A2" s="250" t="s">
        <v>0</v>
      </c>
      <c r="B2" s="250" t="s">
        <v>1</v>
      </c>
      <c r="C2" s="250" t="s">
        <v>415</v>
      </c>
      <c r="D2" s="250"/>
      <c r="E2" s="250"/>
      <c r="F2" s="250"/>
      <c r="G2" s="250"/>
    </row>
    <row r="3" spans="1:7" ht="39.950000000000003" customHeight="1" thickTop="1" thickBot="1" x14ac:dyDescent="0.3">
      <c r="A3" s="250" t="s">
        <v>0</v>
      </c>
      <c r="B3" s="250" t="s">
        <v>1</v>
      </c>
      <c r="C3" s="107" t="s">
        <v>416</v>
      </c>
      <c r="D3" s="294" t="s">
        <v>417</v>
      </c>
      <c r="E3" s="107" t="s">
        <v>418</v>
      </c>
      <c r="F3" s="294" t="s">
        <v>414</v>
      </c>
      <c r="G3" s="22" t="s">
        <v>707</v>
      </c>
    </row>
    <row r="4" spans="1:7" ht="15.75" thickTop="1" x14ac:dyDescent="0.25">
      <c r="A4" s="4" t="s">
        <v>2</v>
      </c>
      <c r="B4" s="4" t="s">
        <v>3</v>
      </c>
      <c r="C4" s="20">
        <v>6</v>
      </c>
      <c r="D4" s="334">
        <v>2100</v>
      </c>
      <c r="E4" s="20">
        <v>135</v>
      </c>
      <c r="F4" s="335">
        <v>2265</v>
      </c>
      <c r="G4" s="114">
        <f t="shared" ref="G4:G45" si="0">+F4/D4*100</f>
        <v>107.85714285714285</v>
      </c>
    </row>
    <row r="5" spans="1:7" x14ac:dyDescent="0.25">
      <c r="A5" s="4" t="s">
        <v>4</v>
      </c>
      <c r="B5" s="4" t="s">
        <v>5</v>
      </c>
      <c r="C5" s="3">
        <v>3</v>
      </c>
      <c r="D5" s="292">
        <v>1150</v>
      </c>
      <c r="E5" s="3">
        <v>76</v>
      </c>
      <c r="F5" s="336">
        <v>956</v>
      </c>
      <c r="G5" s="115">
        <f t="shared" si="0"/>
        <v>83.130434782608702</v>
      </c>
    </row>
    <row r="6" spans="1:7" x14ac:dyDescent="0.25">
      <c r="A6" s="4" t="s">
        <v>6</v>
      </c>
      <c r="B6" s="4" t="s">
        <v>7</v>
      </c>
      <c r="C6" s="3">
        <v>2</v>
      </c>
      <c r="D6" s="292">
        <v>850</v>
      </c>
      <c r="E6" s="3">
        <v>0</v>
      </c>
      <c r="F6" s="336">
        <v>703</v>
      </c>
      <c r="G6" s="115">
        <f t="shared" si="0"/>
        <v>82.705882352941174</v>
      </c>
    </row>
    <row r="7" spans="1:7" x14ac:dyDescent="0.25">
      <c r="A7" s="4" t="s">
        <v>8</v>
      </c>
      <c r="B7" s="4" t="s">
        <v>9</v>
      </c>
      <c r="C7" s="3">
        <v>2</v>
      </c>
      <c r="D7" s="292">
        <v>600</v>
      </c>
      <c r="E7" s="3">
        <v>60</v>
      </c>
      <c r="F7" s="336">
        <v>400</v>
      </c>
      <c r="G7" s="115">
        <f t="shared" si="0"/>
        <v>66.666666666666657</v>
      </c>
    </row>
    <row r="8" spans="1:7" x14ac:dyDescent="0.25">
      <c r="A8" s="4" t="s">
        <v>10</v>
      </c>
      <c r="B8" s="4" t="s">
        <v>11</v>
      </c>
      <c r="C8" s="3">
        <v>1</v>
      </c>
      <c r="D8" s="292">
        <v>500</v>
      </c>
      <c r="E8" s="3">
        <v>1</v>
      </c>
      <c r="F8" s="336">
        <v>249</v>
      </c>
      <c r="G8" s="115">
        <f t="shared" si="0"/>
        <v>49.8</v>
      </c>
    </row>
    <row r="9" spans="1:7" x14ac:dyDescent="0.25">
      <c r="A9" s="4" t="s">
        <v>12</v>
      </c>
      <c r="B9" s="4" t="s">
        <v>13</v>
      </c>
      <c r="C9" s="3">
        <v>0</v>
      </c>
      <c r="D9" s="292">
        <v>0</v>
      </c>
      <c r="E9" s="3">
        <v>0</v>
      </c>
      <c r="F9" s="336">
        <v>260</v>
      </c>
      <c r="G9" s="115" t="e">
        <f t="shared" si="0"/>
        <v>#DIV/0!</v>
      </c>
    </row>
    <row r="10" spans="1:7" x14ac:dyDescent="0.25">
      <c r="A10" s="4" t="s">
        <v>14</v>
      </c>
      <c r="B10" s="4" t="s">
        <v>15</v>
      </c>
      <c r="C10" s="3">
        <v>1</v>
      </c>
      <c r="D10" s="292">
        <v>400</v>
      </c>
      <c r="E10" s="3">
        <v>0</v>
      </c>
      <c r="F10" s="336">
        <v>671</v>
      </c>
      <c r="G10" s="115">
        <f t="shared" si="0"/>
        <v>167.75</v>
      </c>
    </row>
    <row r="11" spans="1:7" x14ac:dyDescent="0.25">
      <c r="A11" s="4" t="s">
        <v>16</v>
      </c>
      <c r="B11" s="4" t="s">
        <v>17</v>
      </c>
      <c r="C11" s="3">
        <v>0</v>
      </c>
      <c r="D11" s="292">
        <v>0</v>
      </c>
      <c r="E11" s="3">
        <v>0</v>
      </c>
      <c r="F11" s="336">
        <v>1055</v>
      </c>
      <c r="G11" s="115" t="e">
        <f t="shared" si="0"/>
        <v>#DIV/0!</v>
      </c>
    </row>
    <row r="12" spans="1:7" x14ac:dyDescent="0.25">
      <c r="A12" s="4" t="s">
        <v>18</v>
      </c>
      <c r="B12" s="4" t="s">
        <v>19</v>
      </c>
      <c r="C12" s="3">
        <v>3</v>
      </c>
      <c r="D12" s="292">
        <v>800</v>
      </c>
      <c r="E12" s="3">
        <v>90</v>
      </c>
      <c r="F12" s="336">
        <v>1167</v>
      </c>
      <c r="G12" s="115">
        <f t="shared" si="0"/>
        <v>145.875</v>
      </c>
    </row>
    <row r="13" spans="1:7" x14ac:dyDescent="0.25">
      <c r="A13" s="4" t="s">
        <v>20</v>
      </c>
      <c r="B13" s="4" t="s">
        <v>21</v>
      </c>
      <c r="C13" s="3">
        <v>3</v>
      </c>
      <c r="D13" s="292">
        <v>1150</v>
      </c>
      <c r="E13" s="3">
        <v>35</v>
      </c>
      <c r="F13" s="336">
        <v>823</v>
      </c>
      <c r="G13" s="115">
        <f t="shared" si="0"/>
        <v>71.565217391304344</v>
      </c>
    </row>
    <row r="14" spans="1:7" x14ac:dyDescent="0.25">
      <c r="A14" s="4" t="s">
        <v>22</v>
      </c>
      <c r="B14" s="4" t="s">
        <v>23</v>
      </c>
      <c r="C14" s="3">
        <v>5</v>
      </c>
      <c r="D14" s="292">
        <v>1850</v>
      </c>
      <c r="E14" s="3">
        <v>0</v>
      </c>
      <c r="F14" s="336">
        <v>1641</v>
      </c>
      <c r="G14" s="115">
        <f t="shared" si="0"/>
        <v>88.702702702702709</v>
      </c>
    </row>
    <row r="15" spans="1:7" x14ac:dyDescent="0.25">
      <c r="A15" s="4" t="s">
        <v>24</v>
      </c>
      <c r="B15" s="4" t="s">
        <v>25</v>
      </c>
      <c r="C15" s="3">
        <v>1</v>
      </c>
      <c r="D15" s="292">
        <v>500</v>
      </c>
      <c r="E15" s="3">
        <v>500</v>
      </c>
      <c r="F15" s="336">
        <v>788</v>
      </c>
      <c r="G15" s="115">
        <f t="shared" si="0"/>
        <v>157.6</v>
      </c>
    </row>
    <row r="16" spans="1:7" x14ac:dyDescent="0.25">
      <c r="A16" s="4" t="s">
        <v>26</v>
      </c>
      <c r="B16" s="4" t="s">
        <v>27</v>
      </c>
      <c r="C16" s="3">
        <v>1</v>
      </c>
      <c r="D16" s="292">
        <v>200</v>
      </c>
      <c r="E16" s="3">
        <v>0</v>
      </c>
      <c r="F16" s="336">
        <v>166</v>
      </c>
      <c r="G16" s="115">
        <f t="shared" si="0"/>
        <v>83</v>
      </c>
    </row>
    <row r="17" spans="1:7" x14ac:dyDescent="0.25">
      <c r="A17" s="4" t="s">
        <v>28</v>
      </c>
      <c r="B17" s="4" t="s">
        <v>29</v>
      </c>
      <c r="C17" s="3">
        <v>1</v>
      </c>
      <c r="D17" s="292">
        <v>500</v>
      </c>
      <c r="E17" s="3">
        <v>0</v>
      </c>
      <c r="F17" s="336">
        <v>372</v>
      </c>
      <c r="G17" s="115">
        <f t="shared" si="0"/>
        <v>74.400000000000006</v>
      </c>
    </row>
    <row r="18" spans="1:7" x14ac:dyDescent="0.25">
      <c r="A18" s="4" t="s">
        <v>30</v>
      </c>
      <c r="B18" s="4" t="s">
        <v>31</v>
      </c>
      <c r="C18" s="3">
        <v>2</v>
      </c>
      <c r="D18" s="292">
        <v>600</v>
      </c>
      <c r="E18" s="3">
        <v>19</v>
      </c>
      <c r="F18" s="336">
        <v>381</v>
      </c>
      <c r="G18" s="115">
        <f t="shared" si="0"/>
        <v>63.5</v>
      </c>
    </row>
    <row r="19" spans="1:7" x14ac:dyDescent="0.25">
      <c r="A19" s="4" t="s">
        <v>32</v>
      </c>
      <c r="B19" s="4" t="s">
        <v>33</v>
      </c>
      <c r="C19" s="3">
        <v>0</v>
      </c>
      <c r="D19" s="292">
        <v>0</v>
      </c>
      <c r="E19" s="3">
        <v>0</v>
      </c>
      <c r="F19" s="336">
        <v>90</v>
      </c>
      <c r="G19" s="115" t="e">
        <f t="shared" si="0"/>
        <v>#DIV/0!</v>
      </c>
    </row>
    <row r="20" spans="1:7" x14ac:dyDescent="0.25">
      <c r="A20" s="4" t="s">
        <v>34</v>
      </c>
      <c r="B20" s="4" t="s">
        <v>35</v>
      </c>
      <c r="C20" s="3">
        <v>3</v>
      </c>
      <c r="D20" s="292">
        <v>700</v>
      </c>
      <c r="E20" s="3">
        <v>0</v>
      </c>
      <c r="F20" s="336">
        <v>1210</v>
      </c>
      <c r="G20" s="115">
        <f t="shared" si="0"/>
        <v>172.85714285714286</v>
      </c>
    </row>
    <row r="21" spans="1:7" x14ac:dyDescent="0.25">
      <c r="A21" s="4" t="s">
        <v>36</v>
      </c>
      <c r="B21" s="4" t="s">
        <v>37</v>
      </c>
      <c r="C21" s="3">
        <v>1</v>
      </c>
      <c r="D21" s="292">
        <v>500</v>
      </c>
      <c r="E21" s="3">
        <v>100</v>
      </c>
      <c r="F21" s="336">
        <v>1059</v>
      </c>
      <c r="G21" s="115">
        <f t="shared" si="0"/>
        <v>211.79999999999998</v>
      </c>
    </row>
    <row r="22" spans="1:7" x14ac:dyDescent="0.25">
      <c r="A22" s="4" t="s">
        <v>38</v>
      </c>
      <c r="B22" s="4" t="s">
        <v>39</v>
      </c>
      <c r="C22" s="3">
        <v>2</v>
      </c>
      <c r="D22" s="292">
        <v>1000</v>
      </c>
      <c r="E22" s="3">
        <v>0</v>
      </c>
      <c r="F22" s="336">
        <v>2170</v>
      </c>
      <c r="G22" s="115">
        <f t="shared" si="0"/>
        <v>217</v>
      </c>
    </row>
    <row r="23" spans="1:7" x14ac:dyDescent="0.25">
      <c r="A23" s="4" t="s">
        <v>40</v>
      </c>
      <c r="B23" s="4" t="s">
        <v>42</v>
      </c>
      <c r="C23" s="3">
        <v>17</v>
      </c>
      <c r="D23" s="292">
        <v>2300</v>
      </c>
      <c r="E23" s="3">
        <v>1</v>
      </c>
      <c r="F23" s="336">
        <v>2015</v>
      </c>
      <c r="G23" s="115">
        <f t="shared" si="0"/>
        <v>87.608695652173921</v>
      </c>
    </row>
    <row r="24" spans="1:7" x14ac:dyDescent="0.25">
      <c r="A24" s="4" t="s">
        <v>41</v>
      </c>
      <c r="B24" s="4" t="s">
        <v>44</v>
      </c>
      <c r="C24" s="3">
        <v>1</v>
      </c>
      <c r="D24" s="292">
        <v>100</v>
      </c>
      <c r="E24" s="3">
        <v>20</v>
      </c>
      <c r="F24" s="336">
        <v>103</v>
      </c>
      <c r="G24" s="115">
        <f t="shared" si="0"/>
        <v>103</v>
      </c>
    </row>
    <row r="25" spans="1:7" x14ac:dyDescent="0.25">
      <c r="A25" s="4" t="s">
        <v>43</v>
      </c>
      <c r="B25" s="4" t="s">
        <v>46</v>
      </c>
      <c r="C25" s="3">
        <v>10</v>
      </c>
      <c r="D25" s="292">
        <v>3200</v>
      </c>
      <c r="E25" s="3">
        <v>2</v>
      </c>
      <c r="F25" s="336">
        <v>1442</v>
      </c>
      <c r="G25" s="115">
        <f t="shared" si="0"/>
        <v>45.0625</v>
      </c>
    </row>
    <row r="26" spans="1:7" x14ac:dyDescent="0.25">
      <c r="A26" s="4" t="s">
        <v>45</v>
      </c>
      <c r="B26" s="4" t="s">
        <v>48</v>
      </c>
      <c r="C26" s="3">
        <v>7</v>
      </c>
      <c r="D26" s="292">
        <v>2450</v>
      </c>
      <c r="E26" s="3">
        <v>42</v>
      </c>
      <c r="F26" s="336">
        <v>1459</v>
      </c>
      <c r="G26" s="115">
        <f t="shared" si="0"/>
        <v>59.551020408163268</v>
      </c>
    </row>
    <row r="27" spans="1:7" x14ac:dyDescent="0.25">
      <c r="A27" s="4" t="s">
        <v>47</v>
      </c>
      <c r="B27" s="4" t="s">
        <v>50</v>
      </c>
      <c r="C27" s="3">
        <v>2</v>
      </c>
      <c r="D27" s="292">
        <v>1000</v>
      </c>
      <c r="E27" s="3">
        <v>0</v>
      </c>
      <c r="F27" s="336">
        <v>2536</v>
      </c>
      <c r="G27" s="115">
        <f t="shared" si="0"/>
        <v>253.6</v>
      </c>
    </row>
    <row r="28" spans="1:7" x14ac:dyDescent="0.25">
      <c r="A28" s="4" t="s">
        <v>49</v>
      </c>
      <c r="B28" s="4" t="s">
        <v>52</v>
      </c>
      <c r="C28" s="3">
        <v>3</v>
      </c>
      <c r="D28" s="292">
        <v>650</v>
      </c>
      <c r="E28" s="3">
        <v>0</v>
      </c>
      <c r="F28" s="336">
        <v>495</v>
      </c>
      <c r="G28" s="115">
        <f t="shared" si="0"/>
        <v>76.153846153846146</v>
      </c>
    </row>
    <row r="29" spans="1:7" x14ac:dyDescent="0.25">
      <c r="A29" s="4" t="s">
        <v>51</v>
      </c>
      <c r="B29" s="4" t="s">
        <v>54</v>
      </c>
      <c r="C29" s="3">
        <v>0</v>
      </c>
      <c r="D29" s="292">
        <v>0</v>
      </c>
      <c r="E29" s="3">
        <v>0</v>
      </c>
      <c r="F29" s="336">
        <v>418</v>
      </c>
      <c r="G29" s="115" t="e">
        <f t="shared" si="0"/>
        <v>#DIV/0!</v>
      </c>
    </row>
    <row r="30" spans="1:7" x14ac:dyDescent="0.25">
      <c r="A30" s="4" t="s">
        <v>53</v>
      </c>
      <c r="B30" s="4" t="s">
        <v>56</v>
      </c>
      <c r="C30" s="3">
        <v>2</v>
      </c>
      <c r="D30" s="292">
        <v>750</v>
      </c>
      <c r="E30" s="3">
        <v>17</v>
      </c>
      <c r="F30" s="336">
        <v>1076</v>
      </c>
      <c r="G30" s="115">
        <f t="shared" si="0"/>
        <v>143.46666666666667</v>
      </c>
    </row>
    <row r="31" spans="1:7" x14ac:dyDescent="0.25">
      <c r="A31" s="4" t="s">
        <v>55</v>
      </c>
      <c r="B31" s="4" t="s">
        <v>58</v>
      </c>
      <c r="C31" s="3">
        <v>0</v>
      </c>
      <c r="D31" s="292">
        <v>0</v>
      </c>
      <c r="E31" s="3">
        <v>0</v>
      </c>
      <c r="F31" s="336">
        <v>313</v>
      </c>
      <c r="G31" s="115" t="e">
        <f t="shared" si="0"/>
        <v>#DIV/0!</v>
      </c>
    </row>
    <row r="32" spans="1:7" x14ac:dyDescent="0.25">
      <c r="A32" s="4" t="s">
        <v>57</v>
      </c>
      <c r="B32" s="4" t="s">
        <v>60</v>
      </c>
      <c r="C32" s="3">
        <v>1</v>
      </c>
      <c r="D32" s="292">
        <v>500</v>
      </c>
      <c r="E32" s="3">
        <v>0</v>
      </c>
      <c r="F32" s="336">
        <v>319</v>
      </c>
      <c r="G32" s="115">
        <f t="shared" si="0"/>
        <v>63.800000000000004</v>
      </c>
    </row>
    <row r="33" spans="1:7" x14ac:dyDescent="0.25">
      <c r="A33" s="4" t="s">
        <v>59</v>
      </c>
      <c r="B33" s="4" t="s">
        <v>62</v>
      </c>
      <c r="C33" s="3">
        <v>12</v>
      </c>
      <c r="D33" s="292">
        <v>2000</v>
      </c>
      <c r="E33" s="3">
        <v>0</v>
      </c>
      <c r="F33" s="336">
        <v>546</v>
      </c>
      <c r="G33" s="115">
        <f t="shared" si="0"/>
        <v>27.3</v>
      </c>
    </row>
    <row r="34" spans="1:7" x14ac:dyDescent="0.25">
      <c r="A34" s="4" t="s">
        <v>61</v>
      </c>
      <c r="B34" s="4" t="s">
        <v>64</v>
      </c>
      <c r="C34" s="3">
        <v>3</v>
      </c>
      <c r="D34" s="292">
        <v>1100</v>
      </c>
      <c r="E34" s="3">
        <v>0</v>
      </c>
      <c r="F34" s="336">
        <v>2027</v>
      </c>
      <c r="G34" s="115">
        <f t="shared" si="0"/>
        <v>184.27272727272728</v>
      </c>
    </row>
    <row r="35" spans="1:7" x14ac:dyDescent="0.25">
      <c r="A35" s="4" t="s">
        <v>63</v>
      </c>
      <c r="B35" s="4" t="s">
        <v>66</v>
      </c>
      <c r="C35" s="3">
        <v>2</v>
      </c>
      <c r="D35" s="292">
        <v>500</v>
      </c>
      <c r="E35" s="3">
        <v>0</v>
      </c>
      <c r="F35" s="336">
        <v>645</v>
      </c>
      <c r="G35" s="115">
        <f t="shared" si="0"/>
        <v>129</v>
      </c>
    </row>
    <row r="36" spans="1:7" x14ac:dyDescent="0.25">
      <c r="A36" s="4" t="s">
        <v>65</v>
      </c>
      <c r="B36" s="4" t="s">
        <v>68</v>
      </c>
      <c r="C36" s="3">
        <v>0</v>
      </c>
      <c r="D36" s="292">
        <v>0</v>
      </c>
      <c r="E36" s="3">
        <v>0</v>
      </c>
      <c r="F36" s="336">
        <v>94</v>
      </c>
      <c r="G36" s="115" t="e">
        <f t="shared" si="0"/>
        <v>#DIV/0!</v>
      </c>
    </row>
    <row r="37" spans="1:7" x14ac:dyDescent="0.25">
      <c r="A37" s="4" t="s">
        <v>67</v>
      </c>
      <c r="B37" s="4" t="s">
        <v>70</v>
      </c>
      <c r="C37" s="3">
        <v>0</v>
      </c>
      <c r="D37" s="292">
        <v>0</v>
      </c>
      <c r="E37" s="3">
        <v>0</v>
      </c>
      <c r="F37" s="336">
        <v>245</v>
      </c>
      <c r="G37" s="115" t="e">
        <f t="shared" si="0"/>
        <v>#DIV/0!</v>
      </c>
    </row>
    <row r="38" spans="1:7" x14ac:dyDescent="0.25">
      <c r="A38" s="4" t="s">
        <v>69</v>
      </c>
      <c r="B38" s="4" t="s">
        <v>72</v>
      </c>
      <c r="C38" s="3">
        <v>43</v>
      </c>
      <c r="D38" s="292">
        <v>4100</v>
      </c>
      <c r="E38" s="3">
        <v>0</v>
      </c>
      <c r="F38" s="336">
        <v>3917</v>
      </c>
      <c r="G38" s="115">
        <f t="shared" si="0"/>
        <v>95.536585365853654</v>
      </c>
    </row>
    <row r="39" spans="1:7" x14ac:dyDescent="0.25">
      <c r="A39" s="4" t="s">
        <v>71</v>
      </c>
      <c r="B39" s="4" t="s">
        <v>74</v>
      </c>
      <c r="C39" s="3">
        <v>3</v>
      </c>
      <c r="D39" s="292">
        <v>1000</v>
      </c>
      <c r="E39" s="3">
        <v>30</v>
      </c>
      <c r="F39" s="336">
        <v>854</v>
      </c>
      <c r="G39" s="115">
        <f t="shared" si="0"/>
        <v>85.399999999999991</v>
      </c>
    </row>
    <row r="40" spans="1:7" x14ac:dyDescent="0.25">
      <c r="A40" s="4" t="s">
        <v>73</v>
      </c>
      <c r="B40" s="4" t="s">
        <v>76</v>
      </c>
      <c r="C40" s="3">
        <v>3</v>
      </c>
      <c r="D40" s="292">
        <v>1350</v>
      </c>
      <c r="E40" s="3">
        <v>10</v>
      </c>
      <c r="F40" s="336">
        <v>192</v>
      </c>
      <c r="G40" s="115">
        <f t="shared" si="0"/>
        <v>14.222222222222221</v>
      </c>
    </row>
    <row r="41" spans="1:7" x14ac:dyDescent="0.25">
      <c r="A41" s="4" t="s">
        <v>75</v>
      </c>
      <c r="B41" s="4" t="s">
        <v>78</v>
      </c>
      <c r="C41" s="3">
        <v>4</v>
      </c>
      <c r="D41" s="292">
        <v>1100</v>
      </c>
      <c r="E41" s="3">
        <v>100</v>
      </c>
      <c r="F41" s="336">
        <v>2063</v>
      </c>
      <c r="G41" s="115">
        <f t="shared" si="0"/>
        <v>187.54545454545456</v>
      </c>
    </row>
    <row r="42" spans="1:7" x14ac:dyDescent="0.25">
      <c r="A42" s="4" t="s">
        <v>77</v>
      </c>
      <c r="B42" s="4" t="s">
        <v>80</v>
      </c>
      <c r="C42" s="3">
        <v>4</v>
      </c>
      <c r="D42" s="292">
        <v>1600</v>
      </c>
      <c r="E42" s="3">
        <v>0</v>
      </c>
      <c r="F42" s="336">
        <v>2266</v>
      </c>
      <c r="G42" s="115">
        <f t="shared" si="0"/>
        <v>141.625</v>
      </c>
    </row>
    <row r="43" spans="1:7" x14ac:dyDescent="0.25">
      <c r="A43" s="4" t="s">
        <v>79</v>
      </c>
      <c r="B43" s="4" t="s">
        <v>82</v>
      </c>
      <c r="C43" s="3">
        <v>4</v>
      </c>
      <c r="D43" s="292">
        <v>1700</v>
      </c>
      <c r="E43" s="3">
        <v>4</v>
      </c>
      <c r="F43" s="336">
        <v>1146</v>
      </c>
      <c r="G43" s="115">
        <f t="shared" si="0"/>
        <v>67.411764705882348</v>
      </c>
    </row>
    <row r="44" spans="1:7" x14ac:dyDescent="0.25">
      <c r="A44" s="4" t="s">
        <v>81</v>
      </c>
      <c r="B44" s="4" t="s">
        <v>84</v>
      </c>
      <c r="C44" s="3">
        <v>2</v>
      </c>
      <c r="D44" s="292">
        <v>300</v>
      </c>
      <c r="E44" s="3">
        <v>0</v>
      </c>
      <c r="F44" s="336">
        <v>266</v>
      </c>
      <c r="G44" s="115">
        <f t="shared" si="0"/>
        <v>88.666666666666671</v>
      </c>
    </row>
    <row r="45" spans="1:7" x14ac:dyDescent="0.25">
      <c r="A45" s="4" t="s">
        <v>83</v>
      </c>
      <c r="B45" s="4" t="s">
        <v>86</v>
      </c>
      <c r="C45" s="3">
        <v>2</v>
      </c>
      <c r="D45" s="292">
        <v>550</v>
      </c>
      <c r="E45" s="3">
        <v>0</v>
      </c>
      <c r="F45" s="336">
        <v>303</v>
      </c>
      <c r="G45" s="115">
        <f t="shared" si="0"/>
        <v>55.090909090909093</v>
      </c>
    </row>
    <row r="46" spans="1:7" x14ac:dyDescent="0.25">
      <c r="A46" s="4" t="s">
        <v>85</v>
      </c>
      <c r="B46" s="4" t="s">
        <v>88</v>
      </c>
      <c r="C46" s="3">
        <v>13</v>
      </c>
      <c r="D46" s="292">
        <v>4650</v>
      </c>
      <c r="E46" s="3">
        <v>0</v>
      </c>
      <c r="F46" s="336">
        <v>4876</v>
      </c>
      <c r="G46" s="115">
        <f>+F46/D46*100</f>
        <v>104.86021505376344</v>
      </c>
    </row>
    <row r="47" spans="1:7" x14ac:dyDescent="0.25">
      <c r="A47" s="4" t="s">
        <v>87</v>
      </c>
      <c r="B47" s="4" t="s">
        <v>90</v>
      </c>
      <c r="C47" s="3">
        <v>2</v>
      </c>
      <c r="D47" s="292">
        <v>800</v>
      </c>
      <c r="E47" s="3">
        <v>55</v>
      </c>
      <c r="F47" s="336">
        <v>916</v>
      </c>
      <c r="G47" s="115">
        <f t="shared" ref="G47:G63" si="1">+F47/D47*100</f>
        <v>114.5</v>
      </c>
    </row>
    <row r="48" spans="1:7" x14ac:dyDescent="0.25">
      <c r="A48" s="4" t="s">
        <v>89</v>
      </c>
      <c r="B48" s="4" t="s">
        <v>92</v>
      </c>
      <c r="C48" s="3">
        <v>4</v>
      </c>
      <c r="D48" s="292">
        <v>2000</v>
      </c>
      <c r="E48" s="3">
        <v>0</v>
      </c>
      <c r="F48" s="336">
        <v>2463</v>
      </c>
      <c r="G48" s="115">
        <f t="shared" si="1"/>
        <v>123.15</v>
      </c>
    </row>
    <row r="49" spans="1:7" x14ac:dyDescent="0.25">
      <c r="A49" s="4" t="s">
        <v>91</v>
      </c>
      <c r="B49" s="4" t="s">
        <v>94</v>
      </c>
      <c r="C49" s="3">
        <v>1</v>
      </c>
      <c r="D49" s="292">
        <v>250</v>
      </c>
      <c r="E49" s="3">
        <v>0</v>
      </c>
      <c r="F49" s="336">
        <v>456</v>
      </c>
      <c r="G49" s="115">
        <f t="shared" si="1"/>
        <v>182.4</v>
      </c>
    </row>
    <row r="50" spans="1:7" x14ac:dyDescent="0.25">
      <c r="A50" s="4" t="s">
        <v>93</v>
      </c>
      <c r="B50" s="4" t="s">
        <v>96</v>
      </c>
      <c r="C50" s="3">
        <v>1</v>
      </c>
      <c r="D50" s="292">
        <v>500</v>
      </c>
      <c r="E50" s="3">
        <v>0</v>
      </c>
      <c r="F50" s="336">
        <v>645</v>
      </c>
      <c r="G50" s="115">
        <f t="shared" si="1"/>
        <v>129</v>
      </c>
    </row>
    <row r="51" spans="1:7" x14ac:dyDescent="0.25">
      <c r="A51" s="4" t="s">
        <v>95</v>
      </c>
      <c r="B51" s="4" t="s">
        <v>98</v>
      </c>
      <c r="C51" s="3">
        <v>0</v>
      </c>
      <c r="D51" s="292">
        <v>0</v>
      </c>
      <c r="E51" s="3">
        <v>0</v>
      </c>
      <c r="F51" s="336">
        <v>1334</v>
      </c>
      <c r="G51" s="115" t="e">
        <f t="shared" si="1"/>
        <v>#DIV/0!</v>
      </c>
    </row>
    <row r="52" spans="1:7" x14ac:dyDescent="0.25">
      <c r="A52" s="4" t="s">
        <v>97</v>
      </c>
      <c r="B52" s="4" t="s">
        <v>100</v>
      </c>
      <c r="C52" s="3">
        <v>2</v>
      </c>
      <c r="D52" s="292">
        <v>500</v>
      </c>
      <c r="E52" s="3">
        <v>0</v>
      </c>
      <c r="F52" s="336">
        <v>646</v>
      </c>
      <c r="G52" s="115">
        <f t="shared" si="1"/>
        <v>129.20000000000002</v>
      </c>
    </row>
    <row r="53" spans="1:7" x14ac:dyDescent="0.25">
      <c r="A53" s="4" t="s">
        <v>99</v>
      </c>
      <c r="B53" s="4" t="s">
        <v>102</v>
      </c>
      <c r="C53" s="3">
        <v>6</v>
      </c>
      <c r="D53" s="292">
        <v>2400</v>
      </c>
      <c r="E53" s="3">
        <v>50</v>
      </c>
      <c r="F53" s="336">
        <v>3467</v>
      </c>
      <c r="G53" s="115">
        <f t="shared" si="1"/>
        <v>144.45833333333334</v>
      </c>
    </row>
    <row r="54" spans="1:7" x14ac:dyDescent="0.25">
      <c r="A54" s="4" t="s">
        <v>101</v>
      </c>
      <c r="B54" s="4" t="s">
        <v>104</v>
      </c>
      <c r="C54" s="3">
        <v>1</v>
      </c>
      <c r="D54" s="292">
        <v>500</v>
      </c>
      <c r="E54" s="3">
        <v>0</v>
      </c>
      <c r="F54" s="336">
        <v>406</v>
      </c>
      <c r="G54" s="115">
        <f t="shared" si="1"/>
        <v>81.2</v>
      </c>
    </row>
    <row r="55" spans="1:7" x14ac:dyDescent="0.25">
      <c r="A55" s="4" t="s">
        <v>103</v>
      </c>
      <c r="B55" s="4" t="s">
        <v>106</v>
      </c>
      <c r="C55" s="3">
        <v>5</v>
      </c>
      <c r="D55" s="292">
        <v>1550</v>
      </c>
      <c r="E55" s="3">
        <v>300</v>
      </c>
      <c r="F55" s="336">
        <v>2924</v>
      </c>
      <c r="G55" s="115">
        <f t="shared" si="1"/>
        <v>188.64516129032259</v>
      </c>
    </row>
    <row r="56" spans="1:7" x14ac:dyDescent="0.25">
      <c r="A56" s="4" t="s">
        <v>105</v>
      </c>
      <c r="B56" s="4" t="s">
        <v>108</v>
      </c>
      <c r="C56" s="3">
        <v>0</v>
      </c>
      <c r="D56" s="292">
        <v>0</v>
      </c>
      <c r="E56" s="3">
        <v>0</v>
      </c>
      <c r="F56" s="336">
        <v>209</v>
      </c>
      <c r="G56" s="115" t="e">
        <f t="shared" si="1"/>
        <v>#DIV/0!</v>
      </c>
    </row>
    <row r="57" spans="1:7" x14ac:dyDescent="0.25">
      <c r="A57" s="4" t="s">
        <v>107</v>
      </c>
      <c r="B57" s="4" t="s">
        <v>110</v>
      </c>
      <c r="C57" s="3">
        <v>1</v>
      </c>
      <c r="D57" s="292">
        <v>500</v>
      </c>
      <c r="E57" s="3">
        <v>0</v>
      </c>
      <c r="F57" s="336">
        <v>363</v>
      </c>
      <c r="G57" s="115">
        <f t="shared" si="1"/>
        <v>72.599999999999994</v>
      </c>
    </row>
    <row r="58" spans="1:7" x14ac:dyDescent="0.25">
      <c r="A58" s="4" t="s">
        <v>109</v>
      </c>
      <c r="B58" s="4" t="s">
        <v>112</v>
      </c>
      <c r="C58" s="3">
        <v>9</v>
      </c>
      <c r="D58" s="292">
        <v>3400</v>
      </c>
      <c r="E58" s="3">
        <v>0</v>
      </c>
      <c r="F58" s="336">
        <v>4442</v>
      </c>
      <c r="G58" s="115">
        <f t="shared" si="1"/>
        <v>130.64705882352939</v>
      </c>
    </row>
    <row r="59" spans="1:7" x14ac:dyDescent="0.25">
      <c r="A59" s="4" t="s">
        <v>111</v>
      </c>
      <c r="B59" s="4" t="s">
        <v>114</v>
      </c>
      <c r="C59" s="3">
        <v>8</v>
      </c>
      <c r="D59" s="292">
        <v>2900</v>
      </c>
      <c r="E59" s="3">
        <v>0</v>
      </c>
      <c r="F59" s="336">
        <v>3743</v>
      </c>
      <c r="G59" s="115">
        <f t="shared" si="1"/>
        <v>129.06896551724139</v>
      </c>
    </row>
    <row r="60" spans="1:7" x14ac:dyDescent="0.25">
      <c r="A60" s="4" t="s">
        <v>113</v>
      </c>
      <c r="B60" s="4" t="s">
        <v>116</v>
      </c>
      <c r="C60" s="3">
        <v>3</v>
      </c>
      <c r="D60" s="292">
        <v>1100</v>
      </c>
      <c r="E60" s="3">
        <v>135</v>
      </c>
      <c r="F60" s="336">
        <v>1573</v>
      </c>
      <c r="G60" s="115">
        <f t="shared" si="1"/>
        <v>143</v>
      </c>
    </row>
    <row r="61" spans="1:7" x14ac:dyDescent="0.25">
      <c r="A61" s="4" t="s">
        <v>115</v>
      </c>
      <c r="B61" s="4" t="s">
        <v>118</v>
      </c>
      <c r="C61" s="3">
        <v>6</v>
      </c>
      <c r="D61" s="292">
        <v>2250</v>
      </c>
      <c r="E61" s="3">
        <v>0</v>
      </c>
      <c r="F61" s="336">
        <v>1537</v>
      </c>
      <c r="G61" s="115">
        <f t="shared" si="1"/>
        <v>68.311111111111117</v>
      </c>
    </row>
    <row r="62" spans="1:7" ht="15.75" thickBot="1" x14ac:dyDescent="0.3">
      <c r="A62" s="4" t="s">
        <v>117</v>
      </c>
      <c r="B62" s="4" t="s">
        <v>119</v>
      </c>
      <c r="C62" s="3">
        <v>3</v>
      </c>
      <c r="D62" s="292">
        <v>1500</v>
      </c>
      <c r="E62" s="3">
        <v>10</v>
      </c>
      <c r="F62" s="336">
        <v>1318</v>
      </c>
      <c r="G62" s="116">
        <f t="shared" si="1"/>
        <v>87.866666666666674</v>
      </c>
    </row>
    <row r="63" spans="1:7" ht="16.5" thickTop="1" thickBot="1" x14ac:dyDescent="0.3">
      <c r="B63" s="1" t="s">
        <v>120</v>
      </c>
      <c r="C63" s="25">
        <f>SUM(C4:C62)</f>
        <v>227</v>
      </c>
      <c r="D63" s="293">
        <f t="shared" ref="D63:F63" si="2">SUM(D4:D62)</f>
        <v>64450</v>
      </c>
      <c r="E63" s="25">
        <f t="shared" si="2"/>
        <v>1792</v>
      </c>
      <c r="F63" s="337">
        <f t="shared" si="2"/>
        <v>72484</v>
      </c>
      <c r="G63" s="117">
        <f t="shared" si="1"/>
        <v>112.46547711404189</v>
      </c>
    </row>
    <row r="64" spans="1:7" ht="15.75" thickTop="1" x14ac:dyDescent="0.25"/>
  </sheetData>
  <mergeCells count="3">
    <mergeCell ref="A2:A3"/>
    <mergeCell ref="B2:B3"/>
    <mergeCell ref="C2:G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L64"/>
  <sheetViews>
    <sheetView workbookViewId="0">
      <selection activeCell="D28" sqref="D28"/>
    </sheetView>
  </sheetViews>
  <sheetFormatPr baseColWidth="10" defaultColWidth="9.140625" defaultRowHeight="15" x14ac:dyDescent="0.25"/>
  <cols>
    <col min="2" max="2" width="68.42578125" customWidth="1"/>
    <col min="3" max="32" width="11.7109375" customWidth="1"/>
    <col min="33" max="38" width="17.5703125" customWidth="1"/>
    <col min="39" max="39" width="11.7109375" customWidth="1"/>
  </cols>
  <sheetData>
    <row r="2" spans="1:38" ht="30" customHeight="1" x14ac:dyDescent="0.25">
      <c r="A2" s="250" t="s">
        <v>0</v>
      </c>
      <c r="B2" s="250" t="s">
        <v>1</v>
      </c>
      <c r="C2" s="250" t="s">
        <v>419</v>
      </c>
      <c r="D2" s="250" t="s">
        <v>419</v>
      </c>
      <c r="E2" s="250" t="s">
        <v>419</v>
      </c>
      <c r="F2" s="250" t="s">
        <v>419</v>
      </c>
      <c r="G2" s="250" t="s">
        <v>419</v>
      </c>
      <c r="H2" s="250" t="s">
        <v>419</v>
      </c>
      <c r="I2" s="250" t="s">
        <v>419</v>
      </c>
      <c r="J2" s="250" t="s">
        <v>419</v>
      </c>
      <c r="K2" s="250" t="s">
        <v>419</v>
      </c>
      <c r="L2" s="250" t="s">
        <v>419</v>
      </c>
      <c r="M2" s="250" t="s">
        <v>419</v>
      </c>
      <c r="N2" s="250" t="s">
        <v>419</v>
      </c>
      <c r="O2" s="250" t="s">
        <v>419</v>
      </c>
      <c r="P2" s="250" t="s">
        <v>419</v>
      </c>
      <c r="Q2" s="250" t="s">
        <v>419</v>
      </c>
      <c r="R2" s="250" t="s">
        <v>419</v>
      </c>
      <c r="S2" s="250" t="s">
        <v>419</v>
      </c>
      <c r="T2" s="250" t="s">
        <v>419</v>
      </c>
      <c r="U2" s="250" t="s">
        <v>419</v>
      </c>
      <c r="V2" s="250" t="s">
        <v>419</v>
      </c>
      <c r="W2" s="250" t="s">
        <v>419</v>
      </c>
      <c r="X2" s="250" t="s">
        <v>419</v>
      </c>
      <c r="Y2" s="250" t="s">
        <v>419</v>
      </c>
      <c r="Z2" s="250" t="s">
        <v>419</v>
      </c>
      <c r="AA2" s="250" t="s">
        <v>419</v>
      </c>
      <c r="AB2" s="250" t="s">
        <v>419</v>
      </c>
      <c r="AC2" s="250" t="s">
        <v>419</v>
      </c>
      <c r="AD2" s="250" t="s">
        <v>419</v>
      </c>
      <c r="AE2" s="250" t="s">
        <v>419</v>
      </c>
      <c r="AF2" s="250" t="s">
        <v>419</v>
      </c>
      <c r="AG2" s="250" t="s">
        <v>419</v>
      </c>
      <c r="AH2" s="250" t="s">
        <v>419</v>
      </c>
      <c r="AI2" s="250" t="s">
        <v>419</v>
      </c>
      <c r="AJ2" s="250" t="s">
        <v>419</v>
      </c>
      <c r="AK2" s="250" t="s">
        <v>419</v>
      </c>
      <c r="AL2" s="250" t="s">
        <v>419</v>
      </c>
    </row>
    <row r="3" spans="1:38" ht="39.950000000000003" customHeight="1" x14ac:dyDescent="0.25">
      <c r="A3" s="250" t="s">
        <v>0</v>
      </c>
      <c r="B3" s="250" t="s">
        <v>1</v>
      </c>
      <c r="C3" s="250" t="s">
        <v>420</v>
      </c>
      <c r="D3" s="250" t="s">
        <v>420</v>
      </c>
      <c r="E3" s="250" t="s">
        <v>420</v>
      </c>
      <c r="F3" s="250" t="s">
        <v>424</v>
      </c>
      <c r="G3" s="250" t="s">
        <v>424</v>
      </c>
      <c r="H3" s="250" t="s">
        <v>424</v>
      </c>
      <c r="I3" s="250" t="s">
        <v>425</v>
      </c>
      <c r="J3" s="250" t="s">
        <v>425</v>
      </c>
      <c r="K3" s="250" t="s">
        <v>425</v>
      </c>
      <c r="L3" s="250" t="s">
        <v>426</v>
      </c>
      <c r="M3" s="250" t="s">
        <v>426</v>
      </c>
      <c r="N3" s="250" t="s">
        <v>426</v>
      </c>
      <c r="O3" s="250" t="s">
        <v>427</v>
      </c>
      <c r="P3" s="250" t="s">
        <v>427</v>
      </c>
      <c r="Q3" s="250" t="s">
        <v>427</v>
      </c>
      <c r="R3" s="250" t="s">
        <v>428</v>
      </c>
      <c r="S3" s="250" t="s">
        <v>428</v>
      </c>
      <c r="T3" s="250" t="s">
        <v>428</v>
      </c>
      <c r="U3" s="250" t="s">
        <v>429</v>
      </c>
      <c r="V3" s="250" t="s">
        <v>429</v>
      </c>
      <c r="W3" s="250" t="s">
        <v>429</v>
      </c>
      <c r="X3" s="250" t="s">
        <v>430</v>
      </c>
      <c r="Y3" s="250" t="s">
        <v>430</v>
      </c>
      <c r="Z3" s="250" t="s">
        <v>430</v>
      </c>
      <c r="AA3" s="250" t="s">
        <v>431</v>
      </c>
      <c r="AB3" s="250" t="s">
        <v>431</v>
      </c>
      <c r="AC3" s="250" t="s">
        <v>431</v>
      </c>
      <c r="AD3" s="250" t="s">
        <v>432</v>
      </c>
      <c r="AE3" s="250" t="s">
        <v>432</v>
      </c>
      <c r="AF3" s="250" t="s">
        <v>432</v>
      </c>
      <c r="AG3" s="250" t="s">
        <v>433</v>
      </c>
      <c r="AH3" s="250" t="s">
        <v>434</v>
      </c>
      <c r="AI3" s="250" t="s">
        <v>435</v>
      </c>
      <c r="AJ3" s="250" t="s">
        <v>436</v>
      </c>
      <c r="AK3" s="250" t="s">
        <v>437</v>
      </c>
      <c r="AL3" s="250" t="s">
        <v>437</v>
      </c>
    </row>
    <row r="4" spans="1:38" x14ac:dyDescent="0.25">
      <c r="A4" s="250" t="s">
        <v>0</v>
      </c>
      <c r="B4" s="250" t="s">
        <v>1</v>
      </c>
      <c r="C4" s="2" t="s">
        <v>421</v>
      </c>
      <c r="D4" s="2" t="s">
        <v>422</v>
      </c>
      <c r="E4" s="2" t="s">
        <v>423</v>
      </c>
      <c r="F4" s="2" t="s">
        <v>421</v>
      </c>
      <c r="G4" s="2" t="s">
        <v>422</v>
      </c>
      <c r="H4" s="2" t="s">
        <v>423</v>
      </c>
      <c r="I4" s="2" t="s">
        <v>421</v>
      </c>
      <c r="J4" s="2" t="s">
        <v>422</v>
      </c>
      <c r="K4" s="2" t="s">
        <v>423</v>
      </c>
      <c r="L4" s="2" t="s">
        <v>421</v>
      </c>
      <c r="M4" s="2" t="s">
        <v>422</v>
      </c>
      <c r="N4" s="2" t="s">
        <v>423</v>
      </c>
      <c r="O4" s="2" t="s">
        <v>421</v>
      </c>
      <c r="P4" s="2" t="s">
        <v>422</v>
      </c>
      <c r="Q4" s="2" t="s">
        <v>423</v>
      </c>
      <c r="R4" s="2" t="s">
        <v>421</v>
      </c>
      <c r="S4" s="2" t="s">
        <v>422</v>
      </c>
      <c r="T4" s="2" t="s">
        <v>423</v>
      </c>
      <c r="U4" s="2" t="s">
        <v>421</v>
      </c>
      <c r="V4" s="2" t="s">
        <v>422</v>
      </c>
      <c r="W4" s="2" t="s">
        <v>423</v>
      </c>
      <c r="X4" s="2" t="s">
        <v>421</v>
      </c>
      <c r="Y4" s="2" t="s">
        <v>422</v>
      </c>
      <c r="Z4" s="2" t="s">
        <v>423</v>
      </c>
      <c r="AA4" s="2" t="s">
        <v>421</v>
      </c>
      <c r="AB4" s="2" t="s">
        <v>422</v>
      </c>
      <c r="AC4" s="2" t="s">
        <v>423</v>
      </c>
      <c r="AD4" s="2" t="s">
        <v>421</v>
      </c>
      <c r="AE4" s="2" t="s">
        <v>422</v>
      </c>
      <c r="AF4" s="2" t="s">
        <v>423</v>
      </c>
      <c r="AG4" s="250" t="s">
        <v>433</v>
      </c>
      <c r="AH4" s="250" t="s">
        <v>434</v>
      </c>
      <c r="AI4" s="250" t="s">
        <v>435</v>
      </c>
      <c r="AJ4" s="250" t="s">
        <v>436</v>
      </c>
      <c r="AK4" s="2" t="s">
        <v>438</v>
      </c>
      <c r="AL4" s="2" t="s">
        <v>439</v>
      </c>
    </row>
    <row r="5" spans="1:38" x14ac:dyDescent="0.25">
      <c r="A5" s="4" t="s">
        <v>2</v>
      </c>
      <c r="B5" s="4" t="s">
        <v>3</v>
      </c>
      <c r="C5" s="3">
        <v>50</v>
      </c>
      <c r="D5" s="6">
        <v>0</v>
      </c>
      <c r="E5" s="6">
        <v>0</v>
      </c>
      <c r="F5" s="3">
        <v>100</v>
      </c>
      <c r="G5" s="6">
        <v>0</v>
      </c>
      <c r="H5" s="6">
        <v>0</v>
      </c>
      <c r="I5" s="3">
        <v>150</v>
      </c>
      <c r="J5" s="3">
        <v>2</v>
      </c>
      <c r="K5" s="3">
        <v>300</v>
      </c>
      <c r="L5" s="3">
        <v>200</v>
      </c>
      <c r="M5" s="6">
        <v>0</v>
      </c>
      <c r="N5" s="6">
        <v>0</v>
      </c>
      <c r="O5" s="3">
        <v>250</v>
      </c>
      <c r="P5" s="6">
        <v>0</v>
      </c>
      <c r="Q5" s="6">
        <v>0</v>
      </c>
      <c r="R5" s="3">
        <v>300</v>
      </c>
      <c r="S5" s="6">
        <v>0</v>
      </c>
      <c r="T5" s="6">
        <v>0</v>
      </c>
      <c r="U5" s="3">
        <v>350</v>
      </c>
      <c r="V5" s="6">
        <v>0</v>
      </c>
      <c r="W5" s="6">
        <v>0</v>
      </c>
      <c r="X5" s="3">
        <v>400</v>
      </c>
      <c r="Y5" s="3">
        <v>2</v>
      </c>
      <c r="Z5" s="3">
        <v>800</v>
      </c>
      <c r="AA5" s="3">
        <v>450</v>
      </c>
      <c r="AB5" s="6">
        <v>0</v>
      </c>
      <c r="AC5" s="6">
        <v>0</v>
      </c>
      <c r="AD5" s="3">
        <v>500</v>
      </c>
      <c r="AE5" s="3">
        <v>2</v>
      </c>
      <c r="AF5" s="3">
        <v>1000</v>
      </c>
      <c r="AG5" s="3">
        <v>6</v>
      </c>
      <c r="AH5" s="3">
        <v>2100</v>
      </c>
      <c r="AI5" s="3">
        <v>135</v>
      </c>
      <c r="AJ5" s="3">
        <v>2265</v>
      </c>
      <c r="AK5" s="3">
        <v>1080</v>
      </c>
      <c r="AL5" s="3">
        <v>1185</v>
      </c>
    </row>
    <row r="6" spans="1:38" x14ac:dyDescent="0.25">
      <c r="A6" s="4" t="s">
        <v>4</v>
      </c>
      <c r="B6" s="4" t="s">
        <v>5</v>
      </c>
      <c r="C6" s="3">
        <v>50</v>
      </c>
      <c r="D6" s="6">
        <v>0</v>
      </c>
      <c r="E6" s="6">
        <v>0</v>
      </c>
      <c r="F6" s="3">
        <v>100</v>
      </c>
      <c r="G6" s="6">
        <v>0</v>
      </c>
      <c r="H6" s="6">
        <v>0</v>
      </c>
      <c r="I6" s="3">
        <v>150</v>
      </c>
      <c r="J6" s="6">
        <v>0</v>
      </c>
      <c r="K6" s="6">
        <v>0</v>
      </c>
      <c r="L6" s="3">
        <v>200</v>
      </c>
      <c r="M6" s="3">
        <v>1</v>
      </c>
      <c r="N6" s="3">
        <v>200</v>
      </c>
      <c r="O6" s="3">
        <v>250</v>
      </c>
      <c r="P6" s="6">
        <v>0</v>
      </c>
      <c r="Q6" s="6">
        <v>0</v>
      </c>
      <c r="R6" s="3">
        <v>300</v>
      </c>
      <c r="S6" s="6">
        <v>0</v>
      </c>
      <c r="T6" s="6">
        <v>0</v>
      </c>
      <c r="U6" s="3">
        <v>350</v>
      </c>
      <c r="V6" s="6">
        <v>0</v>
      </c>
      <c r="W6" s="6">
        <v>0</v>
      </c>
      <c r="X6" s="3">
        <v>400</v>
      </c>
      <c r="Y6" s="6">
        <v>0</v>
      </c>
      <c r="Z6" s="6">
        <v>0</v>
      </c>
      <c r="AA6" s="3">
        <v>450</v>
      </c>
      <c r="AB6" s="3">
        <v>1</v>
      </c>
      <c r="AC6" s="3">
        <v>450</v>
      </c>
      <c r="AD6" s="3">
        <v>500</v>
      </c>
      <c r="AE6" s="3">
        <v>1</v>
      </c>
      <c r="AF6" s="3">
        <v>500</v>
      </c>
      <c r="AG6" s="3">
        <v>3</v>
      </c>
      <c r="AH6" s="3">
        <v>1150</v>
      </c>
      <c r="AI6" s="3">
        <v>76</v>
      </c>
      <c r="AJ6" s="3">
        <v>956</v>
      </c>
      <c r="AK6" s="3">
        <v>956</v>
      </c>
      <c r="AL6" s="3">
        <v>0</v>
      </c>
    </row>
    <row r="7" spans="1:38" x14ac:dyDescent="0.25">
      <c r="A7" s="4" t="s">
        <v>6</v>
      </c>
      <c r="B7" s="4" t="s">
        <v>7</v>
      </c>
      <c r="C7" s="3">
        <v>50</v>
      </c>
      <c r="D7" s="6">
        <v>0</v>
      </c>
      <c r="E7" s="6">
        <v>0</v>
      </c>
      <c r="F7" s="3">
        <v>100</v>
      </c>
      <c r="G7" s="6">
        <v>0</v>
      </c>
      <c r="H7" s="6">
        <v>0</v>
      </c>
      <c r="I7" s="3">
        <v>150</v>
      </c>
      <c r="J7" s="6">
        <v>0</v>
      </c>
      <c r="K7" s="6">
        <v>0</v>
      </c>
      <c r="L7" s="3">
        <v>200</v>
      </c>
      <c r="M7" s="6">
        <v>0</v>
      </c>
      <c r="N7" s="6">
        <v>0</v>
      </c>
      <c r="O7" s="3">
        <v>250</v>
      </c>
      <c r="P7" s="6">
        <v>0</v>
      </c>
      <c r="Q7" s="6">
        <v>0</v>
      </c>
      <c r="R7" s="3">
        <v>300</v>
      </c>
      <c r="S7" s="6">
        <v>0</v>
      </c>
      <c r="T7" s="6">
        <v>0</v>
      </c>
      <c r="U7" s="3">
        <v>350</v>
      </c>
      <c r="V7" s="3">
        <v>1</v>
      </c>
      <c r="W7" s="3">
        <v>350</v>
      </c>
      <c r="X7" s="3">
        <v>400</v>
      </c>
      <c r="Y7" s="6">
        <v>0</v>
      </c>
      <c r="Z7" s="6">
        <v>0</v>
      </c>
      <c r="AA7" s="3">
        <v>450</v>
      </c>
      <c r="AB7" s="3">
        <v>0</v>
      </c>
      <c r="AC7" s="3">
        <v>0</v>
      </c>
      <c r="AD7" s="3">
        <v>500</v>
      </c>
      <c r="AE7" s="3">
        <v>1</v>
      </c>
      <c r="AF7" s="3">
        <v>500</v>
      </c>
      <c r="AG7" s="3">
        <v>2</v>
      </c>
      <c r="AH7" s="3">
        <v>850</v>
      </c>
      <c r="AI7" s="3">
        <v>0</v>
      </c>
      <c r="AJ7" s="3">
        <v>703</v>
      </c>
      <c r="AK7" s="3">
        <v>703</v>
      </c>
      <c r="AL7" s="3">
        <v>0</v>
      </c>
    </row>
    <row r="8" spans="1:38" x14ac:dyDescent="0.25">
      <c r="A8" s="4" t="s">
        <v>8</v>
      </c>
      <c r="B8" s="4" t="s">
        <v>9</v>
      </c>
      <c r="C8" s="3">
        <v>50</v>
      </c>
      <c r="D8" s="6">
        <v>0</v>
      </c>
      <c r="E8" s="6">
        <v>0</v>
      </c>
      <c r="F8" s="3">
        <v>100</v>
      </c>
      <c r="G8" s="6">
        <v>0</v>
      </c>
      <c r="H8" s="6">
        <v>0</v>
      </c>
      <c r="I8" s="3">
        <v>150</v>
      </c>
      <c r="J8" s="3">
        <v>1</v>
      </c>
      <c r="K8" s="3">
        <v>150</v>
      </c>
      <c r="L8" s="3">
        <v>200</v>
      </c>
      <c r="M8" s="6">
        <v>0</v>
      </c>
      <c r="N8" s="6">
        <v>0</v>
      </c>
      <c r="O8" s="3">
        <v>250</v>
      </c>
      <c r="P8" s="6">
        <v>0</v>
      </c>
      <c r="Q8" s="6">
        <v>0</v>
      </c>
      <c r="R8" s="3">
        <v>300</v>
      </c>
      <c r="S8" s="6">
        <v>0</v>
      </c>
      <c r="T8" s="6">
        <v>0</v>
      </c>
      <c r="U8" s="3">
        <v>350</v>
      </c>
      <c r="V8" s="6">
        <v>0</v>
      </c>
      <c r="W8" s="6">
        <v>0</v>
      </c>
      <c r="X8" s="3">
        <v>400</v>
      </c>
      <c r="Y8" s="6">
        <v>0</v>
      </c>
      <c r="Z8" s="6">
        <v>0</v>
      </c>
      <c r="AA8" s="3">
        <v>450</v>
      </c>
      <c r="AB8" s="3">
        <v>1</v>
      </c>
      <c r="AC8" s="3">
        <v>450</v>
      </c>
      <c r="AD8" s="3">
        <v>500</v>
      </c>
      <c r="AE8" s="6">
        <v>0</v>
      </c>
      <c r="AF8" s="6">
        <v>0</v>
      </c>
      <c r="AG8" s="3">
        <v>2</v>
      </c>
      <c r="AH8" s="3">
        <v>600</v>
      </c>
      <c r="AI8" s="3">
        <v>60</v>
      </c>
      <c r="AJ8" s="3">
        <v>400</v>
      </c>
      <c r="AK8" s="3">
        <v>400</v>
      </c>
      <c r="AL8" s="3">
        <v>0</v>
      </c>
    </row>
    <row r="9" spans="1:38" x14ac:dyDescent="0.25">
      <c r="A9" s="4" t="s">
        <v>10</v>
      </c>
      <c r="B9" s="4" t="s">
        <v>11</v>
      </c>
      <c r="C9" s="3">
        <v>50</v>
      </c>
      <c r="D9" s="6">
        <v>0</v>
      </c>
      <c r="E9" s="6">
        <v>0</v>
      </c>
      <c r="F9" s="3">
        <v>100</v>
      </c>
      <c r="G9" s="6">
        <v>0</v>
      </c>
      <c r="H9" s="6">
        <v>0</v>
      </c>
      <c r="I9" s="3">
        <v>150</v>
      </c>
      <c r="J9" s="6">
        <v>0</v>
      </c>
      <c r="K9" s="6">
        <v>0</v>
      </c>
      <c r="L9" s="3">
        <v>200</v>
      </c>
      <c r="M9" s="6">
        <v>0</v>
      </c>
      <c r="N9" s="6">
        <v>0</v>
      </c>
      <c r="O9" s="3">
        <v>250</v>
      </c>
      <c r="P9" s="6">
        <v>0</v>
      </c>
      <c r="Q9" s="6">
        <v>0</v>
      </c>
      <c r="R9" s="3">
        <v>300</v>
      </c>
      <c r="S9" s="6">
        <v>0</v>
      </c>
      <c r="T9" s="6">
        <v>0</v>
      </c>
      <c r="U9" s="3">
        <v>350</v>
      </c>
      <c r="V9" s="6">
        <v>0</v>
      </c>
      <c r="W9" s="6">
        <v>0</v>
      </c>
      <c r="X9" s="3">
        <v>400</v>
      </c>
      <c r="Y9" s="6">
        <v>0</v>
      </c>
      <c r="Z9" s="6">
        <v>0</v>
      </c>
      <c r="AA9" s="3">
        <v>450</v>
      </c>
      <c r="AB9" s="6">
        <v>0</v>
      </c>
      <c r="AC9" s="6">
        <v>0</v>
      </c>
      <c r="AD9" s="3">
        <v>500</v>
      </c>
      <c r="AE9" s="3">
        <v>1</v>
      </c>
      <c r="AF9" s="3">
        <v>500</v>
      </c>
      <c r="AG9" s="3">
        <v>1</v>
      </c>
      <c r="AH9" s="3">
        <v>500</v>
      </c>
      <c r="AI9" s="3">
        <v>1</v>
      </c>
      <c r="AJ9" s="3">
        <v>249</v>
      </c>
      <c r="AK9" s="3">
        <v>249</v>
      </c>
      <c r="AL9" s="3">
        <v>0</v>
      </c>
    </row>
    <row r="10" spans="1:38" x14ac:dyDescent="0.25">
      <c r="A10" s="4" t="s">
        <v>12</v>
      </c>
      <c r="B10" s="4" t="s">
        <v>13</v>
      </c>
      <c r="C10" s="3">
        <v>50</v>
      </c>
      <c r="D10" s="6">
        <v>0</v>
      </c>
      <c r="E10" s="6">
        <v>0</v>
      </c>
      <c r="F10" s="3">
        <v>100</v>
      </c>
      <c r="G10" s="6">
        <v>0</v>
      </c>
      <c r="H10" s="6">
        <v>0</v>
      </c>
      <c r="I10" s="3">
        <v>150</v>
      </c>
      <c r="J10" s="6">
        <v>0</v>
      </c>
      <c r="K10" s="6">
        <v>0</v>
      </c>
      <c r="L10" s="3">
        <v>200</v>
      </c>
      <c r="M10" s="6">
        <v>0</v>
      </c>
      <c r="N10" s="6">
        <v>0</v>
      </c>
      <c r="O10" s="3">
        <v>250</v>
      </c>
      <c r="P10" s="6">
        <v>0</v>
      </c>
      <c r="Q10" s="6">
        <v>0</v>
      </c>
      <c r="R10" s="3">
        <v>300</v>
      </c>
      <c r="S10" s="6">
        <v>0</v>
      </c>
      <c r="T10" s="6">
        <v>0</v>
      </c>
      <c r="U10" s="3">
        <v>350</v>
      </c>
      <c r="V10" s="6">
        <v>0</v>
      </c>
      <c r="W10" s="6">
        <v>0</v>
      </c>
      <c r="X10" s="3">
        <v>400</v>
      </c>
      <c r="Y10" s="6">
        <v>0</v>
      </c>
      <c r="Z10" s="6">
        <v>0</v>
      </c>
      <c r="AA10" s="3">
        <v>450</v>
      </c>
      <c r="AB10" s="6">
        <v>0</v>
      </c>
      <c r="AC10" s="6">
        <v>0</v>
      </c>
      <c r="AD10" s="3">
        <v>500</v>
      </c>
      <c r="AE10" s="6">
        <v>0</v>
      </c>
      <c r="AF10" s="6">
        <v>0</v>
      </c>
      <c r="AG10" s="3">
        <v>0</v>
      </c>
      <c r="AH10" s="3">
        <v>0</v>
      </c>
      <c r="AI10" s="3">
        <v>0</v>
      </c>
      <c r="AJ10" s="3">
        <v>260</v>
      </c>
      <c r="AK10" s="3">
        <v>0</v>
      </c>
      <c r="AL10" s="3">
        <v>0</v>
      </c>
    </row>
    <row r="11" spans="1:38" x14ac:dyDescent="0.25">
      <c r="A11" s="4" t="s">
        <v>14</v>
      </c>
      <c r="B11" s="4" t="s">
        <v>15</v>
      </c>
      <c r="C11" s="3">
        <v>50</v>
      </c>
      <c r="D11" s="6">
        <v>0</v>
      </c>
      <c r="E11" s="6">
        <v>0</v>
      </c>
      <c r="F11" s="3">
        <v>100</v>
      </c>
      <c r="G11" s="6">
        <v>0</v>
      </c>
      <c r="H11" s="6">
        <v>0</v>
      </c>
      <c r="I11" s="3">
        <v>150</v>
      </c>
      <c r="J11" s="6">
        <v>0</v>
      </c>
      <c r="K11" s="6">
        <v>0</v>
      </c>
      <c r="L11" s="3">
        <v>200</v>
      </c>
      <c r="M11" s="6">
        <v>0</v>
      </c>
      <c r="N11" s="6">
        <v>0</v>
      </c>
      <c r="O11" s="3">
        <v>250</v>
      </c>
      <c r="P11" s="6">
        <v>0</v>
      </c>
      <c r="Q11" s="6">
        <v>0</v>
      </c>
      <c r="R11" s="3">
        <v>300</v>
      </c>
      <c r="S11" s="6">
        <v>0</v>
      </c>
      <c r="T11" s="6">
        <v>0</v>
      </c>
      <c r="U11" s="3">
        <v>350</v>
      </c>
      <c r="V11" s="6">
        <v>0</v>
      </c>
      <c r="W11" s="6">
        <v>0</v>
      </c>
      <c r="X11" s="3">
        <v>400</v>
      </c>
      <c r="Y11" s="3">
        <v>1</v>
      </c>
      <c r="Z11" s="3">
        <v>400</v>
      </c>
      <c r="AA11" s="3">
        <v>450</v>
      </c>
      <c r="AB11" s="6">
        <v>0</v>
      </c>
      <c r="AC11" s="6">
        <v>0</v>
      </c>
      <c r="AD11" s="3">
        <v>500</v>
      </c>
      <c r="AE11" s="6">
        <v>0</v>
      </c>
      <c r="AF11" s="6">
        <v>0</v>
      </c>
      <c r="AG11" s="3">
        <v>1</v>
      </c>
      <c r="AH11" s="3">
        <v>400</v>
      </c>
      <c r="AI11" s="3">
        <v>0</v>
      </c>
      <c r="AJ11" s="3">
        <v>671</v>
      </c>
      <c r="AK11" s="3">
        <v>380</v>
      </c>
      <c r="AL11" s="3">
        <v>291</v>
      </c>
    </row>
    <row r="12" spans="1:38" x14ac:dyDescent="0.25">
      <c r="A12" s="4" t="s">
        <v>16</v>
      </c>
      <c r="B12" s="4" t="s">
        <v>17</v>
      </c>
      <c r="C12" s="3">
        <v>50</v>
      </c>
      <c r="D12" s="3">
        <v>0</v>
      </c>
      <c r="E12" s="3">
        <v>0</v>
      </c>
      <c r="F12" s="3">
        <v>100</v>
      </c>
      <c r="G12" s="6">
        <v>0</v>
      </c>
      <c r="H12" s="6">
        <v>0</v>
      </c>
      <c r="I12" s="3">
        <v>150</v>
      </c>
      <c r="J12" s="6">
        <v>0</v>
      </c>
      <c r="K12" s="6">
        <v>0</v>
      </c>
      <c r="L12" s="3">
        <v>200</v>
      </c>
      <c r="M12" s="6">
        <v>0</v>
      </c>
      <c r="N12" s="6">
        <v>0</v>
      </c>
      <c r="O12" s="3">
        <v>250</v>
      </c>
      <c r="P12" s="6">
        <v>0</v>
      </c>
      <c r="Q12" s="6">
        <v>0</v>
      </c>
      <c r="R12" s="3">
        <v>300</v>
      </c>
      <c r="S12" s="6">
        <v>0</v>
      </c>
      <c r="T12" s="6">
        <v>0</v>
      </c>
      <c r="U12" s="3">
        <v>350</v>
      </c>
      <c r="V12" s="3">
        <v>0</v>
      </c>
      <c r="W12" s="3">
        <v>0</v>
      </c>
      <c r="X12" s="3">
        <v>400</v>
      </c>
      <c r="Y12" s="3">
        <v>0</v>
      </c>
      <c r="Z12" s="3">
        <v>0</v>
      </c>
      <c r="AA12" s="3">
        <v>450</v>
      </c>
      <c r="AB12" s="6">
        <v>0</v>
      </c>
      <c r="AC12" s="6">
        <v>0</v>
      </c>
      <c r="AD12" s="3">
        <v>500</v>
      </c>
      <c r="AE12" s="6">
        <v>0</v>
      </c>
      <c r="AF12" s="6">
        <v>0</v>
      </c>
      <c r="AG12" s="3">
        <v>0</v>
      </c>
      <c r="AH12" s="3">
        <v>0</v>
      </c>
      <c r="AI12" s="3">
        <v>0</v>
      </c>
      <c r="AJ12" s="3">
        <v>1055</v>
      </c>
      <c r="AK12" s="3">
        <v>580</v>
      </c>
      <c r="AL12" s="3">
        <v>475</v>
      </c>
    </row>
    <row r="13" spans="1:38" x14ac:dyDescent="0.25">
      <c r="A13" s="4" t="s">
        <v>18</v>
      </c>
      <c r="B13" s="4" t="s">
        <v>19</v>
      </c>
      <c r="C13" s="3">
        <v>50</v>
      </c>
      <c r="D13" s="6">
        <v>0</v>
      </c>
      <c r="E13" s="6">
        <v>0</v>
      </c>
      <c r="F13" s="3">
        <v>100</v>
      </c>
      <c r="G13" s="6">
        <v>0</v>
      </c>
      <c r="H13" s="6">
        <v>0</v>
      </c>
      <c r="I13" s="3">
        <v>150</v>
      </c>
      <c r="J13" s="3">
        <v>2</v>
      </c>
      <c r="K13" s="3">
        <v>300</v>
      </c>
      <c r="L13" s="3">
        <v>200</v>
      </c>
      <c r="M13" s="6">
        <v>0</v>
      </c>
      <c r="N13" s="6">
        <v>0</v>
      </c>
      <c r="O13" s="3">
        <v>250</v>
      </c>
      <c r="P13" s="6">
        <v>0</v>
      </c>
      <c r="Q13" s="6">
        <v>0</v>
      </c>
      <c r="R13" s="3">
        <v>300</v>
      </c>
      <c r="S13" s="6">
        <v>0</v>
      </c>
      <c r="T13" s="6">
        <v>0</v>
      </c>
      <c r="U13" s="3">
        <v>350</v>
      </c>
      <c r="V13" s="6">
        <v>0</v>
      </c>
      <c r="W13" s="6">
        <v>0</v>
      </c>
      <c r="X13" s="3">
        <v>400</v>
      </c>
      <c r="Y13" s="6">
        <v>0</v>
      </c>
      <c r="Z13" s="6">
        <v>0</v>
      </c>
      <c r="AA13" s="3">
        <v>450</v>
      </c>
      <c r="AB13" s="6">
        <v>0</v>
      </c>
      <c r="AC13" s="6">
        <v>0</v>
      </c>
      <c r="AD13" s="3">
        <v>500</v>
      </c>
      <c r="AE13" s="3">
        <v>1</v>
      </c>
      <c r="AF13" s="3">
        <v>500</v>
      </c>
      <c r="AG13" s="3">
        <v>3</v>
      </c>
      <c r="AH13" s="3">
        <v>800</v>
      </c>
      <c r="AI13" s="3">
        <v>90</v>
      </c>
      <c r="AJ13" s="3">
        <v>1167</v>
      </c>
      <c r="AK13" s="3">
        <v>777</v>
      </c>
      <c r="AL13" s="3">
        <v>390</v>
      </c>
    </row>
    <row r="14" spans="1:38" x14ac:dyDescent="0.25">
      <c r="A14" s="4" t="s">
        <v>20</v>
      </c>
      <c r="B14" s="4" t="s">
        <v>21</v>
      </c>
      <c r="C14" s="3">
        <v>50</v>
      </c>
      <c r="D14" s="6">
        <v>0</v>
      </c>
      <c r="E14" s="6">
        <v>0</v>
      </c>
      <c r="F14" s="3">
        <v>100</v>
      </c>
      <c r="G14" s="6">
        <v>0</v>
      </c>
      <c r="H14" s="6">
        <v>0</v>
      </c>
      <c r="I14" s="3">
        <v>150</v>
      </c>
      <c r="J14" s="6">
        <v>0</v>
      </c>
      <c r="K14" s="6">
        <v>0</v>
      </c>
      <c r="L14" s="3">
        <v>200</v>
      </c>
      <c r="M14" s="6">
        <v>0</v>
      </c>
      <c r="N14" s="6">
        <v>0</v>
      </c>
      <c r="O14" s="3">
        <v>250</v>
      </c>
      <c r="P14" s="6">
        <v>0</v>
      </c>
      <c r="Q14" s="6">
        <v>0</v>
      </c>
      <c r="R14" s="3">
        <v>300</v>
      </c>
      <c r="S14" s="3">
        <v>1</v>
      </c>
      <c r="T14" s="3">
        <v>300</v>
      </c>
      <c r="U14" s="3">
        <v>350</v>
      </c>
      <c r="V14" s="3">
        <v>1</v>
      </c>
      <c r="W14" s="3">
        <v>350</v>
      </c>
      <c r="X14" s="3">
        <v>400</v>
      </c>
      <c r="Y14" s="6">
        <v>0</v>
      </c>
      <c r="Z14" s="6">
        <v>0</v>
      </c>
      <c r="AA14" s="3">
        <v>450</v>
      </c>
      <c r="AB14" s="6">
        <v>0</v>
      </c>
      <c r="AC14" s="6">
        <v>0</v>
      </c>
      <c r="AD14" s="3">
        <v>500</v>
      </c>
      <c r="AE14" s="3">
        <v>1</v>
      </c>
      <c r="AF14" s="3">
        <v>500</v>
      </c>
      <c r="AG14" s="3">
        <v>3</v>
      </c>
      <c r="AH14" s="3">
        <v>1150</v>
      </c>
      <c r="AI14" s="3">
        <v>35</v>
      </c>
      <c r="AJ14" s="3">
        <v>823</v>
      </c>
      <c r="AK14" s="3">
        <v>823</v>
      </c>
      <c r="AL14" s="3">
        <v>0</v>
      </c>
    </row>
    <row r="15" spans="1:38" x14ac:dyDescent="0.25">
      <c r="A15" s="4" t="s">
        <v>22</v>
      </c>
      <c r="B15" s="4" t="s">
        <v>23</v>
      </c>
      <c r="C15" s="3">
        <v>50</v>
      </c>
      <c r="D15" s="3">
        <v>0</v>
      </c>
      <c r="E15" s="3">
        <v>0</v>
      </c>
      <c r="F15" s="3">
        <v>100</v>
      </c>
      <c r="G15" s="3">
        <v>0</v>
      </c>
      <c r="H15" s="3">
        <v>0</v>
      </c>
      <c r="I15" s="3">
        <v>150</v>
      </c>
      <c r="J15" s="3">
        <v>1</v>
      </c>
      <c r="K15" s="3">
        <v>150</v>
      </c>
      <c r="L15" s="3">
        <v>200</v>
      </c>
      <c r="M15" s="3">
        <v>0</v>
      </c>
      <c r="N15" s="3">
        <v>0</v>
      </c>
      <c r="O15" s="3">
        <v>250</v>
      </c>
      <c r="P15" s="3">
        <v>1</v>
      </c>
      <c r="Q15" s="3">
        <v>250</v>
      </c>
      <c r="R15" s="3">
        <v>300</v>
      </c>
      <c r="S15" s="3">
        <v>0</v>
      </c>
      <c r="T15" s="3">
        <v>0</v>
      </c>
      <c r="U15" s="3">
        <v>350</v>
      </c>
      <c r="V15" s="3">
        <v>0</v>
      </c>
      <c r="W15" s="3">
        <v>0</v>
      </c>
      <c r="X15" s="3">
        <v>400</v>
      </c>
      <c r="Y15" s="3">
        <v>0</v>
      </c>
      <c r="Z15" s="3">
        <v>0</v>
      </c>
      <c r="AA15" s="3">
        <v>450</v>
      </c>
      <c r="AB15" s="3">
        <v>1</v>
      </c>
      <c r="AC15" s="3">
        <v>450</v>
      </c>
      <c r="AD15" s="3">
        <v>500</v>
      </c>
      <c r="AE15" s="3">
        <v>2</v>
      </c>
      <c r="AF15" s="3">
        <v>1000</v>
      </c>
      <c r="AG15" s="3">
        <v>5</v>
      </c>
      <c r="AH15" s="3">
        <v>1850</v>
      </c>
      <c r="AI15" s="3">
        <v>0</v>
      </c>
      <c r="AJ15" s="3">
        <v>1641</v>
      </c>
      <c r="AK15" s="3">
        <v>1641</v>
      </c>
      <c r="AL15" s="3">
        <v>0</v>
      </c>
    </row>
    <row r="16" spans="1:38" x14ac:dyDescent="0.25">
      <c r="A16" s="4" t="s">
        <v>24</v>
      </c>
      <c r="B16" s="4" t="s">
        <v>25</v>
      </c>
      <c r="C16" s="3">
        <v>50</v>
      </c>
      <c r="D16" s="6">
        <v>0</v>
      </c>
      <c r="E16" s="6">
        <v>0</v>
      </c>
      <c r="F16" s="3">
        <v>100</v>
      </c>
      <c r="G16" s="6">
        <v>0</v>
      </c>
      <c r="H16" s="6">
        <v>0</v>
      </c>
      <c r="I16" s="3">
        <v>150</v>
      </c>
      <c r="J16" s="6">
        <v>0</v>
      </c>
      <c r="K16" s="6">
        <v>0</v>
      </c>
      <c r="L16" s="3">
        <v>200</v>
      </c>
      <c r="M16" s="6">
        <v>0</v>
      </c>
      <c r="N16" s="6">
        <v>0</v>
      </c>
      <c r="O16" s="3">
        <v>250</v>
      </c>
      <c r="P16" s="6">
        <v>0</v>
      </c>
      <c r="Q16" s="6">
        <v>0</v>
      </c>
      <c r="R16" s="3">
        <v>300</v>
      </c>
      <c r="S16" s="6">
        <v>0</v>
      </c>
      <c r="T16" s="6">
        <v>0</v>
      </c>
      <c r="U16" s="3">
        <v>350</v>
      </c>
      <c r="V16" s="6">
        <v>0</v>
      </c>
      <c r="W16" s="6">
        <v>0</v>
      </c>
      <c r="X16" s="3">
        <v>400</v>
      </c>
      <c r="Y16" s="6">
        <v>0</v>
      </c>
      <c r="Z16" s="6">
        <v>0</v>
      </c>
      <c r="AA16" s="3">
        <v>450</v>
      </c>
      <c r="AB16" s="6">
        <v>0</v>
      </c>
      <c r="AC16" s="6">
        <v>0</v>
      </c>
      <c r="AD16" s="3">
        <v>500</v>
      </c>
      <c r="AE16" s="3">
        <v>1</v>
      </c>
      <c r="AF16" s="3">
        <v>500</v>
      </c>
      <c r="AG16" s="3">
        <v>1</v>
      </c>
      <c r="AH16" s="3">
        <v>500</v>
      </c>
      <c r="AI16" s="3">
        <v>500</v>
      </c>
      <c r="AJ16" s="3">
        <v>788</v>
      </c>
      <c r="AK16" s="3">
        <v>347</v>
      </c>
      <c r="AL16" s="3">
        <v>441</v>
      </c>
    </row>
    <row r="17" spans="1:38" x14ac:dyDescent="0.25">
      <c r="A17" s="4" t="s">
        <v>26</v>
      </c>
      <c r="B17" s="4" t="s">
        <v>27</v>
      </c>
      <c r="C17" s="3">
        <v>50</v>
      </c>
      <c r="D17" s="6">
        <v>0</v>
      </c>
      <c r="E17" s="6">
        <v>0</v>
      </c>
      <c r="F17" s="3">
        <v>100</v>
      </c>
      <c r="G17" s="6">
        <v>0</v>
      </c>
      <c r="H17" s="6">
        <v>0</v>
      </c>
      <c r="I17" s="3">
        <v>150</v>
      </c>
      <c r="J17" s="6">
        <v>0</v>
      </c>
      <c r="K17" s="6">
        <v>0</v>
      </c>
      <c r="L17" s="3">
        <v>200</v>
      </c>
      <c r="M17" s="3">
        <v>1</v>
      </c>
      <c r="N17" s="3">
        <v>200</v>
      </c>
      <c r="O17" s="3">
        <v>250</v>
      </c>
      <c r="P17" s="6">
        <v>0</v>
      </c>
      <c r="Q17" s="6">
        <v>0</v>
      </c>
      <c r="R17" s="3">
        <v>300</v>
      </c>
      <c r="S17" s="6">
        <v>0</v>
      </c>
      <c r="T17" s="6">
        <v>0</v>
      </c>
      <c r="U17" s="3">
        <v>350</v>
      </c>
      <c r="V17" s="6">
        <v>0</v>
      </c>
      <c r="W17" s="6">
        <v>0</v>
      </c>
      <c r="X17" s="3">
        <v>400</v>
      </c>
      <c r="Y17" s="6">
        <v>0</v>
      </c>
      <c r="Z17" s="6">
        <v>0</v>
      </c>
      <c r="AA17" s="3">
        <v>450</v>
      </c>
      <c r="AB17" s="6">
        <v>0</v>
      </c>
      <c r="AC17" s="6">
        <v>0</v>
      </c>
      <c r="AD17" s="3">
        <v>500</v>
      </c>
      <c r="AE17" s="6">
        <v>0</v>
      </c>
      <c r="AF17" s="6">
        <v>0</v>
      </c>
      <c r="AG17" s="3">
        <v>1</v>
      </c>
      <c r="AH17" s="3">
        <v>200</v>
      </c>
      <c r="AI17" s="3">
        <v>0</v>
      </c>
      <c r="AJ17" s="3">
        <v>166</v>
      </c>
      <c r="AK17" s="3">
        <v>166</v>
      </c>
      <c r="AL17" s="3">
        <v>0</v>
      </c>
    </row>
    <row r="18" spans="1:38" x14ac:dyDescent="0.25">
      <c r="A18" s="4" t="s">
        <v>28</v>
      </c>
      <c r="B18" s="4" t="s">
        <v>29</v>
      </c>
      <c r="C18" s="3">
        <v>50</v>
      </c>
      <c r="D18" s="6">
        <v>0</v>
      </c>
      <c r="E18" s="6">
        <v>0</v>
      </c>
      <c r="F18" s="3">
        <v>100</v>
      </c>
      <c r="G18" s="6">
        <v>0</v>
      </c>
      <c r="H18" s="6">
        <v>0</v>
      </c>
      <c r="I18" s="3">
        <v>150</v>
      </c>
      <c r="J18" s="6">
        <v>0</v>
      </c>
      <c r="K18" s="6">
        <v>0</v>
      </c>
      <c r="L18" s="3">
        <v>200</v>
      </c>
      <c r="M18" s="6">
        <v>0</v>
      </c>
      <c r="N18" s="6">
        <v>0</v>
      </c>
      <c r="O18" s="3">
        <v>250</v>
      </c>
      <c r="P18" s="6">
        <v>0</v>
      </c>
      <c r="Q18" s="6">
        <v>0</v>
      </c>
      <c r="R18" s="3">
        <v>300</v>
      </c>
      <c r="S18" s="6">
        <v>0</v>
      </c>
      <c r="T18" s="6">
        <v>0</v>
      </c>
      <c r="U18" s="3">
        <v>350</v>
      </c>
      <c r="V18" s="6">
        <v>0</v>
      </c>
      <c r="W18" s="6">
        <v>0</v>
      </c>
      <c r="X18" s="3">
        <v>400</v>
      </c>
      <c r="Y18" s="6">
        <v>0</v>
      </c>
      <c r="Z18" s="6">
        <v>0</v>
      </c>
      <c r="AA18" s="3">
        <v>450</v>
      </c>
      <c r="AB18" s="6">
        <v>0</v>
      </c>
      <c r="AC18" s="6">
        <v>0</v>
      </c>
      <c r="AD18" s="3">
        <v>500</v>
      </c>
      <c r="AE18" s="3">
        <v>1</v>
      </c>
      <c r="AF18" s="3">
        <v>500</v>
      </c>
      <c r="AG18" s="3">
        <v>1</v>
      </c>
      <c r="AH18" s="3">
        <v>500</v>
      </c>
      <c r="AI18" s="3">
        <v>0</v>
      </c>
      <c r="AJ18" s="3">
        <v>372</v>
      </c>
      <c r="AK18" s="3">
        <v>220</v>
      </c>
      <c r="AL18" s="3">
        <v>152</v>
      </c>
    </row>
    <row r="19" spans="1:38" x14ac:dyDescent="0.25">
      <c r="A19" s="4" t="s">
        <v>30</v>
      </c>
      <c r="B19" s="4" t="s">
        <v>31</v>
      </c>
      <c r="C19" s="3">
        <v>50</v>
      </c>
      <c r="D19" s="6">
        <v>0</v>
      </c>
      <c r="E19" s="6">
        <v>0</v>
      </c>
      <c r="F19" s="3">
        <v>100</v>
      </c>
      <c r="G19" s="3">
        <v>1</v>
      </c>
      <c r="H19" s="3">
        <v>100</v>
      </c>
      <c r="I19" s="3">
        <v>150</v>
      </c>
      <c r="J19" s="6">
        <v>0</v>
      </c>
      <c r="K19" s="6">
        <v>0</v>
      </c>
      <c r="L19" s="3">
        <v>200</v>
      </c>
      <c r="M19" s="6">
        <v>0</v>
      </c>
      <c r="N19" s="6">
        <v>0</v>
      </c>
      <c r="O19" s="3">
        <v>250</v>
      </c>
      <c r="P19" s="6">
        <v>0</v>
      </c>
      <c r="Q19" s="6">
        <v>0</v>
      </c>
      <c r="R19" s="3">
        <v>300</v>
      </c>
      <c r="S19" s="6">
        <v>0</v>
      </c>
      <c r="T19" s="6">
        <v>0</v>
      </c>
      <c r="U19" s="3">
        <v>350</v>
      </c>
      <c r="V19" s="6">
        <v>0</v>
      </c>
      <c r="W19" s="6">
        <v>0</v>
      </c>
      <c r="X19" s="3">
        <v>400</v>
      </c>
      <c r="Y19" s="6">
        <v>0</v>
      </c>
      <c r="Z19" s="6">
        <v>0</v>
      </c>
      <c r="AA19" s="3">
        <v>450</v>
      </c>
      <c r="AB19" s="6">
        <v>0</v>
      </c>
      <c r="AC19" s="6">
        <v>0</v>
      </c>
      <c r="AD19" s="3">
        <v>500</v>
      </c>
      <c r="AE19" s="3">
        <v>1</v>
      </c>
      <c r="AF19" s="3">
        <v>500</v>
      </c>
      <c r="AG19" s="3">
        <v>2</v>
      </c>
      <c r="AH19" s="3">
        <v>600</v>
      </c>
      <c r="AI19" s="3">
        <v>19</v>
      </c>
      <c r="AJ19" s="3">
        <v>381</v>
      </c>
      <c r="AK19" s="3">
        <v>366</v>
      </c>
      <c r="AL19" s="3">
        <v>15</v>
      </c>
    </row>
    <row r="20" spans="1:38" x14ac:dyDescent="0.25">
      <c r="A20" s="4" t="s">
        <v>32</v>
      </c>
      <c r="B20" s="4" t="s">
        <v>33</v>
      </c>
      <c r="C20" s="3">
        <v>50</v>
      </c>
      <c r="D20" s="6">
        <v>0</v>
      </c>
      <c r="E20" s="6">
        <v>0</v>
      </c>
      <c r="F20" s="3">
        <v>100</v>
      </c>
      <c r="G20" s="6">
        <v>0</v>
      </c>
      <c r="H20" s="6">
        <v>0</v>
      </c>
      <c r="I20" s="3">
        <v>150</v>
      </c>
      <c r="J20" s="3">
        <v>0</v>
      </c>
      <c r="K20" s="3">
        <v>0</v>
      </c>
      <c r="L20" s="3">
        <v>200</v>
      </c>
      <c r="M20" s="3">
        <v>0</v>
      </c>
      <c r="N20" s="3">
        <v>0</v>
      </c>
      <c r="O20" s="3">
        <v>250</v>
      </c>
      <c r="P20" s="6">
        <v>0</v>
      </c>
      <c r="Q20" s="6">
        <v>0</v>
      </c>
      <c r="R20" s="3">
        <v>300</v>
      </c>
      <c r="S20" s="6">
        <v>0</v>
      </c>
      <c r="T20" s="6">
        <v>0</v>
      </c>
      <c r="U20" s="3">
        <v>350</v>
      </c>
      <c r="V20" s="6">
        <v>0</v>
      </c>
      <c r="W20" s="6">
        <v>0</v>
      </c>
      <c r="X20" s="3">
        <v>400</v>
      </c>
      <c r="Y20" s="3">
        <v>0</v>
      </c>
      <c r="Z20" s="3">
        <v>0</v>
      </c>
      <c r="AA20" s="3">
        <v>450</v>
      </c>
      <c r="AB20" s="6">
        <v>0</v>
      </c>
      <c r="AC20" s="6">
        <v>0</v>
      </c>
      <c r="AD20" s="3">
        <v>500</v>
      </c>
      <c r="AE20" s="6">
        <v>0</v>
      </c>
      <c r="AF20" s="6">
        <v>0</v>
      </c>
      <c r="AG20" s="3">
        <v>0</v>
      </c>
      <c r="AH20" s="3">
        <v>0</v>
      </c>
      <c r="AI20" s="3">
        <v>0</v>
      </c>
      <c r="AJ20" s="3">
        <v>90</v>
      </c>
      <c r="AK20" s="3">
        <v>90</v>
      </c>
      <c r="AL20" s="3">
        <v>0</v>
      </c>
    </row>
    <row r="21" spans="1:38" x14ac:dyDescent="0.25">
      <c r="A21" s="4" t="s">
        <v>34</v>
      </c>
      <c r="B21" s="4" t="s">
        <v>35</v>
      </c>
      <c r="C21" s="3">
        <v>50</v>
      </c>
      <c r="D21" s="3">
        <v>1</v>
      </c>
      <c r="E21" s="3">
        <v>50</v>
      </c>
      <c r="F21" s="3">
        <v>100</v>
      </c>
      <c r="G21" s="6">
        <v>0</v>
      </c>
      <c r="H21" s="6">
        <v>0</v>
      </c>
      <c r="I21" s="3">
        <v>150</v>
      </c>
      <c r="J21" s="3">
        <v>1</v>
      </c>
      <c r="K21" s="3">
        <v>150</v>
      </c>
      <c r="L21" s="3">
        <v>200</v>
      </c>
      <c r="M21" s="6">
        <v>0</v>
      </c>
      <c r="N21" s="6">
        <v>0</v>
      </c>
      <c r="O21" s="3">
        <v>250</v>
      </c>
      <c r="P21" s="6">
        <v>0</v>
      </c>
      <c r="Q21" s="6">
        <v>0</v>
      </c>
      <c r="R21" s="3">
        <v>300</v>
      </c>
      <c r="S21" s="6">
        <v>0</v>
      </c>
      <c r="T21" s="6">
        <v>0</v>
      </c>
      <c r="U21" s="3">
        <v>350</v>
      </c>
      <c r="V21" s="6">
        <v>0</v>
      </c>
      <c r="W21" s="6">
        <v>0</v>
      </c>
      <c r="X21" s="3">
        <v>400</v>
      </c>
      <c r="Y21" s="6">
        <v>0</v>
      </c>
      <c r="Z21" s="6">
        <v>0</v>
      </c>
      <c r="AA21" s="3">
        <v>450</v>
      </c>
      <c r="AB21" s="6">
        <v>0</v>
      </c>
      <c r="AC21" s="6">
        <v>0</v>
      </c>
      <c r="AD21" s="3">
        <v>500</v>
      </c>
      <c r="AE21" s="3">
        <v>1</v>
      </c>
      <c r="AF21" s="3">
        <v>500</v>
      </c>
      <c r="AG21" s="3">
        <v>3</v>
      </c>
      <c r="AH21" s="3">
        <v>700</v>
      </c>
      <c r="AI21" s="3">
        <v>0</v>
      </c>
      <c r="AJ21" s="3">
        <v>1210</v>
      </c>
      <c r="AK21" s="3">
        <v>593</v>
      </c>
      <c r="AL21" s="3">
        <v>617</v>
      </c>
    </row>
    <row r="22" spans="1:38" x14ac:dyDescent="0.25">
      <c r="A22" s="4" t="s">
        <v>36</v>
      </c>
      <c r="B22" s="4" t="s">
        <v>37</v>
      </c>
      <c r="C22" s="3">
        <v>50</v>
      </c>
      <c r="D22" s="6">
        <v>0</v>
      </c>
      <c r="E22" s="6">
        <v>0</v>
      </c>
      <c r="F22" s="3">
        <v>100</v>
      </c>
      <c r="G22" s="6">
        <v>0</v>
      </c>
      <c r="H22" s="6">
        <v>0</v>
      </c>
      <c r="I22" s="3">
        <v>150</v>
      </c>
      <c r="J22" s="6">
        <v>0</v>
      </c>
      <c r="K22" s="6">
        <v>0</v>
      </c>
      <c r="L22" s="3">
        <v>200</v>
      </c>
      <c r="M22" s="6">
        <v>0</v>
      </c>
      <c r="N22" s="6">
        <v>0</v>
      </c>
      <c r="O22" s="3">
        <v>250</v>
      </c>
      <c r="P22" s="6">
        <v>0</v>
      </c>
      <c r="Q22" s="6">
        <v>0</v>
      </c>
      <c r="R22" s="3">
        <v>300</v>
      </c>
      <c r="S22" s="6">
        <v>0</v>
      </c>
      <c r="T22" s="6">
        <v>0</v>
      </c>
      <c r="U22" s="3">
        <v>350</v>
      </c>
      <c r="V22" s="6">
        <v>0</v>
      </c>
      <c r="W22" s="6">
        <v>0</v>
      </c>
      <c r="X22" s="3">
        <v>400</v>
      </c>
      <c r="Y22" s="6">
        <v>0</v>
      </c>
      <c r="Z22" s="6">
        <v>0</v>
      </c>
      <c r="AA22" s="3">
        <v>450</v>
      </c>
      <c r="AB22" s="6">
        <v>0</v>
      </c>
      <c r="AC22" s="6">
        <v>0</v>
      </c>
      <c r="AD22" s="3">
        <v>500</v>
      </c>
      <c r="AE22" s="3">
        <v>1</v>
      </c>
      <c r="AF22" s="3">
        <v>500</v>
      </c>
      <c r="AG22" s="3">
        <v>1</v>
      </c>
      <c r="AH22" s="3">
        <v>500</v>
      </c>
      <c r="AI22" s="3">
        <v>100</v>
      </c>
      <c r="AJ22" s="3">
        <v>1059</v>
      </c>
      <c r="AK22" s="3">
        <v>1059</v>
      </c>
      <c r="AL22" s="3">
        <v>0</v>
      </c>
    </row>
    <row r="23" spans="1:38" x14ac:dyDescent="0.25">
      <c r="A23" s="4" t="s">
        <v>38</v>
      </c>
      <c r="B23" s="4" t="s">
        <v>39</v>
      </c>
      <c r="C23" s="3">
        <v>50</v>
      </c>
      <c r="D23" s="6">
        <v>0</v>
      </c>
      <c r="E23" s="6">
        <v>0</v>
      </c>
      <c r="F23" s="3">
        <v>100</v>
      </c>
      <c r="G23" s="6">
        <v>0</v>
      </c>
      <c r="H23" s="6">
        <v>0</v>
      </c>
      <c r="I23" s="3">
        <v>150</v>
      </c>
      <c r="J23" s="6">
        <v>0</v>
      </c>
      <c r="K23" s="6">
        <v>0</v>
      </c>
      <c r="L23" s="3">
        <v>200</v>
      </c>
      <c r="M23" s="6">
        <v>0</v>
      </c>
      <c r="N23" s="6">
        <v>0</v>
      </c>
      <c r="O23" s="3">
        <v>250</v>
      </c>
      <c r="P23" s="6">
        <v>0</v>
      </c>
      <c r="Q23" s="6">
        <v>0</v>
      </c>
      <c r="R23" s="3">
        <v>300</v>
      </c>
      <c r="S23" s="6">
        <v>0</v>
      </c>
      <c r="T23" s="6">
        <v>0</v>
      </c>
      <c r="U23" s="3">
        <v>350</v>
      </c>
      <c r="V23" s="6">
        <v>0</v>
      </c>
      <c r="W23" s="6">
        <v>0</v>
      </c>
      <c r="X23" s="3">
        <v>400</v>
      </c>
      <c r="Y23" s="6">
        <v>0</v>
      </c>
      <c r="Z23" s="6">
        <v>0</v>
      </c>
      <c r="AA23" s="3">
        <v>450</v>
      </c>
      <c r="AB23" s="6">
        <v>0</v>
      </c>
      <c r="AC23" s="6">
        <v>0</v>
      </c>
      <c r="AD23" s="3">
        <v>500</v>
      </c>
      <c r="AE23" s="3">
        <v>2</v>
      </c>
      <c r="AF23" s="3">
        <v>1000</v>
      </c>
      <c r="AG23" s="3">
        <v>2</v>
      </c>
      <c r="AH23" s="3">
        <v>1000</v>
      </c>
      <c r="AI23" s="3">
        <v>0</v>
      </c>
      <c r="AJ23" s="3">
        <v>2170</v>
      </c>
      <c r="AK23" s="3">
        <v>1085</v>
      </c>
      <c r="AL23" s="3">
        <v>1085</v>
      </c>
    </row>
    <row r="24" spans="1:38" x14ac:dyDescent="0.25">
      <c r="A24" s="4" t="s">
        <v>40</v>
      </c>
      <c r="B24" s="4" t="s">
        <v>42</v>
      </c>
      <c r="C24" s="3">
        <v>50</v>
      </c>
      <c r="D24" s="3">
        <v>4</v>
      </c>
      <c r="E24" s="3">
        <v>200</v>
      </c>
      <c r="F24" s="3">
        <v>100</v>
      </c>
      <c r="G24" s="3">
        <v>5</v>
      </c>
      <c r="H24" s="3">
        <v>500</v>
      </c>
      <c r="I24" s="3">
        <v>150</v>
      </c>
      <c r="J24" s="3">
        <v>3</v>
      </c>
      <c r="K24" s="3">
        <v>450</v>
      </c>
      <c r="L24" s="3">
        <v>200</v>
      </c>
      <c r="M24" s="3">
        <v>2</v>
      </c>
      <c r="N24" s="3">
        <v>400</v>
      </c>
      <c r="O24" s="3">
        <v>250</v>
      </c>
      <c r="P24" s="3">
        <v>3</v>
      </c>
      <c r="Q24" s="3">
        <v>750</v>
      </c>
      <c r="R24" s="3">
        <v>300</v>
      </c>
      <c r="S24" s="6">
        <v>0</v>
      </c>
      <c r="T24" s="6">
        <v>0</v>
      </c>
      <c r="U24" s="3">
        <v>350</v>
      </c>
      <c r="V24" s="6">
        <v>0</v>
      </c>
      <c r="W24" s="6">
        <v>0</v>
      </c>
      <c r="X24" s="3">
        <v>400</v>
      </c>
      <c r="Y24" s="6">
        <v>0</v>
      </c>
      <c r="Z24" s="6">
        <v>0</v>
      </c>
      <c r="AA24" s="3">
        <v>450</v>
      </c>
      <c r="AB24" s="6">
        <v>0</v>
      </c>
      <c r="AC24" s="6">
        <v>0</v>
      </c>
      <c r="AD24" s="3">
        <v>500</v>
      </c>
      <c r="AE24" s="6">
        <v>0</v>
      </c>
      <c r="AF24" s="6">
        <v>0</v>
      </c>
      <c r="AG24" s="3">
        <v>17</v>
      </c>
      <c r="AH24" s="3">
        <v>2300</v>
      </c>
      <c r="AI24" s="3">
        <v>1</v>
      </c>
      <c r="AJ24" s="3">
        <v>2015</v>
      </c>
      <c r="AK24" s="3">
        <v>2015</v>
      </c>
      <c r="AL24" s="3">
        <v>0</v>
      </c>
    </row>
    <row r="25" spans="1:38" x14ac:dyDescent="0.25">
      <c r="A25" s="4" t="s">
        <v>41</v>
      </c>
      <c r="B25" s="4" t="s">
        <v>44</v>
      </c>
      <c r="C25" s="3">
        <v>50</v>
      </c>
      <c r="D25" s="6">
        <v>0</v>
      </c>
      <c r="E25" s="6">
        <v>0</v>
      </c>
      <c r="F25" s="3">
        <v>100</v>
      </c>
      <c r="G25" s="3">
        <v>1</v>
      </c>
      <c r="H25" s="3">
        <v>100</v>
      </c>
      <c r="I25" s="3">
        <v>150</v>
      </c>
      <c r="J25" s="6">
        <v>0</v>
      </c>
      <c r="K25" s="6">
        <v>0</v>
      </c>
      <c r="L25" s="3">
        <v>200</v>
      </c>
      <c r="M25" s="6">
        <v>0</v>
      </c>
      <c r="N25" s="6">
        <v>0</v>
      </c>
      <c r="O25" s="3">
        <v>250</v>
      </c>
      <c r="P25" s="6">
        <v>0</v>
      </c>
      <c r="Q25" s="6">
        <v>0</v>
      </c>
      <c r="R25" s="3">
        <v>300</v>
      </c>
      <c r="S25" s="6">
        <v>0</v>
      </c>
      <c r="T25" s="6">
        <v>0</v>
      </c>
      <c r="U25" s="3">
        <v>350</v>
      </c>
      <c r="V25" s="6">
        <v>0</v>
      </c>
      <c r="W25" s="6">
        <v>0</v>
      </c>
      <c r="X25" s="3">
        <v>400</v>
      </c>
      <c r="Y25" s="6">
        <v>0</v>
      </c>
      <c r="Z25" s="6">
        <v>0</v>
      </c>
      <c r="AA25" s="3">
        <v>450</v>
      </c>
      <c r="AB25" s="6">
        <v>0</v>
      </c>
      <c r="AC25" s="6">
        <v>0</v>
      </c>
      <c r="AD25" s="3">
        <v>500</v>
      </c>
      <c r="AE25" s="6">
        <v>0</v>
      </c>
      <c r="AF25" s="6">
        <v>0</v>
      </c>
      <c r="AG25" s="3">
        <v>1</v>
      </c>
      <c r="AH25" s="3">
        <v>100</v>
      </c>
      <c r="AI25" s="3">
        <v>20</v>
      </c>
      <c r="AJ25" s="3">
        <v>103</v>
      </c>
      <c r="AK25" s="3">
        <v>35</v>
      </c>
      <c r="AL25" s="3">
        <v>68</v>
      </c>
    </row>
    <row r="26" spans="1:38" x14ac:dyDescent="0.25">
      <c r="A26" s="4" t="s">
        <v>43</v>
      </c>
      <c r="B26" s="4" t="s">
        <v>46</v>
      </c>
      <c r="C26" s="3">
        <v>50</v>
      </c>
      <c r="D26" s="6">
        <v>0</v>
      </c>
      <c r="E26" s="6">
        <v>0</v>
      </c>
      <c r="F26" s="3">
        <v>100</v>
      </c>
      <c r="G26" s="6">
        <v>0</v>
      </c>
      <c r="H26" s="6">
        <v>0</v>
      </c>
      <c r="I26" s="3">
        <v>150</v>
      </c>
      <c r="J26" s="6">
        <v>0</v>
      </c>
      <c r="K26" s="6">
        <v>0</v>
      </c>
      <c r="L26" s="3">
        <v>200</v>
      </c>
      <c r="M26" s="3">
        <v>6</v>
      </c>
      <c r="N26" s="3">
        <v>1200</v>
      </c>
      <c r="O26" s="3">
        <v>250</v>
      </c>
      <c r="P26" s="6">
        <v>0</v>
      </c>
      <c r="Q26" s="6">
        <v>0</v>
      </c>
      <c r="R26" s="3">
        <v>300</v>
      </c>
      <c r="S26" s="3">
        <v>0</v>
      </c>
      <c r="T26" s="3">
        <v>0</v>
      </c>
      <c r="U26" s="3">
        <v>350</v>
      </c>
      <c r="V26" s="6">
        <v>0</v>
      </c>
      <c r="W26" s="6">
        <v>0</v>
      </c>
      <c r="X26" s="3">
        <v>400</v>
      </c>
      <c r="Y26" s="6">
        <v>0</v>
      </c>
      <c r="Z26" s="6">
        <v>0</v>
      </c>
      <c r="AA26" s="3">
        <v>450</v>
      </c>
      <c r="AB26" s="6">
        <v>0</v>
      </c>
      <c r="AC26" s="6">
        <v>0</v>
      </c>
      <c r="AD26" s="3">
        <v>500</v>
      </c>
      <c r="AE26" s="3">
        <v>4</v>
      </c>
      <c r="AF26" s="3">
        <v>2000</v>
      </c>
      <c r="AG26" s="3">
        <v>10</v>
      </c>
      <c r="AH26" s="3">
        <v>3200</v>
      </c>
      <c r="AI26" s="3">
        <v>2</v>
      </c>
      <c r="AJ26" s="3">
        <v>1442</v>
      </c>
      <c r="AK26" s="3">
        <v>782</v>
      </c>
      <c r="AL26" s="3">
        <v>660</v>
      </c>
    </row>
    <row r="27" spans="1:38" x14ac:dyDescent="0.25">
      <c r="A27" s="4" t="s">
        <v>45</v>
      </c>
      <c r="B27" s="4" t="s">
        <v>48</v>
      </c>
      <c r="C27" s="3">
        <v>50</v>
      </c>
      <c r="D27" s="6">
        <v>0</v>
      </c>
      <c r="E27" s="6">
        <v>0</v>
      </c>
      <c r="F27" s="3">
        <v>100</v>
      </c>
      <c r="G27" s="6">
        <v>0</v>
      </c>
      <c r="H27" s="6">
        <v>0</v>
      </c>
      <c r="I27" s="3">
        <v>150</v>
      </c>
      <c r="J27" s="6">
        <v>0</v>
      </c>
      <c r="K27" s="6">
        <v>0</v>
      </c>
      <c r="L27" s="3">
        <v>200</v>
      </c>
      <c r="M27" s="6">
        <v>0</v>
      </c>
      <c r="N27" s="6">
        <v>0</v>
      </c>
      <c r="O27" s="3">
        <v>250</v>
      </c>
      <c r="P27" s="6">
        <v>0</v>
      </c>
      <c r="Q27" s="6">
        <v>0</v>
      </c>
      <c r="R27" s="3">
        <v>300</v>
      </c>
      <c r="S27" s="6">
        <v>0</v>
      </c>
      <c r="T27" s="6">
        <v>0</v>
      </c>
      <c r="U27" s="3">
        <v>350</v>
      </c>
      <c r="V27" s="3">
        <v>7</v>
      </c>
      <c r="W27" s="3">
        <v>2450</v>
      </c>
      <c r="X27" s="3">
        <v>400</v>
      </c>
      <c r="Y27" s="6">
        <v>0</v>
      </c>
      <c r="Z27" s="6">
        <v>0</v>
      </c>
      <c r="AA27" s="3">
        <v>450</v>
      </c>
      <c r="AB27" s="6">
        <v>0</v>
      </c>
      <c r="AC27" s="6">
        <v>0</v>
      </c>
      <c r="AD27" s="3">
        <v>500</v>
      </c>
      <c r="AE27" s="3">
        <v>0</v>
      </c>
      <c r="AF27" s="3">
        <v>0</v>
      </c>
      <c r="AG27" s="3">
        <v>7</v>
      </c>
      <c r="AH27" s="3">
        <v>2450</v>
      </c>
      <c r="AI27" s="3">
        <v>42</v>
      </c>
      <c r="AJ27" s="3">
        <v>1459</v>
      </c>
      <c r="AK27" s="3">
        <v>883</v>
      </c>
      <c r="AL27" s="3">
        <v>576</v>
      </c>
    </row>
    <row r="28" spans="1:38" x14ac:dyDescent="0.25">
      <c r="A28" s="4" t="s">
        <v>47</v>
      </c>
      <c r="B28" s="4" t="s">
        <v>50</v>
      </c>
      <c r="C28" s="3">
        <v>50</v>
      </c>
      <c r="D28" s="6">
        <v>0</v>
      </c>
      <c r="E28" s="6">
        <v>0</v>
      </c>
      <c r="F28" s="3">
        <v>100</v>
      </c>
      <c r="G28" s="6">
        <v>0</v>
      </c>
      <c r="H28" s="6">
        <v>0</v>
      </c>
      <c r="I28" s="3">
        <v>150</v>
      </c>
      <c r="J28" s="6">
        <v>0</v>
      </c>
      <c r="K28" s="6">
        <v>0</v>
      </c>
      <c r="L28" s="3">
        <v>200</v>
      </c>
      <c r="M28" s="6">
        <v>0</v>
      </c>
      <c r="N28" s="6">
        <v>0</v>
      </c>
      <c r="O28" s="3">
        <v>250</v>
      </c>
      <c r="P28" s="6">
        <v>0</v>
      </c>
      <c r="Q28" s="6">
        <v>0</v>
      </c>
      <c r="R28" s="3">
        <v>300</v>
      </c>
      <c r="S28" s="6">
        <v>0</v>
      </c>
      <c r="T28" s="6">
        <v>0</v>
      </c>
      <c r="U28" s="3">
        <v>350</v>
      </c>
      <c r="V28" s="6">
        <v>0</v>
      </c>
      <c r="W28" s="6">
        <v>0</v>
      </c>
      <c r="X28" s="3">
        <v>400</v>
      </c>
      <c r="Y28" s="6">
        <v>0</v>
      </c>
      <c r="Z28" s="6">
        <v>0</v>
      </c>
      <c r="AA28" s="3">
        <v>450</v>
      </c>
      <c r="AB28" s="6">
        <v>0</v>
      </c>
      <c r="AC28" s="6">
        <v>0</v>
      </c>
      <c r="AD28" s="3">
        <v>500</v>
      </c>
      <c r="AE28" s="3">
        <v>2</v>
      </c>
      <c r="AF28" s="3">
        <v>1000</v>
      </c>
      <c r="AG28" s="3">
        <v>2</v>
      </c>
      <c r="AH28" s="3">
        <v>1000</v>
      </c>
      <c r="AI28" s="3">
        <v>0</v>
      </c>
      <c r="AJ28" s="3">
        <v>2536</v>
      </c>
      <c r="AK28" s="3">
        <v>1268</v>
      </c>
      <c r="AL28" s="3">
        <v>1268</v>
      </c>
    </row>
    <row r="29" spans="1:38" x14ac:dyDescent="0.25">
      <c r="A29" s="4" t="s">
        <v>49</v>
      </c>
      <c r="B29" s="4" t="s">
        <v>52</v>
      </c>
      <c r="C29" s="3">
        <v>50</v>
      </c>
      <c r="D29" s="3">
        <v>1</v>
      </c>
      <c r="E29" s="3">
        <v>50</v>
      </c>
      <c r="F29" s="3">
        <v>100</v>
      </c>
      <c r="G29" s="6">
        <v>0</v>
      </c>
      <c r="H29" s="6">
        <v>0</v>
      </c>
      <c r="I29" s="3">
        <v>150</v>
      </c>
      <c r="J29" s="3">
        <v>1</v>
      </c>
      <c r="K29" s="3">
        <v>150</v>
      </c>
      <c r="L29" s="3">
        <v>200</v>
      </c>
      <c r="M29" s="6">
        <v>0</v>
      </c>
      <c r="N29" s="6">
        <v>0</v>
      </c>
      <c r="O29" s="3">
        <v>250</v>
      </c>
      <c r="P29" s="6">
        <v>0</v>
      </c>
      <c r="Q29" s="6">
        <v>0</v>
      </c>
      <c r="R29" s="3">
        <v>300</v>
      </c>
      <c r="S29" s="6">
        <v>0</v>
      </c>
      <c r="T29" s="6">
        <v>0</v>
      </c>
      <c r="U29" s="3">
        <v>350</v>
      </c>
      <c r="V29" s="6">
        <v>0</v>
      </c>
      <c r="W29" s="6">
        <v>0</v>
      </c>
      <c r="X29" s="3">
        <v>400</v>
      </c>
      <c r="Y29" s="6">
        <v>0</v>
      </c>
      <c r="Z29" s="6">
        <v>0</v>
      </c>
      <c r="AA29" s="3">
        <v>450</v>
      </c>
      <c r="AB29" s="3">
        <v>1</v>
      </c>
      <c r="AC29" s="3">
        <v>450</v>
      </c>
      <c r="AD29" s="3">
        <v>500</v>
      </c>
      <c r="AE29" s="6">
        <v>0</v>
      </c>
      <c r="AF29" s="6">
        <v>0</v>
      </c>
      <c r="AG29" s="3">
        <v>3</v>
      </c>
      <c r="AH29" s="3">
        <v>650</v>
      </c>
      <c r="AI29" s="3">
        <v>0</v>
      </c>
      <c r="AJ29" s="3">
        <v>495</v>
      </c>
      <c r="AK29" s="3">
        <v>90</v>
      </c>
      <c r="AL29" s="3">
        <v>405</v>
      </c>
    </row>
    <row r="30" spans="1:38" x14ac:dyDescent="0.25">
      <c r="A30" s="4" t="s">
        <v>51</v>
      </c>
      <c r="B30" s="4" t="s">
        <v>54</v>
      </c>
      <c r="C30" s="3">
        <v>50</v>
      </c>
      <c r="D30" s="6">
        <v>0</v>
      </c>
      <c r="E30" s="6">
        <v>0</v>
      </c>
      <c r="F30" s="3">
        <v>100</v>
      </c>
      <c r="G30" s="6">
        <v>0</v>
      </c>
      <c r="H30" s="6">
        <v>0</v>
      </c>
      <c r="I30" s="3">
        <v>150</v>
      </c>
      <c r="J30" s="6">
        <v>0</v>
      </c>
      <c r="K30" s="6">
        <v>0</v>
      </c>
      <c r="L30" s="3">
        <v>200</v>
      </c>
      <c r="M30" s="6">
        <v>0</v>
      </c>
      <c r="N30" s="6">
        <v>0</v>
      </c>
      <c r="O30" s="3">
        <v>250</v>
      </c>
      <c r="P30" s="6">
        <v>0</v>
      </c>
      <c r="Q30" s="6">
        <v>0</v>
      </c>
      <c r="R30" s="3">
        <v>300</v>
      </c>
      <c r="S30" s="6">
        <v>0</v>
      </c>
      <c r="T30" s="6">
        <v>0</v>
      </c>
      <c r="U30" s="3">
        <v>350</v>
      </c>
      <c r="V30" s="6">
        <v>0</v>
      </c>
      <c r="W30" s="6">
        <v>0</v>
      </c>
      <c r="X30" s="3">
        <v>400</v>
      </c>
      <c r="Y30" s="6">
        <v>0</v>
      </c>
      <c r="Z30" s="6">
        <v>0</v>
      </c>
      <c r="AA30" s="3">
        <v>450</v>
      </c>
      <c r="AB30" s="6">
        <v>0</v>
      </c>
      <c r="AC30" s="6">
        <v>0</v>
      </c>
      <c r="AD30" s="3">
        <v>500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418</v>
      </c>
      <c r="AK30" s="3">
        <v>418</v>
      </c>
      <c r="AL30" s="3">
        <v>0</v>
      </c>
    </row>
    <row r="31" spans="1:38" x14ac:dyDescent="0.25">
      <c r="A31" s="4" t="s">
        <v>53</v>
      </c>
      <c r="B31" s="4" t="s">
        <v>56</v>
      </c>
      <c r="C31" s="3">
        <v>50</v>
      </c>
      <c r="D31" s="6">
        <v>0</v>
      </c>
      <c r="E31" s="6">
        <v>0</v>
      </c>
      <c r="F31" s="3">
        <v>100</v>
      </c>
      <c r="G31" s="6">
        <v>0</v>
      </c>
      <c r="H31" s="6">
        <v>0</v>
      </c>
      <c r="I31" s="3">
        <v>150</v>
      </c>
      <c r="J31" s="6">
        <v>0</v>
      </c>
      <c r="K31" s="6">
        <v>0</v>
      </c>
      <c r="L31" s="3">
        <v>200</v>
      </c>
      <c r="M31" s="6">
        <v>0</v>
      </c>
      <c r="N31" s="6">
        <v>0</v>
      </c>
      <c r="O31" s="3">
        <v>250</v>
      </c>
      <c r="P31" s="3">
        <v>1</v>
      </c>
      <c r="Q31" s="3">
        <v>250</v>
      </c>
      <c r="R31" s="3">
        <v>300</v>
      </c>
      <c r="S31" s="6">
        <v>0</v>
      </c>
      <c r="T31" s="6">
        <v>0</v>
      </c>
      <c r="U31" s="3">
        <v>350</v>
      </c>
      <c r="V31" s="6">
        <v>0</v>
      </c>
      <c r="W31" s="6">
        <v>0</v>
      </c>
      <c r="X31" s="3">
        <v>400</v>
      </c>
      <c r="Y31" s="6">
        <v>0</v>
      </c>
      <c r="Z31" s="6">
        <v>0</v>
      </c>
      <c r="AA31" s="3">
        <v>450</v>
      </c>
      <c r="AB31" s="6">
        <v>0</v>
      </c>
      <c r="AC31" s="6">
        <v>0</v>
      </c>
      <c r="AD31" s="3">
        <v>500</v>
      </c>
      <c r="AE31" s="3">
        <v>1</v>
      </c>
      <c r="AF31" s="3">
        <v>500</v>
      </c>
      <c r="AG31" s="3">
        <v>2</v>
      </c>
      <c r="AH31" s="3">
        <v>750</v>
      </c>
      <c r="AI31" s="3">
        <v>17</v>
      </c>
      <c r="AJ31" s="3">
        <v>1076</v>
      </c>
      <c r="AK31" s="3">
        <v>1076</v>
      </c>
      <c r="AL31" s="3">
        <v>0</v>
      </c>
    </row>
    <row r="32" spans="1:38" x14ac:dyDescent="0.25">
      <c r="A32" s="4" t="s">
        <v>55</v>
      </c>
      <c r="B32" s="4" t="s">
        <v>58</v>
      </c>
      <c r="C32" s="3">
        <v>50</v>
      </c>
      <c r="D32" s="6">
        <v>0</v>
      </c>
      <c r="E32" s="6">
        <v>0</v>
      </c>
      <c r="F32" s="3">
        <v>100</v>
      </c>
      <c r="G32" s="6">
        <v>0</v>
      </c>
      <c r="H32" s="6">
        <v>0</v>
      </c>
      <c r="I32" s="3">
        <v>150</v>
      </c>
      <c r="J32" s="6">
        <v>0</v>
      </c>
      <c r="K32" s="6">
        <v>0</v>
      </c>
      <c r="L32" s="3">
        <v>200</v>
      </c>
      <c r="M32" s="6">
        <v>0</v>
      </c>
      <c r="N32" s="6">
        <v>0</v>
      </c>
      <c r="O32" s="3">
        <v>250</v>
      </c>
      <c r="P32" s="6">
        <v>0</v>
      </c>
      <c r="Q32" s="6">
        <v>0</v>
      </c>
      <c r="R32" s="3">
        <v>300</v>
      </c>
      <c r="S32" s="6">
        <v>0</v>
      </c>
      <c r="T32" s="6">
        <v>0</v>
      </c>
      <c r="U32" s="3">
        <v>350</v>
      </c>
      <c r="V32" s="6">
        <v>0</v>
      </c>
      <c r="W32" s="6">
        <v>0</v>
      </c>
      <c r="X32" s="3">
        <v>400</v>
      </c>
      <c r="Y32" s="6">
        <v>0</v>
      </c>
      <c r="Z32" s="6">
        <v>0</v>
      </c>
      <c r="AA32" s="3">
        <v>450</v>
      </c>
      <c r="AB32" s="6">
        <v>0</v>
      </c>
      <c r="AC32" s="6">
        <v>0</v>
      </c>
      <c r="AD32" s="3">
        <v>500</v>
      </c>
      <c r="AE32" s="6">
        <v>0</v>
      </c>
      <c r="AF32" s="6">
        <v>0</v>
      </c>
      <c r="AG32" s="3">
        <v>0</v>
      </c>
      <c r="AH32" s="3">
        <v>0</v>
      </c>
      <c r="AI32" s="3">
        <v>0</v>
      </c>
      <c r="AJ32" s="3">
        <v>313</v>
      </c>
      <c r="AK32" s="3">
        <v>0</v>
      </c>
      <c r="AL32" s="3">
        <v>0</v>
      </c>
    </row>
    <row r="33" spans="1:38" x14ac:dyDescent="0.25">
      <c r="A33" s="4" t="s">
        <v>57</v>
      </c>
      <c r="B33" s="4" t="s">
        <v>60</v>
      </c>
      <c r="C33" s="3">
        <v>50</v>
      </c>
      <c r="D33" s="6">
        <v>0</v>
      </c>
      <c r="E33" s="6">
        <v>0</v>
      </c>
      <c r="F33" s="3">
        <v>100</v>
      </c>
      <c r="G33" s="6">
        <v>0</v>
      </c>
      <c r="H33" s="6">
        <v>0</v>
      </c>
      <c r="I33" s="3">
        <v>150</v>
      </c>
      <c r="J33" s="6">
        <v>0</v>
      </c>
      <c r="K33" s="6">
        <v>0</v>
      </c>
      <c r="L33" s="3">
        <v>200</v>
      </c>
      <c r="M33" s="6">
        <v>0</v>
      </c>
      <c r="N33" s="6">
        <v>0</v>
      </c>
      <c r="O33" s="3">
        <v>250</v>
      </c>
      <c r="P33" s="6">
        <v>0</v>
      </c>
      <c r="Q33" s="6">
        <v>0</v>
      </c>
      <c r="R33" s="3">
        <v>300</v>
      </c>
      <c r="S33" s="6">
        <v>0</v>
      </c>
      <c r="T33" s="6">
        <v>0</v>
      </c>
      <c r="U33" s="3">
        <v>350</v>
      </c>
      <c r="V33" s="6">
        <v>0</v>
      </c>
      <c r="W33" s="6">
        <v>0</v>
      </c>
      <c r="X33" s="3">
        <v>400</v>
      </c>
      <c r="Y33" s="6">
        <v>0</v>
      </c>
      <c r="Z33" s="6">
        <v>0</v>
      </c>
      <c r="AA33" s="3">
        <v>450</v>
      </c>
      <c r="AB33" s="6">
        <v>0</v>
      </c>
      <c r="AC33" s="6">
        <v>0</v>
      </c>
      <c r="AD33" s="3">
        <v>500</v>
      </c>
      <c r="AE33" s="3">
        <v>1</v>
      </c>
      <c r="AF33" s="3">
        <v>500</v>
      </c>
      <c r="AG33" s="3">
        <v>1</v>
      </c>
      <c r="AH33" s="3">
        <v>500</v>
      </c>
      <c r="AI33" s="3">
        <v>0</v>
      </c>
      <c r="AJ33" s="3">
        <v>319</v>
      </c>
      <c r="AK33" s="3">
        <v>319</v>
      </c>
      <c r="AL33" s="3">
        <v>0</v>
      </c>
    </row>
    <row r="34" spans="1:38" x14ac:dyDescent="0.25">
      <c r="A34" s="4" t="s">
        <v>59</v>
      </c>
      <c r="B34" s="4" t="s">
        <v>62</v>
      </c>
      <c r="C34" s="3">
        <v>50</v>
      </c>
      <c r="D34" s="6">
        <v>0</v>
      </c>
      <c r="E34" s="6">
        <v>0</v>
      </c>
      <c r="F34" s="3">
        <v>100</v>
      </c>
      <c r="G34" s="3">
        <v>10</v>
      </c>
      <c r="H34" s="3">
        <v>1000</v>
      </c>
      <c r="I34" s="3">
        <v>150</v>
      </c>
      <c r="J34" s="3">
        <v>0</v>
      </c>
      <c r="K34" s="3">
        <v>0</v>
      </c>
      <c r="L34" s="3">
        <v>200</v>
      </c>
      <c r="M34" s="3">
        <v>0</v>
      </c>
      <c r="N34" s="3">
        <v>0</v>
      </c>
      <c r="O34" s="3">
        <v>250</v>
      </c>
      <c r="P34" s="3">
        <v>0</v>
      </c>
      <c r="Q34" s="3">
        <v>0</v>
      </c>
      <c r="R34" s="3">
        <v>300</v>
      </c>
      <c r="S34" s="6">
        <v>0</v>
      </c>
      <c r="T34" s="6">
        <v>0</v>
      </c>
      <c r="U34" s="3">
        <v>350</v>
      </c>
      <c r="V34" s="6">
        <v>0</v>
      </c>
      <c r="W34" s="6">
        <v>0</v>
      </c>
      <c r="X34" s="3">
        <v>400</v>
      </c>
      <c r="Y34" s="6">
        <v>0</v>
      </c>
      <c r="Z34" s="6">
        <v>0</v>
      </c>
      <c r="AA34" s="3">
        <v>450</v>
      </c>
      <c r="AB34" s="6">
        <v>0</v>
      </c>
      <c r="AC34" s="6">
        <v>0</v>
      </c>
      <c r="AD34" s="3">
        <v>500</v>
      </c>
      <c r="AE34" s="3">
        <v>2</v>
      </c>
      <c r="AF34" s="3">
        <v>1000</v>
      </c>
      <c r="AG34" s="3">
        <v>12</v>
      </c>
      <c r="AH34" s="3">
        <v>2000</v>
      </c>
      <c r="AI34" s="3">
        <v>0</v>
      </c>
      <c r="AJ34" s="3">
        <v>546</v>
      </c>
      <c r="AK34" s="3">
        <v>546</v>
      </c>
      <c r="AL34" s="3">
        <v>0</v>
      </c>
    </row>
    <row r="35" spans="1:38" x14ac:dyDescent="0.25">
      <c r="A35" s="4" t="s">
        <v>61</v>
      </c>
      <c r="B35" s="4" t="s">
        <v>64</v>
      </c>
      <c r="C35" s="3">
        <v>50</v>
      </c>
      <c r="D35" s="6">
        <v>0</v>
      </c>
      <c r="E35" s="6">
        <v>0</v>
      </c>
      <c r="F35" s="3">
        <v>100</v>
      </c>
      <c r="G35" s="6">
        <v>0</v>
      </c>
      <c r="H35" s="6">
        <v>0</v>
      </c>
      <c r="I35" s="3">
        <v>150</v>
      </c>
      <c r="J35" s="6">
        <v>0</v>
      </c>
      <c r="K35" s="6">
        <v>0</v>
      </c>
      <c r="L35" s="3">
        <v>200</v>
      </c>
      <c r="M35" s="6">
        <v>0</v>
      </c>
      <c r="N35" s="6">
        <v>0</v>
      </c>
      <c r="O35" s="3">
        <v>250</v>
      </c>
      <c r="P35" s="6">
        <v>0</v>
      </c>
      <c r="Q35" s="6">
        <v>0</v>
      </c>
      <c r="R35" s="3">
        <v>300</v>
      </c>
      <c r="S35" s="3">
        <v>2</v>
      </c>
      <c r="T35" s="3">
        <v>600</v>
      </c>
      <c r="U35" s="3">
        <v>350</v>
      </c>
      <c r="V35" s="6">
        <v>0</v>
      </c>
      <c r="W35" s="6">
        <v>0</v>
      </c>
      <c r="X35" s="3">
        <v>400</v>
      </c>
      <c r="Y35" s="6">
        <v>0</v>
      </c>
      <c r="Z35" s="6">
        <v>0</v>
      </c>
      <c r="AA35" s="3">
        <v>450</v>
      </c>
      <c r="AB35" s="6">
        <v>0</v>
      </c>
      <c r="AC35" s="6">
        <v>0</v>
      </c>
      <c r="AD35" s="3">
        <v>500</v>
      </c>
      <c r="AE35" s="3">
        <v>1</v>
      </c>
      <c r="AF35" s="3">
        <v>500</v>
      </c>
      <c r="AG35" s="3">
        <v>3</v>
      </c>
      <c r="AH35" s="3">
        <v>1100</v>
      </c>
      <c r="AI35" s="3">
        <v>0</v>
      </c>
      <c r="AJ35" s="3">
        <v>2027</v>
      </c>
      <c r="AK35" s="3">
        <v>847</v>
      </c>
      <c r="AL35" s="3">
        <v>1180</v>
      </c>
    </row>
    <row r="36" spans="1:38" x14ac:dyDescent="0.25">
      <c r="A36" s="4" t="s">
        <v>63</v>
      </c>
      <c r="B36" s="4" t="s">
        <v>66</v>
      </c>
      <c r="C36" s="3">
        <v>50</v>
      </c>
      <c r="D36" s="6">
        <v>0</v>
      </c>
      <c r="E36" s="6">
        <v>0</v>
      </c>
      <c r="F36" s="3">
        <v>100</v>
      </c>
      <c r="G36" s="3">
        <v>1</v>
      </c>
      <c r="H36" s="3">
        <v>100</v>
      </c>
      <c r="I36" s="3">
        <v>150</v>
      </c>
      <c r="J36" s="6">
        <v>0</v>
      </c>
      <c r="K36" s="6">
        <v>0</v>
      </c>
      <c r="L36" s="3">
        <v>200</v>
      </c>
      <c r="M36" s="6">
        <v>0</v>
      </c>
      <c r="N36" s="6">
        <v>0</v>
      </c>
      <c r="O36" s="3">
        <v>250</v>
      </c>
      <c r="P36" s="6">
        <v>0</v>
      </c>
      <c r="Q36" s="6">
        <v>0</v>
      </c>
      <c r="R36" s="3">
        <v>300</v>
      </c>
      <c r="S36" s="6">
        <v>0</v>
      </c>
      <c r="T36" s="6">
        <v>0</v>
      </c>
      <c r="U36" s="3">
        <v>350</v>
      </c>
      <c r="V36" s="6">
        <v>0</v>
      </c>
      <c r="W36" s="6">
        <v>0</v>
      </c>
      <c r="X36" s="3">
        <v>400</v>
      </c>
      <c r="Y36" s="3">
        <v>1</v>
      </c>
      <c r="Z36" s="3">
        <v>400</v>
      </c>
      <c r="AA36" s="3">
        <v>450</v>
      </c>
      <c r="AB36" s="6">
        <v>0</v>
      </c>
      <c r="AC36" s="6">
        <v>0</v>
      </c>
      <c r="AD36" s="3">
        <v>500</v>
      </c>
      <c r="AE36" s="6">
        <v>0</v>
      </c>
      <c r="AF36" s="6">
        <v>0</v>
      </c>
      <c r="AG36" s="3">
        <v>2</v>
      </c>
      <c r="AH36" s="3">
        <v>500</v>
      </c>
      <c r="AI36" s="3">
        <v>0</v>
      </c>
      <c r="AJ36" s="3">
        <v>645</v>
      </c>
      <c r="AK36" s="3">
        <v>514</v>
      </c>
      <c r="AL36" s="3">
        <v>131</v>
      </c>
    </row>
    <row r="37" spans="1:38" x14ac:dyDescent="0.25">
      <c r="A37" s="4" t="s">
        <v>65</v>
      </c>
      <c r="B37" s="4" t="s">
        <v>68</v>
      </c>
      <c r="C37" s="3">
        <v>50</v>
      </c>
      <c r="D37" s="6">
        <v>0</v>
      </c>
      <c r="E37" s="6">
        <v>0</v>
      </c>
      <c r="F37" s="3">
        <v>100</v>
      </c>
      <c r="G37" s="6">
        <v>0</v>
      </c>
      <c r="H37" s="6">
        <v>0</v>
      </c>
      <c r="I37" s="3">
        <v>150</v>
      </c>
      <c r="J37" s="6">
        <v>0</v>
      </c>
      <c r="K37" s="6">
        <v>0</v>
      </c>
      <c r="L37" s="3">
        <v>200</v>
      </c>
      <c r="M37" s="6">
        <v>0</v>
      </c>
      <c r="N37" s="6">
        <v>0</v>
      </c>
      <c r="O37" s="3">
        <v>250</v>
      </c>
      <c r="P37" s="6">
        <v>0</v>
      </c>
      <c r="Q37" s="6">
        <v>0</v>
      </c>
      <c r="R37" s="3">
        <v>300</v>
      </c>
      <c r="S37" s="6">
        <v>0</v>
      </c>
      <c r="T37" s="6">
        <v>0</v>
      </c>
      <c r="U37" s="3">
        <v>350</v>
      </c>
      <c r="V37" s="6">
        <v>0</v>
      </c>
      <c r="W37" s="6">
        <v>0</v>
      </c>
      <c r="X37" s="3">
        <v>400</v>
      </c>
      <c r="Y37" s="6">
        <v>0</v>
      </c>
      <c r="Z37" s="6">
        <v>0</v>
      </c>
      <c r="AA37" s="3">
        <v>450</v>
      </c>
      <c r="AB37" s="6">
        <v>0</v>
      </c>
      <c r="AC37" s="6">
        <v>0</v>
      </c>
      <c r="AD37" s="3">
        <v>500</v>
      </c>
      <c r="AE37" s="6">
        <v>0</v>
      </c>
      <c r="AF37" s="6">
        <v>0</v>
      </c>
      <c r="AG37" s="3">
        <v>0</v>
      </c>
      <c r="AH37" s="3">
        <v>0</v>
      </c>
      <c r="AI37" s="3">
        <v>0</v>
      </c>
      <c r="AJ37" s="3">
        <v>94</v>
      </c>
      <c r="AK37" s="3">
        <v>0</v>
      </c>
      <c r="AL37" s="3">
        <v>0</v>
      </c>
    </row>
    <row r="38" spans="1:38" x14ac:dyDescent="0.25">
      <c r="A38" s="4" t="s">
        <v>67</v>
      </c>
      <c r="B38" s="4" t="s">
        <v>70</v>
      </c>
      <c r="C38" s="3">
        <v>50</v>
      </c>
      <c r="D38" s="6">
        <v>0</v>
      </c>
      <c r="E38" s="6">
        <v>0</v>
      </c>
      <c r="F38" s="3">
        <v>100</v>
      </c>
      <c r="G38" s="6">
        <v>0</v>
      </c>
      <c r="H38" s="6">
        <v>0</v>
      </c>
      <c r="I38" s="3">
        <v>150</v>
      </c>
      <c r="J38" s="6">
        <v>0</v>
      </c>
      <c r="K38" s="6">
        <v>0</v>
      </c>
      <c r="L38" s="3">
        <v>200</v>
      </c>
      <c r="M38" s="6">
        <v>0</v>
      </c>
      <c r="N38" s="6">
        <v>0</v>
      </c>
      <c r="O38" s="3">
        <v>250</v>
      </c>
      <c r="P38" s="6">
        <v>0</v>
      </c>
      <c r="Q38" s="6">
        <v>0</v>
      </c>
      <c r="R38" s="3">
        <v>300</v>
      </c>
      <c r="S38" s="6">
        <v>0</v>
      </c>
      <c r="T38" s="6">
        <v>0</v>
      </c>
      <c r="U38" s="3">
        <v>350</v>
      </c>
      <c r="V38" s="6">
        <v>0</v>
      </c>
      <c r="W38" s="6">
        <v>0</v>
      </c>
      <c r="X38" s="3">
        <v>400</v>
      </c>
      <c r="Y38" s="6">
        <v>0</v>
      </c>
      <c r="Z38" s="6">
        <v>0</v>
      </c>
      <c r="AA38" s="3">
        <v>450</v>
      </c>
      <c r="AB38" s="6">
        <v>0</v>
      </c>
      <c r="AC38" s="6">
        <v>0</v>
      </c>
      <c r="AD38" s="3">
        <v>500</v>
      </c>
      <c r="AE38" s="6">
        <v>0</v>
      </c>
      <c r="AF38" s="6">
        <v>0</v>
      </c>
      <c r="AG38" s="3">
        <v>0</v>
      </c>
      <c r="AH38" s="3">
        <v>0</v>
      </c>
      <c r="AI38" s="3">
        <v>0</v>
      </c>
      <c r="AJ38" s="3">
        <v>245</v>
      </c>
      <c r="AK38" s="3">
        <v>0</v>
      </c>
      <c r="AL38" s="3">
        <v>0</v>
      </c>
    </row>
    <row r="39" spans="1:38" x14ac:dyDescent="0.25">
      <c r="A39" s="4" t="s">
        <v>69</v>
      </c>
      <c r="B39" s="4" t="s">
        <v>72</v>
      </c>
      <c r="C39" s="3">
        <v>50</v>
      </c>
      <c r="D39" s="3">
        <v>30</v>
      </c>
      <c r="E39" s="3">
        <v>1500</v>
      </c>
      <c r="F39" s="3">
        <v>100</v>
      </c>
      <c r="G39" s="3">
        <v>3</v>
      </c>
      <c r="H39" s="3">
        <v>300</v>
      </c>
      <c r="I39" s="3">
        <v>150</v>
      </c>
      <c r="J39" s="3">
        <v>7</v>
      </c>
      <c r="K39" s="3">
        <v>1050</v>
      </c>
      <c r="L39" s="3">
        <v>200</v>
      </c>
      <c r="M39" s="3">
        <v>0</v>
      </c>
      <c r="N39" s="3">
        <v>0</v>
      </c>
      <c r="O39" s="3">
        <v>250</v>
      </c>
      <c r="P39" s="3">
        <v>1</v>
      </c>
      <c r="Q39" s="3">
        <v>250</v>
      </c>
      <c r="R39" s="3">
        <v>300</v>
      </c>
      <c r="S39" s="6">
        <v>0</v>
      </c>
      <c r="T39" s="6">
        <v>0</v>
      </c>
      <c r="U39" s="3">
        <v>350</v>
      </c>
      <c r="V39" s="6">
        <v>0</v>
      </c>
      <c r="W39" s="6">
        <v>0</v>
      </c>
      <c r="X39" s="3">
        <v>400</v>
      </c>
      <c r="Y39" s="6">
        <v>0</v>
      </c>
      <c r="Z39" s="6">
        <v>0</v>
      </c>
      <c r="AA39" s="3">
        <v>450</v>
      </c>
      <c r="AB39" s="6">
        <v>0</v>
      </c>
      <c r="AC39" s="6">
        <v>0</v>
      </c>
      <c r="AD39" s="3">
        <v>500</v>
      </c>
      <c r="AE39" s="3">
        <v>2</v>
      </c>
      <c r="AF39" s="3">
        <v>1000</v>
      </c>
      <c r="AG39" s="3">
        <v>43</v>
      </c>
      <c r="AH39" s="3">
        <v>4100</v>
      </c>
      <c r="AI39" s="3">
        <v>0</v>
      </c>
      <c r="AJ39" s="3">
        <v>3917</v>
      </c>
      <c r="AK39" s="3">
        <v>3917</v>
      </c>
      <c r="AL39" s="3">
        <v>0</v>
      </c>
    </row>
    <row r="40" spans="1:38" x14ac:dyDescent="0.25">
      <c r="A40" s="4" t="s">
        <v>71</v>
      </c>
      <c r="B40" s="4" t="s">
        <v>74</v>
      </c>
      <c r="C40" s="3">
        <v>50</v>
      </c>
      <c r="D40" s="6">
        <v>0</v>
      </c>
      <c r="E40" s="6">
        <v>0</v>
      </c>
      <c r="F40" s="3">
        <v>100</v>
      </c>
      <c r="G40" s="3">
        <v>1</v>
      </c>
      <c r="H40" s="3">
        <v>100</v>
      </c>
      <c r="I40" s="3">
        <v>150</v>
      </c>
      <c r="J40" s="6">
        <v>0</v>
      </c>
      <c r="K40" s="6">
        <v>0</v>
      </c>
      <c r="L40" s="3">
        <v>200</v>
      </c>
      <c r="M40" s="6">
        <v>0</v>
      </c>
      <c r="N40" s="6">
        <v>0</v>
      </c>
      <c r="O40" s="3">
        <v>250</v>
      </c>
      <c r="P40" s="6">
        <v>0</v>
      </c>
      <c r="Q40" s="6">
        <v>0</v>
      </c>
      <c r="R40" s="3">
        <v>300</v>
      </c>
      <c r="S40" s="6">
        <v>0</v>
      </c>
      <c r="T40" s="6">
        <v>0</v>
      </c>
      <c r="U40" s="3">
        <v>350</v>
      </c>
      <c r="V40" s="6">
        <v>0</v>
      </c>
      <c r="W40" s="6">
        <v>0</v>
      </c>
      <c r="X40" s="3">
        <v>400</v>
      </c>
      <c r="Y40" s="6">
        <v>0</v>
      </c>
      <c r="Z40" s="6">
        <v>0</v>
      </c>
      <c r="AA40" s="3">
        <v>450</v>
      </c>
      <c r="AB40" s="3">
        <v>2</v>
      </c>
      <c r="AC40" s="3">
        <v>900</v>
      </c>
      <c r="AD40" s="3">
        <v>500</v>
      </c>
      <c r="AE40" s="3">
        <v>0</v>
      </c>
      <c r="AF40" s="3">
        <v>0</v>
      </c>
      <c r="AG40" s="3">
        <v>3</v>
      </c>
      <c r="AH40" s="3">
        <v>1000</v>
      </c>
      <c r="AI40" s="3">
        <v>30</v>
      </c>
      <c r="AJ40" s="3">
        <v>854</v>
      </c>
      <c r="AK40" s="3">
        <v>854</v>
      </c>
      <c r="AL40" s="3">
        <v>0</v>
      </c>
    </row>
    <row r="41" spans="1:38" x14ac:dyDescent="0.25">
      <c r="A41" s="4" t="s">
        <v>73</v>
      </c>
      <c r="B41" s="4" t="s">
        <v>76</v>
      </c>
      <c r="C41" s="3">
        <v>50</v>
      </c>
      <c r="D41" s="6">
        <v>0</v>
      </c>
      <c r="E41" s="6">
        <v>0</v>
      </c>
      <c r="F41" s="3">
        <v>100</v>
      </c>
      <c r="G41" s="6">
        <v>0</v>
      </c>
      <c r="H41" s="6">
        <v>0</v>
      </c>
      <c r="I41" s="3">
        <v>150</v>
      </c>
      <c r="J41" s="6">
        <v>0</v>
      </c>
      <c r="K41" s="6">
        <v>0</v>
      </c>
      <c r="L41" s="3">
        <v>200</v>
      </c>
      <c r="M41" s="6">
        <v>0</v>
      </c>
      <c r="N41" s="6">
        <v>0</v>
      </c>
      <c r="O41" s="3">
        <v>250</v>
      </c>
      <c r="P41" s="6">
        <v>0</v>
      </c>
      <c r="Q41" s="6">
        <v>0</v>
      </c>
      <c r="R41" s="3">
        <v>300</v>
      </c>
      <c r="S41" s="6">
        <v>0</v>
      </c>
      <c r="T41" s="6">
        <v>0</v>
      </c>
      <c r="U41" s="3">
        <v>350</v>
      </c>
      <c r="V41" s="6">
        <v>0</v>
      </c>
      <c r="W41" s="6">
        <v>0</v>
      </c>
      <c r="X41" s="3">
        <v>400</v>
      </c>
      <c r="Y41" s="6">
        <v>0</v>
      </c>
      <c r="Z41" s="6">
        <v>0</v>
      </c>
      <c r="AA41" s="3">
        <v>450</v>
      </c>
      <c r="AB41" s="3">
        <v>3</v>
      </c>
      <c r="AC41" s="3">
        <v>1350</v>
      </c>
      <c r="AD41" s="3">
        <v>500</v>
      </c>
      <c r="AE41" s="6">
        <v>0</v>
      </c>
      <c r="AF41" s="6">
        <v>0</v>
      </c>
      <c r="AG41" s="3">
        <v>3</v>
      </c>
      <c r="AH41" s="3">
        <v>1350</v>
      </c>
      <c r="AI41" s="3">
        <v>10</v>
      </c>
      <c r="AJ41" s="3">
        <v>192</v>
      </c>
      <c r="AK41" s="3">
        <v>132</v>
      </c>
      <c r="AL41" s="3">
        <v>60</v>
      </c>
    </row>
    <row r="42" spans="1:38" x14ac:dyDescent="0.25">
      <c r="A42" s="4" t="s">
        <v>75</v>
      </c>
      <c r="B42" s="4" t="s">
        <v>78</v>
      </c>
      <c r="C42" s="3">
        <v>50</v>
      </c>
      <c r="D42" s="6">
        <v>0</v>
      </c>
      <c r="E42" s="6">
        <v>0</v>
      </c>
      <c r="F42" s="3">
        <v>100</v>
      </c>
      <c r="G42" s="3">
        <v>2</v>
      </c>
      <c r="H42" s="3">
        <v>200</v>
      </c>
      <c r="I42" s="3">
        <v>150</v>
      </c>
      <c r="J42" s="6">
        <v>0</v>
      </c>
      <c r="K42" s="6">
        <v>0</v>
      </c>
      <c r="L42" s="3">
        <v>200</v>
      </c>
      <c r="M42" s="6">
        <v>0</v>
      </c>
      <c r="N42" s="6">
        <v>0</v>
      </c>
      <c r="O42" s="3">
        <v>250</v>
      </c>
      <c r="P42" s="6">
        <v>0</v>
      </c>
      <c r="Q42" s="6">
        <v>0</v>
      </c>
      <c r="R42" s="3">
        <v>300</v>
      </c>
      <c r="S42" s="6">
        <v>0</v>
      </c>
      <c r="T42" s="6">
        <v>0</v>
      </c>
      <c r="U42" s="3">
        <v>350</v>
      </c>
      <c r="V42" s="6">
        <v>0</v>
      </c>
      <c r="W42" s="6">
        <v>0</v>
      </c>
      <c r="X42" s="3">
        <v>400</v>
      </c>
      <c r="Y42" s="6">
        <v>0</v>
      </c>
      <c r="Z42" s="6">
        <v>0</v>
      </c>
      <c r="AA42" s="3">
        <v>450</v>
      </c>
      <c r="AB42" s="3">
        <v>2</v>
      </c>
      <c r="AC42" s="3">
        <v>900</v>
      </c>
      <c r="AD42" s="3">
        <v>500</v>
      </c>
      <c r="AE42" s="6">
        <v>0</v>
      </c>
      <c r="AF42" s="6">
        <v>0</v>
      </c>
      <c r="AG42" s="3">
        <v>4</v>
      </c>
      <c r="AH42" s="3">
        <v>1100</v>
      </c>
      <c r="AI42" s="3">
        <v>100</v>
      </c>
      <c r="AJ42" s="3">
        <v>2063</v>
      </c>
      <c r="AK42" s="3">
        <v>1200</v>
      </c>
      <c r="AL42" s="3">
        <v>863</v>
      </c>
    </row>
    <row r="43" spans="1:38" x14ac:dyDescent="0.25">
      <c r="A43" s="4" t="s">
        <v>77</v>
      </c>
      <c r="B43" s="4" t="s">
        <v>80</v>
      </c>
      <c r="C43" s="3">
        <v>50</v>
      </c>
      <c r="D43" s="6">
        <v>0</v>
      </c>
      <c r="E43" s="6">
        <v>0</v>
      </c>
      <c r="F43" s="3">
        <v>100</v>
      </c>
      <c r="G43" s="3">
        <v>1</v>
      </c>
      <c r="H43" s="3">
        <v>100</v>
      </c>
      <c r="I43" s="3">
        <v>150</v>
      </c>
      <c r="J43" s="6">
        <v>0</v>
      </c>
      <c r="K43" s="6">
        <v>0</v>
      </c>
      <c r="L43" s="3">
        <v>200</v>
      </c>
      <c r="M43" s="6">
        <v>0</v>
      </c>
      <c r="N43" s="6">
        <v>0</v>
      </c>
      <c r="O43" s="3">
        <v>250</v>
      </c>
      <c r="P43" s="6">
        <v>0</v>
      </c>
      <c r="Q43" s="6">
        <v>0</v>
      </c>
      <c r="R43" s="3">
        <v>300</v>
      </c>
      <c r="S43" s="6">
        <v>0</v>
      </c>
      <c r="T43" s="6">
        <v>0</v>
      </c>
      <c r="U43" s="3">
        <v>350</v>
      </c>
      <c r="V43" s="6">
        <v>0</v>
      </c>
      <c r="W43" s="6">
        <v>0</v>
      </c>
      <c r="X43" s="3">
        <v>400</v>
      </c>
      <c r="Y43" s="6">
        <v>0</v>
      </c>
      <c r="Z43" s="6">
        <v>0</v>
      </c>
      <c r="AA43" s="3">
        <v>450</v>
      </c>
      <c r="AB43" s="6">
        <v>0</v>
      </c>
      <c r="AC43" s="6">
        <v>0</v>
      </c>
      <c r="AD43" s="3">
        <v>500</v>
      </c>
      <c r="AE43" s="3">
        <v>3</v>
      </c>
      <c r="AF43" s="3">
        <v>1500</v>
      </c>
      <c r="AG43" s="3">
        <v>4</v>
      </c>
      <c r="AH43" s="3">
        <v>1600</v>
      </c>
      <c r="AI43" s="3">
        <v>0</v>
      </c>
      <c r="AJ43" s="3">
        <v>2266</v>
      </c>
      <c r="AK43" s="3">
        <v>931</v>
      </c>
      <c r="AL43" s="3">
        <v>1335</v>
      </c>
    </row>
    <row r="44" spans="1:38" x14ac:dyDescent="0.25">
      <c r="A44" s="4" t="s">
        <v>79</v>
      </c>
      <c r="B44" s="4" t="s">
        <v>82</v>
      </c>
      <c r="C44" s="3">
        <v>50</v>
      </c>
      <c r="D44" s="6">
        <v>0</v>
      </c>
      <c r="E44" s="6">
        <v>0</v>
      </c>
      <c r="F44" s="3">
        <v>100</v>
      </c>
      <c r="G44" s="6">
        <v>0</v>
      </c>
      <c r="H44" s="6">
        <v>0</v>
      </c>
      <c r="I44" s="3">
        <v>150</v>
      </c>
      <c r="J44" s="6">
        <v>0</v>
      </c>
      <c r="K44" s="6">
        <v>0</v>
      </c>
      <c r="L44" s="3">
        <v>200</v>
      </c>
      <c r="M44" s="6">
        <v>0</v>
      </c>
      <c r="N44" s="6">
        <v>0</v>
      </c>
      <c r="O44" s="3">
        <v>250</v>
      </c>
      <c r="P44" s="6">
        <v>0</v>
      </c>
      <c r="Q44" s="6">
        <v>0</v>
      </c>
      <c r="R44" s="3">
        <v>300</v>
      </c>
      <c r="S44" s="6">
        <v>0</v>
      </c>
      <c r="T44" s="6">
        <v>0</v>
      </c>
      <c r="U44" s="3">
        <v>350</v>
      </c>
      <c r="V44" s="3">
        <v>1</v>
      </c>
      <c r="W44" s="3">
        <v>350</v>
      </c>
      <c r="X44" s="3">
        <v>400</v>
      </c>
      <c r="Y44" s="3">
        <v>1</v>
      </c>
      <c r="Z44" s="3">
        <v>400</v>
      </c>
      <c r="AA44" s="3">
        <v>450</v>
      </c>
      <c r="AB44" s="3">
        <v>1</v>
      </c>
      <c r="AC44" s="3">
        <v>450</v>
      </c>
      <c r="AD44" s="3">
        <v>500</v>
      </c>
      <c r="AE44" s="3">
        <v>1</v>
      </c>
      <c r="AF44" s="3">
        <v>500</v>
      </c>
      <c r="AG44" s="3">
        <v>4</v>
      </c>
      <c r="AH44" s="3">
        <v>1700</v>
      </c>
      <c r="AI44" s="3">
        <v>4</v>
      </c>
      <c r="AJ44" s="3">
        <v>1146</v>
      </c>
      <c r="AK44" s="3">
        <v>686</v>
      </c>
      <c r="AL44" s="3">
        <v>460</v>
      </c>
    </row>
    <row r="45" spans="1:38" x14ac:dyDescent="0.25">
      <c r="A45" s="4" t="s">
        <v>81</v>
      </c>
      <c r="B45" s="4" t="s">
        <v>84</v>
      </c>
      <c r="C45" s="3">
        <v>50</v>
      </c>
      <c r="D45" s="6">
        <v>0</v>
      </c>
      <c r="E45" s="6">
        <v>0</v>
      </c>
      <c r="F45" s="3">
        <v>100</v>
      </c>
      <c r="G45" s="3">
        <v>1</v>
      </c>
      <c r="H45" s="3">
        <v>100</v>
      </c>
      <c r="I45" s="3">
        <v>150</v>
      </c>
      <c r="J45" s="6">
        <v>0</v>
      </c>
      <c r="K45" s="6">
        <v>0</v>
      </c>
      <c r="L45" s="3">
        <v>200</v>
      </c>
      <c r="M45" s="3">
        <v>1</v>
      </c>
      <c r="N45" s="3">
        <v>200</v>
      </c>
      <c r="O45" s="3">
        <v>250</v>
      </c>
      <c r="P45" s="6">
        <v>0</v>
      </c>
      <c r="Q45" s="6">
        <v>0</v>
      </c>
      <c r="R45" s="3">
        <v>300</v>
      </c>
      <c r="S45" s="6">
        <v>0</v>
      </c>
      <c r="T45" s="6">
        <v>0</v>
      </c>
      <c r="U45" s="3">
        <v>350</v>
      </c>
      <c r="V45" s="6">
        <v>0</v>
      </c>
      <c r="W45" s="6">
        <v>0</v>
      </c>
      <c r="X45" s="3">
        <v>400</v>
      </c>
      <c r="Y45" s="6">
        <v>0</v>
      </c>
      <c r="Z45" s="6">
        <v>0</v>
      </c>
      <c r="AA45" s="3">
        <v>450</v>
      </c>
      <c r="AB45" s="6">
        <v>0</v>
      </c>
      <c r="AC45" s="6">
        <v>0</v>
      </c>
      <c r="AD45" s="3">
        <v>500</v>
      </c>
      <c r="AE45" s="6">
        <v>0</v>
      </c>
      <c r="AF45" s="6">
        <v>0</v>
      </c>
      <c r="AG45" s="3">
        <v>2</v>
      </c>
      <c r="AH45" s="3">
        <v>300</v>
      </c>
      <c r="AI45" s="3">
        <v>0</v>
      </c>
      <c r="AJ45" s="3">
        <v>266</v>
      </c>
      <c r="AK45" s="3">
        <v>266</v>
      </c>
      <c r="AL45" s="3">
        <v>0</v>
      </c>
    </row>
    <row r="46" spans="1:38" x14ac:dyDescent="0.25">
      <c r="A46" s="4" t="s">
        <v>83</v>
      </c>
      <c r="B46" s="4" t="s">
        <v>86</v>
      </c>
      <c r="C46" s="3">
        <v>50</v>
      </c>
      <c r="D46" s="6">
        <v>0</v>
      </c>
      <c r="E46" s="6">
        <v>0</v>
      </c>
      <c r="F46" s="3">
        <v>100</v>
      </c>
      <c r="G46" s="3">
        <v>1</v>
      </c>
      <c r="H46" s="3">
        <v>100</v>
      </c>
      <c r="I46" s="3">
        <v>150</v>
      </c>
      <c r="J46" s="6">
        <v>0</v>
      </c>
      <c r="K46" s="6">
        <v>0</v>
      </c>
      <c r="L46" s="3">
        <v>200</v>
      </c>
      <c r="M46" s="6">
        <v>0</v>
      </c>
      <c r="N46" s="6">
        <v>0</v>
      </c>
      <c r="O46" s="3">
        <v>250</v>
      </c>
      <c r="P46" s="6">
        <v>0</v>
      </c>
      <c r="Q46" s="6">
        <v>0</v>
      </c>
      <c r="R46" s="3">
        <v>300</v>
      </c>
      <c r="S46" s="6">
        <v>0</v>
      </c>
      <c r="T46" s="6">
        <v>0</v>
      </c>
      <c r="U46" s="3">
        <v>350</v>
      </c>
      <c r="V46" s="6">
        <v>0</v>
      </c>
      <c r="W46" s="6">
        <v>0</v>
      </c>
      <c r="X46" s="3">
        <v>400</v>
      </c>
      <c r="Y46" s="6">
        <v>0</v>
      </c>
      <c r="Z46" s="6">
        <v>0</v>
      </c>
      <c r="AA46" s="3">
        <v>450</v>
      </c>
      <c r="AB46" s="3">
        <v>1</v>
      </c>
      <c r="AC46" s="3">
        <v>450</v>
      </c>
      <c r="AD46" s="3">
        <v>500</v>
      </c>
      <c r="AE46" s="6">
        <v>0</v>
      </c>
      <c r="AF46" s="6">
        <v>0</v>
      </c>
      <c r="AG46" s="3">
        <v>2</v>
      </c>
      <c r="AH46" s="3">
        <v>550</v>
      </c>
      <c r="AI46" s="3">
        <v>0</v>
      </c>
      <c r="AJ46" s="3">
        <v>303</v>
      </c>
      <c r="AK46" s="3">
        <v>303</v>
      </c>
      <c r="AL46" s="3">
        <v>0</v>
      </c>
    </row>
    <row r="47" spans="1:38" x14ac:dyDescent="0.25">
      <c r="A47" s="4" t="s">
        <v>85</v>
      </c>
      <c r="B47" s="4" t="s">
        <v>88</v>
      </c>
      <c r="C47" s="3">
        <v>50</v>
      </c>
      <c r="D47" s="6">
        <v>0</v>
      </c>
      <c r="E47" s="6">
        <v>0</v>
      </c>
      <c r="F47" s="3">
        <v>100</v>
      </c>
      <c r="G47" s="6">
        <v>0</v>
      </c>
      <c r="H47" s="6">
        <v>0</v>
      </c>
      <c r="I47" s="3">
        <v>150</v>
      </c>
      <c r="J47" s="3">
        <v>2</v>
      </c>
      <c r="K47" s="3">
        <v>300</v>
      </c>
      <c r="L47" s="3">
        <v>200</v>
      </c>
      <c r="M47" s="6">
        <v>0</v>
      </c>
      <c r="N47" s="6">
        <v>0</v>
      </c>
      <c r="O47" s="3">
        <v>250</v>
      </c>
      <c r="P47" s="6">
        <v>0</v>
      </c>
      <c r="Q47" s="6">
        <v>0</v>
      </c>
      <c r="R47" s="3">
        <v>300</v>
      </c>
      <c r="S47" s="6">
        <v>0</v>
      </c>
      <c r="T47" s="6">
        <v>0</v>
      </c>
      <c r="U47" s="3">
        <v>350</v>
      </c>
      <c r="V47" s="3">
        <v>1</v>
      </c>
      <c r="W47" s="3">
        <v>350</v>
      </c>
      <c r="X47" s="3">
        <v>400</v>
      </c>
      <c r="Y47" s="3">
        <v>10</v>
      </c>
      <c r="Z47" s="3">
        <v>4000</v>
      </c>
      <c r="AA47" s="3">
        <v>450</v>
      </c>
      <c r="AB47" s="6">
        <v>0</v>
      </c>
      <c r="AC47" s="6">
        <v>0</v>
      </c>
      <c r="AD47" s="3">
        <v>500</v>
      </c>
      <c r="AE47" s="6">
        <v>0</v>
      </c>
      <c r="AF47" s="6">
        <v>0</v>
      </c>
      <c r="AG47" s="3">
        <v>13</v>
      </c>
      <c r="AH47" s="3">
        <v>4650</v>
      </c>
      <c r="AI47" s="3">
        <v>0</v>
      </c>
      <c r="AJ47" s="3">
        <v>4876</v>
      </c>
      <c r="AK47" s="3">
        <v>1849</v>
      </c>
      <c r="AL47" s="3">
        <v>3027</v>
      </c>
    </row>
    <row r="48" spans="1:38" x14ac:dyDescent="0.25">
      <c r="A48" s="4" t="s">
        <v>87</v>
      </c>
      <c r="B48" s="4" t="s">
        <v>90</v>
      </c>
      <c r="C48" s="3">
        <v>50</v>
      </c>
      <c r="D48" s="6">
        <v>0</v>
      </c>
      <c r="E48" s="6">
        <v>0</v>
      </c>
      <c r="F48" s="3">
        <v>100</v>
      </c>
      <c r="G48" s="6">
        <v>0</v>
      </c>
      <c r="H48" s="6">
        <v>0</v>
      </c>
      <c r="I48" s="3">
        <v>150</v>
      </c>
      <c r="J48" s="6">
        <v>0</v>
      </c>
      <c r="K48" s="6">
        <v>0</v>
      </c>
      <c r="L48" s="3">
        <v>200</v>
      </c>
      <c r="M48" s="6">
        <v>0</v>
      </c>
      <c r="N48" s="6">
        <v>0</v>
      </c>
      <c r="O48" s="3">
        <v>250</v>
      </c>
      <c r="P48" s="3">
        <v>0</v>
      </c>
      <c r="Q48" s="3">
        <v>0</v>
      </c>
      <c r="R48" s="3">
        <v>300</v>
      </c>
      <c r="S48" s="3">
        <v>1</v>
      </c>
      <c r="T48" s="3">
        <v>300</v>
      </c>
      <c r="U48" s="3">
        <v>350</v>
      </c>
      <c r="V48" s="6">
        <v>0</v>
      </c>
      <c r="W48" s="6">
        <v>0</v>
      </c>
      <c r="X48" s="3">
        <v>400</v>
      </c>
      <c r="Y48" s="6">
        <v>0</v>
      </c>
      <c r="Z48" s="6">
        <v>0</v>
      </c>
      <c r="AA48" s="3">
        <v>450</v>
      </c>
      <c r="AB48" s="6">
        <v>0</v>
      </c>
      <c r="AC48" s="6">
        <v>0</v>
      </c>
      <c r="AD48" s="3">
        <v>500</v>
      </c>
      <c r="AE48" s="3">
        <v>1</v>
      </c>
      <c r="AF48" s="3">
        <v>500</v>
      </c>
      <c r="AG48" s="3">
        <v>2</v>
      </c>
      <c r="AH48" s="3">
        <v>800</v>
      </c>
      <c r="AI48" s="3">
        <v>55</v>
      </c>
      <c r="AJ48" s="3">
        <v>916</v>
      </c>
      <c r="AK48" s="3">
        <v>550</v>
      </c>
      <c r="AL48" s="3">
        <v>366</v>
      </c>
    </row>
    <row r="49" spans="1:38" x14ac:dyDescent="0.25">
      <c r="A49" s="4" t="s">
        <v>89</v>
      </c>
      <c r="B49" s="4" t="s">
        <v>92</v>
      </c>
      <c r="C49" s="3">
        <v>50</v>
      </c>
      <c r="D49" s="6">
        <v>0</v>
      </c>
      <c r="E49" s="6">
        <v>0</v>
      </c>
      <c r="F49" s="3">
        <v>100</v>
      </c>
      <c r="G49" s="6">
        <v>0</v>
      </c>
      <c r="H49" s="6">
        <v>0</v>
      </c>
      <c r="I49" s="3">
        <v>150</v>
      </c>
      <c r="J49" s="6">
        <v>0</v>
      </c>
      <c r="K49" s="6">
        <v>0</v>
      </c>
      <c r="L49" s="3">
        <v>200</v>
      </c>
      <c r="M49" s="6">
        <v>0</v>
      </c>
      <c r="N49" s="6">
        <v>0</v>
      </c>
      <c r="O49" s="3">
        <v>250</v>
      </c>
      <c r="P49" s="6">
        <v>0</v>
      </c>
      <c r="Q49" s="6">
        <v>0</v>
      </c>
      <c r="R49" s="3">
        <v>300</v>
      </c>
      <c r="S49" s="6">
        <v>0</v>
      </c>
      <c r="T49" s="6">
        <v>0</v>
      </c>
      <c r="U49" s="3">
        <v>350</v>
      </c>
      <c r="V49" s="6">
        <v>0</v>
      </c>
      <c r="W49" s="6">
        <v>0</v>
      </c>
      <c r="X49" s="3">
        <v>400</v>
      </c>
      <c r="Y49" s="6">
        <v>0</v>
      </c>
      <c r="Z49" s="6">
        <v>0</v>
      </c>
      <c r="AA49" s="3">
        <v>450</v>
      </c>
      <c r="AB49" s="6">
        <v>0</v>
      </c>
      <c r="AC49" s="6">
        <v>0</v>
      </c>
      <c r="AD49" s="3">
        <v>500</v>
      </c>
      <c r="AE49" s="3">
        <v>4</v>
      </c>
      <c r="AF49" s="3">
        <v>2000</v>
      </c>
      <c r="AG49" s="3">
        <v>4</v>
      </c>
      <c r="AH49" s="3">
        <v>2000</v>
      </c>
      <c r="AI49" s="3">
        <v>0</v>
      </c>
      <c r="AJ49" s="3">
        <v>2463</v>
      </c>
      <c r="AK49" s="3">
        <v>1749</v>
      </c>
      <c r="AL49" s="3">
        <v>714</v>
      </c>
    </row>
    <row r="50" spans="1:38" x14ac:dyDescent="0.25">
      <c r="A50" s="4" t="s">
        <v>91</v>
      </c>
      <c r="B50" s="4" t="s">
        <v>94</v>
      </c>
      <c r="C50" s="3">
        <v>50</v>
      </c>
      <c r="D50" s="6">
        <v>0</v>
      </c>
      <c r="E50" s="6">
        <v>0</v>
      </c>
      <c r="F50" s="3">
        <v>100</v>
      </c>
      <c r="G50" s="6">
        <v>0</v>
      </c>
      <c r="H50" s="6">
        <v>0</v>
      </c>
      <c r="I50" s="3">
        <v>150</v>
      </c>
      <c r="J50" s="6">
        <v>0</v>
      </c>
      <c r="K50" s="6">
        <v>0</v>
      </c>
      <c r="L50" s="3">
        <v>200</v>
      </c>
      <c r="M50" s="6">
        <v>0</v>
      </c>
      <c r="N50" s="6">
        <v>0</v>
      </c>
      <c r="O50" s="3">
        <v>250</v>
      </c>
      <c r="P50" s="3">
        <v>1</v>
      </c>
      <c r="Q50" s="3">
        <v>250</v>
      </c>
      <c r="R50" s="3">
        <v>300</v>
      </c>
      <c r="S50" s="6">
        <v>0</v>
      </c>
      <c r="T50" s="6">
        <v>0</v>
      </c>
      <c r="U50" s="3">
        <v>350</v>
      </c>
      <c r="V50" s="6">
        <v>0</v>
      </c>
      <c r="W50" s="6">
        <v>0</v>
      </c>
      <c r="X50" s="3">
        <v>400</v>
      </c>
      <c r="Y50" s="6">
        <v>0</v>
      </c>
      <c r="Z50" s="6">
        <v>0</v>
      </c>
      <c r="AA50" s="3">
        <v>450</v>
      </c>
      <c r="AB50" s="6">
        <v>0</v>
      </c>
      <c r="AC50" s="6">
        <v>0</v>
      </c>
      <c r="AD50" s="3">
        <v>500</v>
      </c>
      <c r="AE50" s="6">
        <v>0</v>
      </c>
      <c r="AF50" s="6">
        <v>0</v>
      </c>
      <c r="AG50" s="3">
        <v>1</v>
      </c>
      <c r="AH50" s="3">
        <v>250</v>
      </c>
      <c r="AI50" s="3">
        <v>0</v>
      </c>
      <c r="AJ50" s="3">
        <v>456</v>
      </c>
      <c r="AK50" s="3">
        <v>456</v>
      </c>
      <c r="AL50" s="3">
        <v>0</v>
      </c>
    </row>
    <row r="51" spans="1:38" x14ac:dyDescent="0.25">
      <c r="A51" s="4" t="s">
        <v>93</v>
      </c>
      <c r="B51" s="4" t="s">
        <v>96</v>
      </c>
      <c r="C51" s="3">
        <v>50</v>
      </c>
      <c r="D51" s="6">
        <v>0</v>
      </c>
      <c r="E51" s="6">
        <v>0</v>
      </c>
      <c r="F51" s="3">
        <v>100</v>
      </c>
      <c r="G51" s="6">
        <v>0</v>
      </c>
      <c r="H51" s="6">
        <v>0</v>
      </c>
      <c r="I51" s="3">
        <v>150</v>
      </c>
      <c r="J51" s="6">
        <v>0</v>
      </c>
      <c r="K51" s="6">
        <v>0</v>
      </c>
      <c r="L51" s="3">
        <v>200</v>
      </c>
      <c r="M51" s="6">
        <v>0</v>
      </c>
      <c r="N51" s="6">
        <v>0</v>
      </c>
      <c r="O51" s="3">
        <v>250</v>
      </c>
      <c r="P51" s="6">
        <v>0</v>
      </c>
      <c r="Q51" s="6">
        <v>0</v>
      </c>
      <c r="R51" s="3">
        <v>300</v>
      </c>
      <c r="S51" s="6">
        <v>0</v>
      </c>
      <c r="T51" s="6">
        <v>0</v>
      </c>
      <c r="U51" s="3">
        <v>350</v>
      </c>
      <c r="V51" s="6">
        <v>0</v>
      </c>
      <c r="W51" s="6">
        <v>0</v>
      </c>
      <c r="X51" s="3">
        <v>400</v>
      </c>
      <c r="Y51" s="6">
        <v>0</v>
      </c>
      <c r="Z51" s="6">
        <v>0</v>
      </c>
      <c r="AA51" s="3">
        <v>450</v>
      </c>
      <c r="AB51" s="6">
        <v>0</v>
      </c>
      <c r="AC51" s="6">
        <v>0</v>
      </c>
      <c r="AD51" s="3">
        <v>500</v>
      </c>
      <c r="AE51" s="3">
        <v>1</v>
      </c>
      <c r="AF51" s="3">
        <v>500</v>
      </c>
      <c r="AG51" s="3">
        <v>1</v>
      </c>
      <c r="AH51" s="3">
        <v>500</v>
      </c>
      <c r="AI51" s="3">
        <v>0</v>
      </c>
      <c r="AJ51" s="3">
        <v>645</v>
      </c>
      <c r="AK51" s="3">
        <v>557</v>
      </c>
      <c r="AL51" s="3">
        <v>88</v>
      </c>
    </row>
    <row r="52" spans="1:38" x14ac:dyDescent="0.25">
      <c r="A52" s="4" t="s">
        <v>95</v>
      </c>
      <c r="B52" s="4" t="s">
        <v>98</v>
      </c>
      <c r="C52" s="3">
        <v>50</v>
      </c>
      <c r="D52" s="6">
        <v>0</v>
      </c>
      <c r="E52" s="6">
        <v>0</v>
      </c>
      <c r="F52" s="3">
        <v>100</v>
      </c>
      <c r="G52" s="6">
        <v>0</v>
      </c>
      <c r="H52" s="6">
        <v>0</v>
      </c>
      <c r="I52" s="3">
        <v>150</v>
      </c>
      <c r="J52" s="6">
        <v>0</v>
      </c>
      <c r="K52" s="6">
        <v>0</v>
      </c>
      <c r="L52" s="3">
        <v>200</v>
      </c>
      <c r="M52" s="6">
        <v>0</v>
      </c>
      <c r="N52" s="6">
        <v>0</v>
      </c>
      <c r="O52" s="3">
        <v>250</v>
      </c>
      <c r="P52" s="6">
        <v>0</v>
      </c>
      <c r="Q52" s="6">
        <v>0</v>
      </c>
      <c r="R52" s="3">
        <v>300</v>
      </c>
      <c r="S52" s="6">
        <v>0</v>
      </c>
      <c r="T52" s="6">
        <v>0</v>
      </c>
      <c r="U52" s="3">
        <v>350</v>
      </c>
      <c r="V52" s="6">
        <v>0</v>
      </c>
      <c r="W52" s="6">
        <v>0</v>
      </c>
      <c r="X52" s="3">
        <v>400</v>
      </c>
      <c r="Y52" s="6">
        <v>0</v>
      </c>
      <c r="Z52" s="6">
        <v>0</v>
      </c>
      <c r="AA52" s="3">
        <v>450</v>
      </c>
      <c r="AB52" s="6">
        <v>0</v>
      </c>
      <c r="AC52" s="6">
        <v>0</v>
      </c>
      <c r="AD52" s="3">
        <v>500</v>
      </c>
      <c r="AE52" s="6">
        <v>0</v>
      </c>
      <c r="AF52" s="6">
        <v>0</v>
      </c>
      <c r="AG52" s="3">
        <v>0</v>
      </c>
      <c r="AH52" s="3">
        <v>0</v>
      </c>
      <c r="AI52" s="3">
        <v>0</v>
      </c>
      <c r="AJ52" s="3">
        <v>1334</v>
      </c>
      <c r="AK52" s="3">
        <v>0</v>
      </c>
      <c r="AL52" s="3">
        <v>0</v>
      </c>
    </row>
    <row r="53" spans="1:38" x14ac:dyDescent="0.25">
      <c r="A53" s="4" t="s">
        <v>97</v>
      </c>
      <c r="B53" s="4" t="s">
        <v>100</v>
      </c>
      <c r="C53" s="3">
        <v>50</v>
      </c>
      <c r="D53" s="3">
        <v>1</v>
      </c>
      <c r="E53" s="3">
        <v>50</v>
      </c>
      <c r="F53" s="3">
        <v>100</v>
      </c>
      <c r="G53" s="6">
        <v>0</v>
      </c>
      <c r="H53" s="6">
        <v>0</v>
      </c>
      <c r="I53" s="3">
        <v>150</v>
      </c>
      <c r="J53" s="6">
        <v>0</v>
      </c>
      <c r="K53" s="6">
        <v>0</v>
      </c>
      <c r="L53" s="3">
        <v>200</v>
      </c>
      <c r="M53" s="6">
        <v>0</v>
      </c>
      <c r="N53" s="6">
        <v>0</v>
      </c>
      <c r="O53" s="3">
        <v>250</v>
      </c>
      <c r="P53" s="6">
        <v>0</v>
      </c>
      <c r="Q53" s="6">
        <v>0</v>
      </c>
      <c r="R53" s="3">
        <v>300</v>
      </c>
      <c r="S53" s="6">
        <v>0</v>
      </c>
      <c r="T53" s="6">
        <v>0</v>
      </c>
      <c r="U53" s="3">
        <v>350</v>
      </c>
      <c r="V53" s="6">
        <v>0</v>
      </c>
      <c r="W53" s="6">
        <v>0</v>
      </c>
      <c r="X53" s="3">
        <v>400</v>
      </c>
      <c r="Y53" s="6">
        <v>0</v>
      </c>
      <c r="Z53" s="6">
        <v>0</v>
      </c>
      <c r="AA53" s="3">
        <v>450</v>
      </c>
      <c r="AB53" s="3">
        <v>1</v>
      </c>
      <c r="AC53" s="3">
        <v>450</v>
      </c>
      <c r="AD53" s="3">
        <v>500</v>
      </c>
      <c r="AE53" s="6">
        <v>0</v>
      </c>
      <c r="AF53" s="6">
        <v>0</v>
      </c>
      <c r="AG53" s="3">
        <v>2</v>
      </c>
      <c r="AH53" s="3">
        <v>500</v>
      </c>
      <c r="AI53" s="3">
        <v>0</v>
      </c>
      <c r="AJ53" s="3">
        <v>646</v>
      </c>
      <c r="AK53" s="3">
        <v>399</v>
      </c>
      <c r="AL53" s="3">
        <v>247</v>
      </c>
    </row>
    <row r="54" spans="1:38" x14ac:dyDescent="0.25">
      <c r="A54" s="4" t="s">
        <v>99</v>
      </c>
      <c r="B54" s="4" t="s">
        <v>102</v>
      </c>
      <c r="C54" s="3">
        <v>50</v>
      </c>
      <c r="D54" s="6">
        <v>0</v>
      </c>
      <c r="E54" s="6">
        <v>0</v>
      </c>
      <c r="F54" s="3">
        <v>100</v>
      </c>
      <c r="G54" s="6">
        <v>0</v>
      </c>
      <c r="H54" s="6">
        <v>0</v>
      </c>
      <c r="I54" s="3">
        <v>150</v>
      </c>
      <c r="J54" s="6">
        <v>0</v>
      </c>
      <c r="K54" s="6">
        <v>0</v>
      </c>
      <c r="L54" s="3">
        <v>200</v>
      </c>
      <c r="M54" s="3">
        <v>2</v>
      </c>
      <c r="N54" s="3">
        <v>400</v>
      </c>
      <c r="O54" s="3">
        <v>250</v>
      </c>
      <c r="P54" s="6">
        <v>0</v>
      </c>
      <c r="Q54" s="6">
        <v>0</v>
      </c>
      <c r="R54" s="3">
        <v>300</v>
      </c>
      <c r="S54" s="6">
        <v>0</v>
      </c>
      <c r="T54" s="6">
        <v>0</v>
      </c>
      <c r="U54" s="3">
        <v>350</v>
      </c>
      <c r="V54" s="6">
        <v>0</v>
      </c>
      <c r="W54" s="6">
        <v>0</v>
      </c>
      <c r="X54" s="3">
        <v>400</v>
      </c>
      <c r="Y54" s="6">
        <v>0</v>
      </c>
      <c r="Z54" s="6">
        <v>0</v>
      </c>
      <c r="AA54" s="3">
        <v>450</v>
      </c>
      <c r="AB54" s="6">
        <v>0</v>
      </c>
      <c r="AC54" s="6">
        <v>0</v>
      </c>
      <c r="AD54" s="3">
        <v>500</v>
      </c>
      <c r="AE54" s="3">
        <v>4</v>
      </c>
      <c r="AF54" s="3">
        <v>2000</v>
      </c>
      <c r="AG54" s="3">
        <v>6</v>
      </c>
      <c r="AH54" s="3">
        <v>2400</v>
      </c>
      <c r="AI54" s="3">
        <v>50</v>
      </c>
      <c r="AJ54" s="3">
        <v>3467</v>
      </c>
      <c r="AK54" s="3">
        <v>2000</v>
      </c>
      <c r="AL54" s="3">
        <v>1467</v>
      </c>
    </row>
    <row r="55" spans="1:38" x14ac:dyDescent="0.25">
      <c r="A55" s="4" t="s">
        <v>101</v>
      </c>
      <c r="B55" s="4" t="s">
        <v>104</v>
      </c>
      <c r="C55" s="3">
        <v>50</v>
      </c>
      <c r="D55" s="6">
        <v>0</v>
      </c>
      <c r="E55" s="6">
        <v>0</v>
      </c>
      <c r="F55" s="3">
        <v>100</v>
      </c>
      <c r="G55" s="6">
        <v>0</v>
      </c>
      <c r="H55" s="6">
        <v>0</v>
      </c>
      <c r="I55" s="3">
        <v>150</v>
      </c>
      <c r="J55" s="6">
        <v>0</v>
      </c>
      <c r="K55" s="6">
        <v>0</v>
      </c>
      <c r="L55" s="3">
        <v>200</v>
      </c>
      <c r="M55" s="6">
        <v>0</v>
      </c>
      <c r="N55" s="6">
        <v>0</v>
      </c>
      <c r="O55" s="3">
        <v>250</v>
      </c>
      <c r="P55" s="6">
        <v>0</v>
      </c>
      <c r="Q55" s="6">
        <v>0</v>
      </c>
      <c r="R55" s="3">
        <v>300</v>
      </c>
      <c r="S55" s="6">
        <v>0</v>
      </c>
      <c r="T55" s="6">
        <v>0</v>
      </c>
      <c r="U55" s="3">
        <v>350</v>
      </c>
      <c r="V55" s="6">
        <v>0</v>
      </c>
      <c r="W55" s="6">
        <v>0</v>
      </c>
      <c r="X55" s="3">
        <v>400</v>
      </c>
      <c r="Y55" s="6">
        <v>0</v>
      </c>
      <c r="Z55" s="6">
        <v>0</v>
      </c>
      <c r="AA55" s="3">
        <v>450</v>
      </c>
      <c r="AB55" s="6">
        <v>0</v>
      </c>
      <c r="AC55" s="6">
        <v>0</v>
      </c>
      <c r="AD55" s="3">
        <v>500</v>
      </c>
      <c r="AE55" s="3">
        <v>1</v>
      </c>
      <c r="AF55" s="3">
        <v>500</v>
      </c>
      <c r="AG55" s="3">
        <v>1</v>
      </c>
      <c r="AH55" s="3">
        <v>500</v>
      </c>
      <c r="AI55" s="3">
        <v>0</v>
      </c>
      <c r="AJ55" s="3">
        <v>406</v>
      </c>
      <c r="AK55" s="3">
        <v>406</v>
      </c>
      <c r="AL55" s="3">
        <v>0</v>
      </c>
    </row>
    <row r="56" spans="1:38" x14ac:dyDescent="0.25">
      <c r="A56" s="4" t="s">
        <v>103</v>
      </c>
      <c r="B56" s="4" t="s">
        <v>106</v>
      </c>
      <c r="C56" s="3">
        <v>50</v>
      </c>
      <c r="D56" s="6">
        <v>0</v>
      </c>
      <c r="E56" s="6">
        <v>0</v>
      </c>
      <c r="F56" s="3">
        <v>100</v>
      </c>
      <c r="G56" s="6">
        <v>0</v>
      </c>
      <c r="H56" s="6">
        <v>0</v>
      </c>
      <c r="I56" s="3">
        <v>150</v>
      </c>
      <c r="J56" s="3">
        <v>2</v>
      </c>
      <c r="K56" s="3">
        <v>300</v>
      </c>
      <c r="L56" s="3">
        <v>200</v>
      </c>
      <c r="M56" s="6">
        <v>0</v>
      </c>
      <c r="N56" s="6">
        <v>0</v>
      </c>
      <c r="O56" s="3">
        <v>250</v>
      </c>
      <c r="P56" s="3">
        <v>1</v>
      </c>
      <c r="Q56" s="3">
        <v>250</v>
      </c>
      <c r="R56" s="3">
        <v>300</v>
      </c>
      <c r="S56" s="6">
        <v>0</v>
      </c>
      <c r="T56" s="6">
        <v>0</v>
      </c>
      <c r="U56" s="3">
        <v>350</v>
      </c>
      <c r="V56" s="6">
        <v>0</v>
      </c>
      <c r="W56" s="6">
        <v>0</v>
      </c>
      <c r="X56" s="3">
        <v>400</v>
      </c>
      <c r="Y56" s="6">
        <v>0</v>
      </c>
      <c r="Z56" s="6">
        <v>0</v>
      </c>
      <c r="AA56" s="3">
        <v>450</v>
      </c>
      <c r="AB56" s="6">
        <v>0</v>
      </c>
      <c r="AC56" s="6">
        <v>0</v>
      </c>
      <c r="AD56" s="3">
        <v>500</v>
      </c>
      <c r="AE56" s="3">
        <v>2</v>
      </c>
      <c r="AF56" s="3">
        <v>1000</v>
      </c>
      <c r="AG56" s="3">
        <v>5</v>
      </c>
      <c r="AH56" s="3">
        <v>1550</v>
      </c>
      <c r="AI56" s="3">
        <v>300</v>
      </c>
      <c r="AJ56" s="3">
        <v>2924</v>
      </c>
      <c r="AK56" s="3">
        <v>1641</v>
      </c>
      <c r="AL56" s="3">
        <v>1283</v>
      </c>
    </row>
    <row r="57" spans="1:38" x14ac:dyDescent="0.25">
      <c r="A57" s="4" t="s">
        <v>105</v>
      </c>
      <c r="B57" s="4" t="s">
        <v>108</v>
      </c>
      <c r="C57" s="3">
        <v>50</v>
      </c>
      <c r="D57" s="6">
        <v>0</v>
      </c>
      <c r="E57" s="6">
        <v>0</v>
      </c>
      <c r="F57" s="3">
        <v>100</v>
      </c>
      <c r="G57" s="6">
        <v>0</v>
      </c>
      <c r="H57" s="6">
        <v>0</v>
      </c>
      <c r="I57" s="3">
        <v>150</v>
      </c>
      <c r="J57" s="6">
        <v>0</v>
      </c>
      <c r="K57" s="6">
        <v>0</v>
      </c>
      <c r="L57" s="3">
        <v>200</v>
      </c>
      <c r="M57" s="6">
        <v>0</v>
      </c>
      <c r="N57" s="6">
        <v>0</v>
      </c>
      <c r="O57" s="3">
        <v>250</v>
      </c>
      <c r="P57" s="6">
        <v>0</v>
      </c>
      <c r="Q57" s="6">
        <v>0</v>
      </c>
      <c r="R57" s="3">
        <v>300</v>
      </c>
      <c r="S57" s="6">
        <v>0</v>
      </c>
      <c r="T57" s="6">
        <v>0</v>
      </c>
      <c r="U57" s="3">
        <v>350</v>
      </c>
      <c r="V57" s="6">
        <v>0</v>
      </c>
      <c r="W57" s="6">
        <v>0</v>
      </c>
      <c r="X57" s="3">
        <v>400</v>
      </c>
      <c r="Y57" s="6">
        <v>0</v>
      </c>
      <c r="Z57" s="6">
        <v>0</v>
      </c>
      <c r="AA57" s="3">
        <v>450</v>
      </c>
      <c r="AB57" s="6">
        <v>0</v>
      </c>
      <c r="AC57" s="6">
        <v>0</v>
      </c>
      <c r="AD57" s="3">
        <v>500</v>
      </c>
      <c r="AE57" s="6">
        <v>0</v>
      </c>
      <c r="AF57" s="6">
        <v>0</v>
      </c>
      <c r="AG57" s="3">
        <v>0</v>
      </c>
      <c r="AH57" s="3">
        <v>0</v>
      </c>
      <c r="AI57" s="3">
        <v>0</v>
      </c>
      <c r="AJ57" s="3">
        <v>209</v>
      </c>
      <c r="AK57" s="3">
        <v>0</v>
      </c>
      <c r="AL57" s="3">
        <v>0</v>
      </c>
    </row>
    <row r="58" spans="1:38" x14ac:dyDescent="0.25">
      <c r="A58" s="4" t="s">
        <v>107</v>
      </c>
      <c r="B58" s="4" t="s">
        <v>110</v>
      </c>
      <c r="C58" s="3">
        <v>50</v>
      </c>
      <c r="D58" s="6">
        <v>0</v>
      </c>
      <c r="E58" s="6">
        <v>0</v>
      </c>
      <c r="F58" s="3">
        <v>100</v>
      </c>
      <c r="G58" s="6">
        <v>0</v>
      </c>
      <c r="H58" s="6">
        <v>0</v>
      </c>
      <c r="I58" s="3">
        <v>150</v>
      </c>
      <c r="J58" s="6">
        <v>0</v>
      </c>
      <c r="K58" s="6">
        <v>0</v>
      </c>
      <c r="L58" s="3">
        <v>200</v>
      </c>
      <c r="M58" s="6">
        <v>0</v>
      </c>
      <c r="N58" s="6">
        <v>0</v>
      </c>
      <c r="O58" s="3">
        <v>250</v>
      </c>
      <c r="P58" s="6">
        <v>0</v>
      </c>
      <c r="Q58" s="6">
        <v>0</v>
      </c>
      <c r="R58" s="3">
        <v>300</v>
      </c>
      <c r="S58" s="6">
        <v>0</v>
      </c>
      <c r="T58" s="6">
        <v>0</v>
      </c>
      <c r="U58" s="3">
        <v>350</v>
      </c>
      <c r="V58" s="6">
        <v>0</v>
      </c>
      <c r="W58" s="6">
        <v>0</v>
      </c>
      <c r="X58" s="3">
        <v>400</v>
      </c>
      <c r="Y58" s="6">
        <v>0</v>
      </c>
      <c r="Z58" s="6">
        <v>0</v>
      </c>
      <c r="AA58" s="3">
        <v>450</v>
      </c>
      <c r="AB58" s="6">
        <v>0</v>
      </c>
      <c r="AC58" s="6">
        <v>0</v>
      </c>
      <c r="AD58" s="3">
        <v>500</v>
      </c>
      <c r="AE58" s="3">
        <v>1</v>
      </c>
      <c r="AF58" s="3">
        <v>500</v>
      </c>
      <c r="AG58" s="3">
        <v>1</v>
      </c>
      <c r="AH58" s="3">
        <v>500</v>
      </c>
      <c r="AI58" s="3">
        <v>0</v>
      </c>
      <c r="AJ58" s="3">
        <v>363</v>
      </c>
      <c r="AK58" s="3">
        <v>363</v>
      </c>
      <c r="AL58" s="3">
        <v>0</v>
      </c>
    </row>
    <row r="59" spans="1:38" x14ac:dyDescent="0.25">
      <c r="A59" s="4" t="s">
        <v>109</v>
      </c>
      <c r="B59" s="4" t="s">
        <v>112</v>
      </c>
      <c r="C59" s="3">
        <v>50</v>
      </c>
      <c r="D59" s="6">
        <v>0</v>
      </c>
      <c r="E59" s="6">
        <v>0</v>
      </c>
      <c r="F59" s="3">
        <v>100</v>
      </c>
      <c r="G59" s="6">
        <v>0</v>
      </c>
      <c r="H59" s="6">
        <v>0</v>
      </c>
      <c r="I59" s="3">
        <v>150</v>
      </c>
      <c r="J59" s="6">
        <v>0</v>
      </c>
      <c r="K59" s="6">
        <v>0</v>
      </c>
      <c r="L59" s="3">
        <v>200</v>
      </c>
      <c r="M59" s="6">
        <v>0</v>
      </c>
      <c r="N59" s="6">
        <v>0</v>
      </c>
      <c r="O59" s="3">
        <v>250</v>
      </c>
      <c r="P59" s="6">
        <v>0</v>
      </c>
      <c r="Q59" s="6">
        <v>0</v>
      </c>
      <c r="R59" s="3">
        <v>300</v>
      </c>
      <c r="S59" s="3">
        <v>4</v>
      </c>
      <c r="T59" s="3">
        <v>1200</v>
      </c>
      <c r="U59" s="3">
        <v>350</v>
      </c>
      <c r="V59" s="6">
        <v>0</v>
      </c>
      <c r="W59" s="6">
        <v>0</v>
      </c>
      <c r="X59" s="3">
        <v>400</v>
      </c>
      <c r="Y59" s="3">
        <v>3</v>
      </c>
      <c r="Z59" s="3">
        <v>1200</v>
      </c>
      <c r="AA59" s="3">
        <v>450</v>
      </c>
      <c r="AB59" s="6">
        <v>0</v>
      </c>
      <c r="AC59" s="6">
        <v>0</v>
      </c>
      <c r="AD59" s="3">
        <v>500</v>
      </c>
      <c r="AE59" s="3">
        <v>2</v>
      </c>
      <c r="AF59" s="3">
        <v>1000</v>
      </c>
      <c r="AG59" s="3">
        <v>9</v>
      </c>
      <c r="AH59" s="3">
        <v>3400</v>
      </c>
      <c r="AI59" s="3">
        <v>0</v>
      </c>
      <c r="AJ59" s="3">
        <v>4442</v>
      </c>
      <c r="AK59" s="3">
        <v>2439</v>
      </c>
      <c r="AL59" s="3">
        <v>2003</v>
      </c>
    </row>
    <row r="60" spans="1:38" x14ac:dyDescent="0.25">
      <c r="A60" s="4" t="s">
        <v>111</v>
      </c>
      <c r="B60" s="4" t="s">
        <v>114</v>
      </c>
      <c r="C60" s="3">
        <v>50</v>
      </c>
      <c r="D60" s="6">
        <v>0</v>
      </c>
      <c r="E60" s="6">
        <v>0</v>
      </c>
      <c r="F60" s="3">
        <v>100</v>
      </c>
      <c r="G60" s="6">
        <v>0</v>
      </c>
      <c r="H60" s="6">
        <v>0</v>
      </c>
      <c r="I60" s="3">
        <v>150</v>
      </c>
      <c r="J60" s="6">
        <v>0</v>
      </c>
      <c r="K60" s="6">
        <v>0</v>
      </c>
      <c r="L60" s="3">
        <v>200</v>
      </c>
      <c r="M60" s="6">
        <v>0</v>
      </c>
      <c r="N60" s="6">
        <v>0</v>
      </c>
      <c r="O60" s="3">
        <v>250</v>
      </c>
      <c r="P60" s="6">
        <v>0</v>
      </c>
      <c r="Q60" s="6">
        <v>0</v>
      </c>
      <c r="R60" s="3">
        <v>300</v>
      </c>
      <c r="S60" s="3">
        <v>4</v>
      </c>
      <c r="T60" s="3">
        <v>1200</v>
      </c>
      <c r="U60" s="3">
        <v>350</v>
      </c>
      <c r="V60" s="6">
        <v>0</v>
      </c>
      <c r="W60" s="6">
        <v>0</v>
      </c>
      <c r="X60" s="3">
        <v>400</v>
      </c>
      <c r="Y60" s="3">
        <v>3</v>
      </c>
      <c r="Z60" s="3">
        <v>1200</v>
      </c>
      <c r="AA60" s="3">
        <v>450</v>
      </c>
      <c r="AB60" s="6">
        <v>0</v>
      </c>
      <c r="AC60" s="6">
        <v>0</v>
      </c>
      <c r="AD60" s="3">
        <v>500</v>
      </c>
      <c r="AE60" s="3">
        <v>1</v>
      </c>
      <c r="AF60" s="3">
        <v>500</v>
      </c>
      <c r="AG60" s="3">
        <v>8</v>
      </c>
      <c r="AH60" s="3">
        <v>2900</v>
      </c>
      <c r="AI60" s="3">
        <v>0</v>
      </c>
      <c r="AJ60" s="3">
        <v>3743</v>
      </c>
      <c r="AK60" s="3">
        <v>2620</v>
      </c>
      <c r="AL60" s="3">
        <v>1123</v>
      </c>
    </row>
    <row r="61" spans="1:38" x14ac:dyDescent="0.25">
      <c r="A61" s="4" t="s">
        <v>113</v>
      </c>
      <c r="B61" s="4" t="s">
        <v>116</v>
      </c>
      <c r="C61" s="3">
        <v>50</v>
      </c>
      <c r="D61" s="6">
        <v>0</v>
      </c>
      <c r="E61" s="6">
        <v>0</v>
      </c>
      <c r="F61" s="3">
        <v>100</v>
      </c>
      <c r="G61" s="6">
        <v>0</v>
      </c>
      <c r="H61" s="6">
        <v>0</v>
      </c>
      <c r="I61" s="3">
        <v>150</v>
      </c>
      <c r="J61" s="3">
        <v>1</v>
      </c>
      <c r="K61" s="3">
        <v>150</v>
      </c>
      <c r="L61" s="3">
        <v>200</v>
      </c>
      <c r="M61" s="6">
        <v>0</v>
      </c>
      <c r="N61" s="6">
        <v>0</v>
      </c>
      <c r="O61" s="3">
        <v>250</v>
      </c>
      <c r="P61" s="6">
        <v>0</v>
      </c>
      <c r="Q61" s="6">
        <v>0</v>
      </c>
      <c r="R61" s="3">
        <v>300</v>
      </c>
      <c r="S61" s="6">
        <v>0</v>
      </c>
      <c r="T61" s="6">
        <v>0</v>
      </c>
      <c r="U61" s="3">
        <v>350</v>
      </c>
      <c r="V61" s="6">
        <v>0</v>
      </c>
      <c r="W61" s="6">
        <v>0</v>
      </c>
      <c r="X61" s="3">
        <v>400</v>
      </c>
      <c r="Y61" s="6">
        <v>0</v>
      </c>
      <c r="Z61" s="6">
        <v>0</v>
      </c>
      <c r="AA61" s="3">
        <v>450</v>
      </c>
      <c r="AB61" s="3">
        <v>1</v>
      </c>
      <c r="AC61" s="3">
        <v>450</v>
      </c>
      <c r="AD61" s="3">
        <v>500</v>
      </c>
      <c r="AE61" s="3">
        <v>1</v>
      </c>
      <c r="AF61" s="3">
        <v>500</v>
      </c>
      <c r="AG61" s="3">
        <v>3</v>
      </c>
      <c r="AH61" s="3">
        <v>1100</v>
      </c>
      <c r="AI61" s="3">
        <v>135</v>
      </c>
      <c r="AJ61" s="3">
        <v>1573</v>
      </c>
      <c r="AK61" s="3">
        <v>944</v>
      </c>
      <c r="AL61" s="3">
        <v>629</v>
      </c>
    </row>
    <row r="62" spans="1:38" x14ac:dyDescent="0.25">
      <c r="A62" s="4" t="s">
        <v>115</v>
      </c>
      <c r="B62" s="4" t="s">
        <v>118</v>
      </c>
      <c r="C62" s="3">
        <v>50</v>
      </c>
      <c r="D62" s="6">
        <v>0</v>
      </c>
      <c r="E62" s="6">
        <v>0</v>
      </c>
      <c r="F62" s="3">
        <v>100</v>
      </c>
      <c r="G62" s="6">
        <v>0</v>
      </c>
      <c r="H62" s="6">
        <v>0</v>
      </c>
      <c r="I62" s="3">
        <v>150</v>
      </c>
      <c r="J62" s="6">
        <v>0</v>
      </c>
      <c r="K62" s="6">
        <v>0</v>
      </c>
      <c r="L62" s="3">
        <v>200</v>
      </c>
      <c r="M62" s="6">
        <v>0</v>
      </c>
      <c r="N62" s="6">
        <v>0</v>
      </c>
      <c r="O62" s="3">
        <v>250</v>
      </c>
      <c r="P62" s="3">
        <v>3</v>
      </c>
      <c r="Q62" s="3">
        <v>750</v>
      </c>
      <c r="R62" s="3">
        <v>300</v>
      </c>
      <c r="S62" s="6">
        <v>0</v>
      </c>
      <c r="T62" s="6">
        <v>0</v>
      </c>
      <c r="U62" s="3">
        <v>350</v>
      </c>
      <c r="V62" s="6">
        <v>0</v>
      </c>
      <c r="W62" s="6">
        <v>0</v>
      </c>
      <c r="X62" s="3">
        <v>400</v>
      </c>
      <c r="Y62" s="6">
        <v>0</v>
      </c>
      <c r="Z62" s="6">
        <v>0</v>
      </c>
      <c r="AA62" s="3">
        <v>450</v>
      </c>
      <c r="AB62" s="6">
        <v>0</v>
      </c>
      <c r="AC62" s="6">
        <v>0</v>
      </c>
      <c r="AD62" s="3">
        <v>500</v>
      </c>
      <c r="AE62" s="3">
        <v>3</v>
      </c>
      <c r="AF62" s="3">
        <v>1500</v>
      </c>
      <c r="AG62" s="3">
        <v>6</v>
      </c>
      <c r="AH62" s="3">
        <v>2250</v>
      </c>
      <c r="AI62" s="3">
        <v>0</v>
      </c>
      <c r="AJ62" s="3">
        <v>1537</v>
      </c>
      <c r="AK62" s="3">
        <v>1537</v>
      </c>
      <c r="AL62" s="3">
        <v>0</v>
      </c>
    </row>
    <row r="63" spans="1:38" x14ac:dyDescent="0.25">
      <c r="A63" s="4" t="s">
        <v>117</v>
      </c>
      <c r="B63" s="4" t="s">
        <v>119</v>
      </c>
      <c r="C63" s="3">
        <v>50</v>
      </c>
      <c r="D63" s="6">
        <v>0</v>
      </c>
      <c r="E63" s="6">
        <v>0</v>
      </c>
      <c r="F63" s="3">
        <v>100</v>
      </c>
      <c r="G63" s="6">
        <v>0</v>
      </c>
      <c r="H63" s="6">
        <v>0</v>
      </c>
      <c r="I63" s="3">
        <v>150</v>
      </c>
      <c r="J63" s="6">
        <v>0</v>
      </c>
      <c r="K63" s="6">
        <v>0</v>
      </c>
      <c r="L63" s="3">
        <v>200</v>
      </c>
      <c r="M63" s="6">
        <v>0</v>
      </c>
      <c r="N63" s="6">
        <v>0</v>
      </c>
      <c r="O63" s="3">
        <v>250</v>
      </c>
      <c r="P63" s="6">
        <v>0</v>
      </c>
      <c r="Q63" s="6">
        <v>0</v>
      </c>
      <c r="R63" s="3">
        <v>300</v>
      </c>
      <c r="S63" s="6">
        <v>0</v>
      </c>
      <c r="T63" s="6">
        <v>0</v>
      </c>
      <c r="U63" s="3">
        <v>350</v>
      </c>
      <c r="V63" s="6">
        <v>0</v>
      </c>
      <c r="W63" s="6">
        <v>0</v>
      </c>
      <c r="X63" s="3">
        <v>400</v>
      </c>
      <c r="Y63" s="6">
        <v>0</v>
      </c>
      <c r="Z63" s="6">
        <v>0</v>
      </c>
      <c r="AA63" s="3">
        <v>450</v>
      </c>
      <c r="AB63" s="6">
        <v>0</v>
      </c>
      <c r="AC63" s="6">
        <v>0</v>
      </c>
      <c r="AD63" s="3">
        <v>500</v>
      </c>
      <c r="AE63" s="3">
        <v>3</v>
      </c>
      <c r="AF63" s="3">
        <v>1500</v>
      </c>
      <c r="AG63" s="3">
        <v>3</v>
      </c>
      <c r="AH63" s="3">
        <v>1500</v>
      </c>
      <c r="AI63" s="3">
        <v>10</v>
      </c>
      <c r="AJ63" s="3">
        <v>1318</v>
      </c>
      <c r="AK63" s="3">
        <v>912</v>
      </c>
      <c r="AL63" s="3">
        <v>406</v>
      </c>
    </row>
    <row r="64" spans="1:38" x14ac:dyDescent="0.25">
      <c r="B64" s="1" t="s">
        <v>120</v>
      </c>
      <c r="C64" s="25">
        <f>SUM(C5:C63)</f>
        <v>2950</v>
      </c>
      <c r="D64" s="25">
        <f>SUM(D5:D63)</f>
        <v>37</v>
      </c>
      <c r="E64" s="25">
        <f>SUM(E5:E63)</f>
        <v>1850</v>
      </c>
      <c r="F64" s="25">
        <f>SUM(F5:F63)</f>
        <v>5900</v>
      </c>
      <c r="G64" s="25">
        <f>SUM(G5:G63)</f>
        <v>27</v>
      </c>
      <c r="H64" s="25">
        <f>SUM(H5:H63)</f>
        <v>2700</v>
      </c>
      <c r="I64" s="25">
        <f>SUM(I5:I63)</f>
        <v>8850</v>
      </c>
      <c r="J64" s="25">
        <f>SUM(J5:J63)</f>
        <v>23</v>
      </c>
      <c r="K64" s="25">
        <f>SUM(K5:K63)</f>
        <v>3450</v>
      </c>
      <c r="L64" s="25">
        <f>SUM(L5:L63)</f>
        <v>11800</v>
      </c>
      <c r="M64" s="25">
        <f>SUM(M5:M63)</f>
        <v>13</v>
      </c>
      <c r="N64" s="25">
        <f>SUM(N5:N63)</f>
        <v>2600</v>
      </c>
      <c r="O64" s="25">
        <f>SUM(O5:O63)</f>
        <v>14750</v>
      </c>
      <c r="P64" s="25">
        <f>SUM(P5:P63)</f>
        <v>11</v>
      </c>
      <c r="Q64" s="25">
        <f>SUM(Q5:Q63)</f>
        <v>2750</v>
      </c>
      <c r="R64" s="25">
        <f>SUM(R5:R63)</f>
        <v>17700</v>
      </c>
      <c r="S64" s="25">
        <f>SUM(S5:S63)</f>
        <v>12</v>
      </c>
      <c r="T64" s="25">
        <f>SUM(T5:T63)</f>
        <v>3600</v>
      </c>
      <c r="U64" s="25">
        <f>SUM(U5:U63)</f>
        <v>20650</v>
      </c>
      <c r="V64" s="25">
        <f>SUM(V5:V63)</f>
        <v>11</v>
      </c>
      <c r="W64" s="25">
        <f>SUM(W5:W63)</f>
        <v>3850</v>
      </c>
      <c r="X64" s="25">
        <f>SUM(X5:X63)</f>
        <v>23600</v>
      </c>
      <c r="Y64" s="25">
        <f>SUM(Y5:Y63)</f>
        <v>21</v>
      </c>
      <c r="Z64" s="25">
        <f>SUM(Z5:Z63)</f>
        <v>8400</v>
      </c>
      <c r="AA64" s="25">
        <f>SUM(AA5:AA63)</f>
        <v>26550</v>
      </c>
      <c r="AB64" s="25">
        <f>SUM(AB5:AB63)</f>
        <v>15</v>
      </c>
      <c r="AC64" s="25">
        <f>SUM(AC5:AC63)</f>
        <v>6750</v>
      </c>
      <c r="AD64" s="25">
        <f>SUM(AD5:AD63)</f>
        <v>29500</v>
      </c>
      <c r="AE64" s="25">
        <f>SUM(AE5:AE63)</f>
        <v>57</v>
      </c>
      <c r="AF64" s="25">
        <f>SUM(AF5:AF63)</f>
        <v>28500</v>
      </c>
      <c r="AG64" s="64">
        <f t="shared" ref="AG64:AL64" si="0">SUM(AG5:AG63)</f>
        <v>227</v>
      </c>
      <c r="AH64" s="64">
        <f t="shared" si="0"/>
        <v>64450</v>
      </c>
      <c r="AI64" s="64">
        <f t="shared" si="0"/>
        <v>1792</v>
      </c>
      <c r="AJ64" s="64">
        <f t="shared" si="0"/>
        <v>72484</v>
      </c>
      <c r="AK64" s="64">
        <f t="shared" si="0"/>
        <v>47019</v>
      </c>
      <c r="AL64" s="64">
        <f t="shared" si="0"/>
        <v>23010</v>
      </c>
    </row>
  </sheetData>
  <mergeCells count="18">
    <mergeCell ref="A2:A4"/>
    <mergeCell ref="B2:B4"/>
    <mergeCell ref="C2:AL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G4"/>
    <mergeCell ref="AH3:AH4"/>
    <mergeCell ref="AI3:AI4"/>
    <mergeCell ref="AJ3:AJ4"/>
    <mergeCell ref="AK3:AL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3"/>
  <sheetViews>
    <sheetView workbookViewId="0">
      <selection activeCell="B4" sqref="B4"/>
    </sheetView>
  </sheetViews>
  <sheetFormatPr baseColWidth="10" defaultColWidth="9.140625" defaultRowHeight="15" x14ac:dyDescent="0.25"/>
  <cols>
    <col min="2" max="2" width="68.42578125" customWidth="1"/>
    <col min="3" max="6" width="16.5703125" customWidth="1"/>
  </cols>
  <sheetData>
    <row r="2" spans="1:5" ht="30" customHeight="1" x14ac:dyDescent="0.25">
      <c r="A2" s="250" t="s">
        <v>0</v>
      </c>
      <c r="B2" s="250" t="s">
        <v>1</v>
      </c>
      <c r="C2" s="250" t="s">
        <v>440</v>
      </c>
      <c r="D2" s="250" t="s">
        <v>440</v>
      </c>
      <c r="E2" s="250" t="s">
        <v>440</v>
      </c>
    </row>
    <row r="3" spans="1:5" ht="39.950000000000003" customHeight="1" x14ac:dyDescent="0.25">
      <c r="A3" s="250" t="s">
        <v>0</v>
      </c>
      <c r="B3" s="250" t="s">
        <v>1</v>
      </c>
      <c r="C3" s="2" t="s">
        <v>441</v>
      </c>
      <c r="D3" s="2" t="s">
        <v>442</v>
      </c>
      <c r="E3" s="2" t="s">
        <v>414</v>
      </c>
    </row>
    <row r="4" spans="1:5" x14ac:dyDescent="0.25">
      <c r="A4" s="4" t="s">
        <v>2</v>
      </c>
      <c r="B4" s="4" t="s">
        <v>3</v>
      </c>
      <c r="C4" s="3">
        <v>1080</v>
      </c>
      <c r="D4" s="3">
        <v>1185</v>
      </c>
      <c r="E4" s="3">
        <v>2265</v>
      </c>
    </row>
    <row r="5" spans="1:5" x14ac:dyDescent="0.25">
      <c r="A5" s="4" t="s">
        <v>4</v>
      </c>
      <c r="B5" s="4" t="s">
        <v>5</v>
      </c>
      <c r="C5" s="3">
        <v>956</v>
      </c>
      <c r="D5" s="3">
        <v>0</v>
      </c>
      <c r="E5" s="3">
        <v>956</v>
      </c>
    </row>
    <row r="6" spans="1:5" x14ac:dyDescent="0.25">
      <c r="A6" s="4" t="s">
        <v>6</v>
      </c>
      <c r="B6" s="4" t="s">
        <v>7</v>
      </c>
      <c r="C6" s="3">
        <v>703</v>
      </c>
      <c r="D6" s="3">
        <v>0</v>
      </c>
      <c r="E6" s="3">
        <v>703</v>
      </c>
    </row>
    <row r="7" spans="1:5" x14ac:dyDescent="0.25">
      <c r="A7" s="4" t="s">
        <v>8</v>
      </c>
      <c r="B7" s="4" t="s">
        <v>9</v>
      </c>
      <c r="C7" s="3">
        <v>400</v>
      </c>
      <c r="D7" s="3">
        <v>0</v>
      </c>
      <c r="E7" s="3">
        <v>400</v>
      </c>
    </row>
    <row r="8" spans="1:5" x14ac:dyDescent="0.25">
      <c r="A8" s="4" t="s">
        <v>10</v>
      </c>
      <c r="B8" s="4" t="s">
        <v>11</v>
      </c>
      <c r="C8" s="3">
        <v>249</v>
      </c>
      <c r="D8" s="3">
        <v>0</v>
      </c>
      <c r="E8" s="3">
        <v>249</v>
      </c>
    </row>
    <row r="9" spans="1:5" x14ac:dyDescent="0.25">
      <c r="A9" s="4" t="s">
        <v>12</v>
      </c>
      <c r="B9" s="4" t="s">
        <v>13</v>
      </c>
      <c r="C9" s="3">
        <v>0</v>
      </c>
      <c r="D9" s="3">
        <v>0</v>
      </c>
      <c r="E9" s="3">
        <v>260</v>
      </c>
    </row>
    <row r="10" spans="1:5" x14ac:dyDescent="0.25">
      <c r="A10" s="4" t="s">
        <v>14</v>
      </c>
      <c r="B10" s="4" t="s">
        <v>15</v>
      </c>
      <c r="C10" s="3">
        <v>380</v>
      </c>
      <c r="D10" s="3">
        <v>291</v>
      </c>
      <c r="E10" s="3">
        <v>671</v>
      </c>
    </row>
    <row r="11" spans="1:5" x14ac:dyDescent="0.25">
      <c r="A11" s="4" t="s">
        <v>16</v>
      </c>
      <c r="B11" s="4" t="s">
        <v>17</v>
      </c>
      <c r="C11" s="3">
        <v>580</v>
      </c>
      <c r="D11" s="3">
        <v>475</v>
      </c>
      <c r="E11" s="3">
        <v>1055</v>
      </c>
    </row>
    <row r="12" spans="1:5" x14ac:dyDescent="0.25">
      <c r="A12" s="4" t="s">
        <v>18</v>
      </c>
      <c r="B12" s="4" t="s">
        <v>19</v>
      </c>
      <c r="C12" s="3">
        <v>777</v>
      </c>
      <c r="D12" s="3">
        <v>390</v>
      </c>
      <c r="E12" s="3">
        <v>1167</v>
      </c>
    </row>
    <row r="13" spans="1:5" x14ac:dyDescent="0.25">
      <c r="A13" s="4" t="s">
        <v>20</v>
      </c>
      <c r="B13" s="4" t="s">
        <v>21</v>
      </c>
      <c r="C13" s="3">
        <v>823</v>
      </c>
      <c r="D13" s="3">
        <v>0</v>
      </c>
      <c r="E13" s="3">
        <v>823</v>
      </c>
    </row>
    <row r="14" spans="1:5" x14ac:dyDescent="0.25">
      <c r="A14" s="4" t="s">
        <v>22</v>
      </c>
      <c r="B14" s="4" t="s">
        <v>23</v>
      </c>
      <c r="C14" s="3">
        <v>1641</v>
      </c>
      <c r="D14" s="3">
        <v>0</v>
      </c>
      <c r="E14" s="3">
        <v>1641</v>
      </c>
    </row>
    <row r="15" spans="1:5" x14ac:dyDescent="0.25">
      <c r="A15" s="4" t="s">
        <v>24</v>
      </c>
      <c r="B15" s="4" t="s">
        <v>25</v>
      </c>
      <c r="C15" s="3">
        <v>347</v>
      </c>
      <c r="D15" s="3">
        <v>441</v>
      </c>
      <c r="E15" s="3">
        <v>788</v>
      </c>
    </row>
    <row r="16" spans="1:5" x14ac:dyDescent="0.25">
      <c r="A16" s="4" t="s">
        <v>26</v>
      </c>
      <c r="B16" s="4" t="s">
        <v>27</v>
      </c>
      <c r="C16" s="3">
        <v>166</v>
      </c>
      <c r="D16" s="3">
        <v>0</v>
      </c>
      <c r="E16" s="3">
        <v>166</v>
      </c>
    </row>
    <row r="17" spans="1:5" x14ac:dyDescent="0.25">
      <c r="A17" s="4" t="s">
        <v>28</v>
      </c>
      <c r="B17" s="4" t="s">
        <v>29</v>
      </c>
      <c r="C17" s="3">
        <v>220</v>
      </c>
      <c r="D17" s="3">
        <v>152</v>
      </c>
      <c r="E17" s="3">
        <v>372</v>
      </c>
    </row>
    <row r="18" spans="1:5" x14ac:dyDescent="0.25">
      <c r="A18" s="4" t="s">
        <v>30</v>
      </c>
      <c r="B18" s="4" t="s">
        <v>31</v>
      </c>
      <c r="C18" s="3">
        <v>366</v>
      </c>
      <c r="D18" s="3">
        <v>15</v>
      </c>
      <c r="E18" s="3">
        <v>381</v>
      </c>
    </row>
    <row r="19" spans="1:5" x14ac:dyDescent="0.25">
      <c r="A19" s="4" t="s">
        <v>32</v>
      </c>
      <c r="B19" s="4" t="s">
        <v>33</v>
      </c>
      <c r="C19" s="3">
        <v>90</v>
      </c>
      <c r="D19" s="3">
        <v>0</v>
      </c>
      <c r="E19" s="3">
        <v>90</v>
      </c>
    </row>
    <row r="20" spans="1:5" x14ac:dyDescent="0.25">
      <c r="A20" s="4" t="s">
        <v>34</v>
      </c>
      <c r="B20" s="4" t="s">
        <v>35</v>
      </c>
      <c r="C20" s="3">
        <v>593</v>
      </c>
      <c r="D20" s="3">
        <v>617</v>
      </c>
      <c r="E20" s="3">
        <v>1210</v>
      </c>
    </row>
    <row r="21" spans="1:5" x14ac:dyDescent="0.25">
      <c r="A21" s="4" t="s">
        <v>36</v>
      </c>
      <c r="B21" s="4" t="s">
        <v>37</v>
      </c>
      <c r="C21" s="3">
        <v>1059</v>
      </c>
      <c r="D21" s="3">
        <v>0</v>
      </c>
      <c r="E21" s="3">
        <v>1059</v>
      </c>
    </row>
    <row r="22" spans="1:5" x14ac:dyDescent="0.25">
      <c r="A22" s="4" t="s">
        <v>38</v>
      </c>
      <c r="B22" s="4" t="s">
        <v>39</v>
      </c>
      <c r="C22" s="3">
        <v>1085</v>
      </c>
      <c r="D22" s="3">
        <v>1085</v>
      </c>
      <c r="E22" s="3">
        <v>2170</v>
      </c>
    </row>
    <row r="23" spans="1:5" x14ac:dyDescent="0.25">
      <c r="A23" s="4" t="s">
        <v>40</v>
      </c>
      <c r="B23" s="4" t="s">
        <v>42</v>
      </c>
      <c r="C23" s="3">
        <v>2015</v>
      </c>
      <c r="D23" s="3">
        <v>0</v>
      </c>
      <c r="E23" s="3">
        <v>2015</v>
      </c>
    </row>
    <row r="24" spans="1:5" x14ac:dyDescent="0.25">
      <c r="A24" s="4" t="s">
        <v>41</v>
      </c>
      <c r="B24" s="4" t="s">
        <v>44</v>
      </c>
      <c r="C24" s="3">
        <v>35</v>
      </c>
      <c r="D24" s="3">
        <v>68</v>
      </c>
      <c r="E24" s="3">
        <v>103</v>
      </c>
    </row>
    <row r="25" spans="1:5" x14ac:dyDescent="0.25">
      <c r="A25" s="4" t="s">
        <v>43</v>
      </c>
      <c r="B25" s="4" t="s">
        <v>46</v>
      </c>
      <c r="C25" s="3">
        <v>782</v>
      </c>
      <c r="D25" s="3">
        <v>660</v>
      </c>
      <c r="E25" s="3">
        <v>1442</v>
      </c>
    </row>
    <row r="26" spans="1:5" x14ac:dyDescent="0.25">
      <c r="A26" s="4" t="s">
        <v>45</v>
      </c>
      <c r="B26" s="4" t="s">
        <v>48</v>
      </c>
      <c r="C26" s="3">
        <v>883</v>
      </c>
      <c r="D26" s="3">
        <v>576</v>
      </c>
      <c r="E26" s="3">
        <v>1459</v>
      </c>
    </row>
    <row r="27" spans="1:5" x14ac:dyDescent="0.25">
      <c r="A27" s="4" t="s">
        <v>47</v>
      </c>
      <c r="B27" s="4" t="s">
        <v>50</v>
      </c>
      <c r="C27" s="3">
        <v>1268</v>
      </c>
      <c r="D27" s="3">
        <v>1268</v>
      </c>
      <c r="E27" s="3">
        <v>2536</v>
      </c>
    </row>
    <row r="28" spans="1:5" x14ac:dyDescent="0.25">
      <c r="A28" s="4" t="s">
        <v>49</v>
      </c>
      <c r="B28" s="4" t="s">
        <v>52</v>
      </c>
      <c r="C28" s="3">
        <v>90</v>
      </c>
      <c r="D28" s="3">
        <v>405</v>
      </c>
      <c r="E28" s="3">
        <v>495</v>
      </c>
    </row>
    <row r="29" spans="1:5" x14ac:dyDescent="0.25">
      <c r="A29" s="4" t="s">
        <v>51</v>
      </c>
      <c r="B29" s="4" t="s">
        <v>54</v>
      </c>
      <c r="C29" s="3">
        <v>418</v>
      </c>
      <c r="D29" s="3">
        <v>0</v>
      </c>
      <c r="E29" s="3">
        <v>418</v>
      </c>
    </row>
    <row r="30" spans="1:5" x14ac:dyDescent="0.25">
      <c r="A30" s="4" t="s">
        <v>53</v>
      </c>
      <c r="B30" s="4" t="s">
        <v>56</v>
      </c>
      <c r="C30" s="3">
        <v>1076</v>
      </c>
      <c r="D30" s="3">
        <v>0</v>
      </c>
      <c r="E30" s="3">
        <v>1076</v>
      </c>
    </row>
    <row r="31" spans="1:5" x14ac:dyDescent="0.25">
      <c r="A31" s="4" t="s">
        <v>55</v>
      </c>
      <c r="B31" s="4" t="s">
        <v>58</v>
      </c>
      <c r="C31" s="3">
        <v>0</v>
      </c>
      <c r="D31" s="3">
        <v>0</v>
      </c>
      <c r="E31" s="3">
        <v>313</v>
      </c>
    </row>
    <row r="32" spans="1:5" x14ac:dyDescent="0.25">
      <c r="A32" s="4" t="s">
        <v>57</v>
      </c>
      <c r="B32" s="4" t="s">
        <v>60</v>
      </c>
      <c r="C32" s="3">
        <v>319</v>
      </c>
      <c r="D32" s="3">
        <v>0</v>
      </c>
      <c r="E32" s="3">
        <v>319</v>
      </c>
    </row>
    <row r="33" spans="1:5" x14ac:dyDescent="0.25">
      <c r="A33" s="4" t="s">
        <v>59</v>
      </c>
      <c r="B33" s="4" t="s">
        <v>62</v>
      </c>
      <c r="C33" s="3">
        <v>546</v>
      </c>
      <c r="D33" s="3">
        <v>0</v>
      </c>
      <c r="E33" s="3">
        <v>546</v>
      </c>
    </row>
    <row r="34" spans="1:5" x14ac:dyDescent="0.25">
      <c r="A34" s="4" t="s">
        <v>61</v>
      </c>
      <c r="B34" s="4" t="s">
        <v>64</v>
      </c>
      <c r="C34" s="3">
        <v>847</v>
      </c>
      <c r="D34" s="3">
        <v>1180</v>
      </c>
      <c r="E34" s="3">
        <v>2027</v>
      </c>
    </row>
    <row r="35" spans="1:5" x14ac:dyDescent="0.25">
      <c r="A35" s="4" t="s">
        <v>63</v>
      </c>
      <c r="B35" s="4" t="s">
        <v>66</v>
      </c>
      <c r="C35" s="3">
        <v>514</v>
      </c>
      <c r="D35" s="3">
        <v>131</v>
      </c>
      <c r="E35" s="3">
        <v>645</v>
      </c>
    </row>
    <row r="36" spans="1:5" x14ac:dyDescent="0.25">
      <c r="A36" s="4" t="s">
        <v>65</v>
      </c>
      <c r="B36" s="4" t="s">
        <v>68</v>
      </c>
      <c r="C36" s="3">
        <v>0</v>
      </c>
      <c r="D36" s="3">
        <v>0</v>
      </c>
      <c r="E36" s="3">
        <v>94</v>
      </c>
    </row>
    <row r="37" spans="1:5" x14ac:dyDescent="0.25">
      <c r="A37" s="4" t="s">
        <v>67</v>
      </c>
      <c r="B37" s="4" t="s">
        <v>70</v>
      </c>
      <c r="C37" s="3">
        <v>0</v>
      </c>
      <c r="D37" s="3">
        <v>0</v>
      </c>
      <c r="E37" s="3">
        <v>245</v>
      </c>
    </row>
    <row r="38" spans="1:5" x14ac:dyDescent="0.25">
      <c r="A38" s="4" t="s">
        <v>69</v>
      </c>
      <c r="B38" s="4" t="s">
        <v>72</v>
      </c>
      <c r="C38" s="3">
        <v>3917</v>
      </c>
      <c r="D38" s="3">
        <v>0</v>
      </c>
      <c r="E38" s="3">
        <v>3917</v>
      </c>
    </row>
    <row r="39" spans="1:5" x14ac:dyDescent="0.25">
      <c r="A39" s="4" t="s">
        <v>71</v>
      </c>
      <c r="B39" s="4" t="s">
        <v>74</v>
      </c>
      <c r="C39" s="3">
        <v>854</v>
      </c>
      <c r="D39" s="3">
        <v>0</v>
      </c>
      <c r="E39" s="3">
        <v>854</v>
      </c>
    </row>
    <row r="40" spans="1:5" x14ac:dyDescent="0.25">
      <c r="A40" s="4" t="s">
        <v>73</v>
      </c>
      <c r="B40" s="4" t="s">
        <v>76</v>
      </c>
      <c r="C40" s="3">
        <v>132</v>
      </c>
      <c r="D40" s="3">
        <v>60</v>
      </c>
      <c r="E40" s="3">
        <v>192</v>
      </c>
    </row>
    <row r="41" spans="1:5" x14ac:dyDescent="0.25">
      <c r="A41" s="4" t="s">
        <v>75</v>
      </c>
      <c r="B41" s="4" t="s">
        <v>78</v>
      </c>
      <c r="C41" s="3">
        <v>1200</v>
      </c>
      <c r="D41" s="3">
        <v>863</v>
      </c>
      <c r="E41" s="3">
        <v>2063</v>
      </c>
    </row>
    <row r="42" spans="1:5" x14ac:dyDescent="0.25">
      <c r="A42" s="4" t="s">
        <v>77</v>
      </c>
      <c r="B42" s="4" t="s">
        <v>80</v>
      </c>
      <c r="C42" s="3">
        <v>931</v>
      </c>
      <c r="D42" s="3">
        <v>1335</v>
      </c>
      <c r="E42" s="3">
        <v>2266</v>
      </c>
    </row>
    <row r="43" spans="1:5" x14ac:dyDescent="0.25">
      <c r="A43" s="4" t="s">
        <v>79</v>
      </c>
      <c r="B43" s="4" t="s">
        <v>82</v>
      </c>
      <c r="C43" s="3">
        <v>686</v>
      </c>
      <c r="D43" s="3">
        <v>460</v>
      </c>
      <c r="E43" s="3">
        <v>1146</v>
      </c>
    </row>
    <row r="44" spans="1:5" x14ac:dyDescent="0.25">
      <c r="A44" s="4" t="s">
        <v>81</v>
      </c>
      <c r="B44" s="4" t="s">
        <v>84</v>
      </c>
      <c r="C44" s="3">
        <v>266</v>
      </c>
      <c r="D44" s="3">
        <v>0</v>
      </c>
      <c r="E44" s="3">
        <v>266</v>
      </c>
    </row>
    <row r="45" spans="1:5" x14ac:dyDescent="0.25">
      <c r="A45" s="4" t="s">
        <v>83</v>
      </c>
      <c r="B45" s="4" t="s">
        <v>86</v>
      </c>
      <c r="C45" s="3">
        <v>303</v>
      </c>
      <c r="D45" s="3">
        <v>0</v>
      </c>
      <c r="E45" s="3">
        <v>303</v>
      </c>
    </row>
    <row r="46" spans="1:5" x14ac:dyDescent="0.25">
      <c r="A46" s="4" t="s">
        <v>85</v>
      </c>
      <c r="B46" s="4" t="s">
        <v>88</v>
      </c>
      <c r="C46" s="3">
        <v>1849</v>
      </c>
      <c r="D46" s="3">
        <v>3027</v>
      </c>
      <c r="E46" s="3">
        <v>4876</v>
      </c>
    </row>
    <row r="47" spans="1:5" x14ac:dyDescent="0.25">
      <c r="A47" s="4" t="s">
        <v>87</v>
      </c>
      <c r="B47" s="4" t="s">
        <v>90</v>
      </c>
      <c r="C47" s="3">
        <v>550</v>
      </c>
      <c r="D47" s="3">
        <v>366</v>
      </c>
      <c r="E47" s="3">
        <v>916</v>
      </c>
    </row>
    <row r="48" spans="1:5" x14ac:dyDescent="0.25">
      <c r="A48" s="4" t="s">
        <v>89</v>
      </c>
      <c r="B48" s="4" t="s">
        <v>92</v>
      </c>
      <c r="C48" s="3">
        <v>1749</v>
      </c>
      <c r="D48" s="3">
        <v>714</v>
      </c>
      <c r="E48" s="3">
        <v>2463</v>
      </c>
    </row>
    <row r="49" spans="1:5" x14ac:dyDescent="0.25">
      <c r="A49" s="4" t="s">
        <v>91</v>
      </c>
      <c r="B49" s="4" t="s">
        <v>94</v>
      </c>
      <c r="C49" s="3">
        <v>456</v>
      </c>
      <c r="D49" s="3">
        <v>0</v>
      </c>
      <c r="E49" s="3">
        <v>456</v>
      </c>
    </row>
    <row r="50" spans="1:5" x14ac:dyDescent="0.25">
      <c r="A50" s="4" t="s">
        <v>93</v>
      </c>
      <c r="B50" s="4" t="s">
        <v>96</v>
      </c>
      <c r="C50" s="3">
        <v>557</v>
      </c>
      <c r="D50" s="3">
        <v>88</v>
      </c>
      <c r="E50" s="3">
        <v>645</v>
      </c>
    </row>
    <row r="51" spans="1:5" x14ac:dyDescent="0.25">
      <c r="A51" s="4" t="s">
        <v>95</v>
      </c>
      <c r="B51" s="4" t="s">
        <v>98</v>
      </c>
      <c r="C51" s="3">
        <v>0</v>
      </c>
      <c r="D51" s="3">
        <v>0</v>
      </c>
      <c r="E51" s="3">
        <v>1334</v>
      </c>
    </row>
    <row r="52" spans="1:5" x14ac:dyDescent="0.25">
      <c r="A52" s="4" t="s">
        <v>97</v>
      </c>
      <c r="B52" s="4" t="s">
        <v>100</v>
      </c>
      <c r="C52" s="3">
        <v>399</v>
      </c>
      <c r="D52" s="3">
        <v>247</v>
      </c>
      <c r="E52" s="3">
        <v>646</v>
      </c>
    </row>
    <row r="53" spans="1:5" x14ac:dyDescent="0.25">
      <c r="A53" s="4" t="s">
        <v>99</v>
      </c>
      <c r="B53" s="4" t="s">
        <v>102</v>
      </c>
      <c r="C53" s="3">
        <v>2000</v>
      </c>
      <c r="D53" s="3">
        <v>1467</v>
      </c>
      <c r="E53" s="3">
        <v>3467</v>
      </c>
    </row>
    <row r="54" spans="1:5" x14ac:dyDescent="0.25">
      <c r="A54" s="4" t="s">
        <v>101</v>
      </c>
      <c r="B54" s="4" t="s">
        <v>104</v>
      </c>
      <c r="C54" s="3">
        <v>406</v>
      </c>
      <c r="D54" s="3">
        <v>0</v>
      </c>
      <c r="E54" s="3">
        <v>406</v>
      </c>
    </row>
    <row r="55" spans="1:5" x14ac:dyDescent="0.25">
      <c r="A55" s="4" t="s">
        <v>103</v>
      </c>
      <c r="B55" s="4" t="s">
        <v>106</v>
      </c>
      <c r="C55" s="3">
        <v>1641</v>
      </c>
      <c r="D55" s="3">
        <v>1283</v>
      </c>
      <c r="E55" s="3">
        <v>2924</v>
      </c>
    </row>
    <row r="56" spans="1:5" x14ac:dyDescent="0.25">
      <c r="A56" s="4" t="s">
        <v>105</v>
      </c>
      <c r="B56" s="4" t="s">
        <v>108</v>
      </c>
      <c r="C56" s="3">
        <v>0</v>
      </c>
      <c r="D56" s="3">
        <v>0</v>
      </c>
      <c r="E56" s="3">
        <v>209</v>
      </c>
    </row>
    <row r="57" spans="1:5" x14ac:dyDescent="0.25">
      <c r="A57" s="4" t="s">
        <v>107</v>
      </c>
      <c r="B57" s="4" t="s">
        <v>110</v>
      </c>
      <c r="C57" s="3">
        <v>363</v>
      </c>
      <c r="D57" s="3">
        <v>0</v>
      </c>
      <c r="E57" s="3">
        <v>363</v>
      </c>
    </row>
    <row r="58" spans="1:5" x14ac:dyDescent="0.25">
      <c r="A58" s="4" t="s">
        <v>109</v>
      </c>
      <c r="B58" s="4" t="s">
        <v>112</v>
      </c>
      <c r="C58" s="3">
        <v>2439</v>
      </c>
      <c r="D58" s="3">
        <v>2003</v>
      </c>
      <c r="E58" s="3">
        <v>4442</v>
      </c>
    </row>
    <row r="59" spans="1:5" x14ac:dyDescent="0.25">
      <c r="A59" s="4" t="s">
        <v>111</v>
      </c>
      <c r="B59" s="4" t="s">
        <v>114</v>
      </c>
      <c r="C59" s="3">
        <v>2620</v>
      </c>
      <c r="D59" s="3">
        <v>1123</v>
      </c>
      <c r="E59" s="3">
        <v>3743</v>
      </c>
    </row>
    <row r="60" spans="1:5" x14ac:dyDescent="0.25">
      <c r="A60" s="4" t="s">
        <v>113</v>
      </c>
      <c r="B60" s="4" t="s">
        <v>116</v>
      </c>
      <c r="C60" s="3">
        <v>944</v>
      </c>
      <c r="D60" s="3">
        <v>629</v>
      </c>
      <c r="E60" s="3">
        <v>1573</v>
      </c>
    </row>
    <row r="61" spans="1:5" x14ac:dyDescent="0.25">
      <c r="A61" s="4" t="s">
        <v>115</v>
      </c>
      <c r="B61" s="4" t="s">
        <v>118</v>
      </c>
      <c r="C61" s="3">
        <v>1537</v>
      </c>
      <c r="D61" s="3">
        <v>0</v>
      </c>
      <c r="E61" s="3">
        <v>1537</v>
      </c>
    </row>
    <row r="62" spans="1:5" x14ac:dyDescent="0.25">
      <c r="A62" s="4" t="s">
        <v>117</v>
      </c>
      <c r="B62" s="4" t="s">
        <v>119</v>
      </c>
      <c r="C62" s="3">
        <v>912</v>
      </c>
      <c r="D62" s="3">
        <v>406</v>
      </c>
      <c r="E62" s="3">
        <v>1318</v>
      </c>
    </row>
    <row r="63" spans="1:5" x14ac:dyDescent="0.25">
      <c r="B63" s="1" t="s">
        <v>120</v>
      </c>
      <c r="C63" s="25">
        <f>SUM(C4:C62)</f>
        <v>47019</v>
      </c>
      <c r="D63" s="25">
        <f t="shared" ref="D63:E63" si="0">SUM(D4:D62)</f>
        <v>23010</v>
      </c>
      <c r="E63" s="25">
        <f t="shared" si="0"/>
        <v>72484</v>
      </c>
    </row>
  </sheetData>
  <mergeCells count="3">
    <mergeCell ref="A2:A3"/>
    <mergeCell ref="B2:B3"/>
    <mergeCell ref="C2:E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opLeftCell="A4" workbookViewId="0">
      <selection activeCell="B55" sqref="B55"/>
    </sheetView>
  </sheetViews>
  <sheetFormatPr baseColWidth="10" defaultColWidth="9.140625" defaultRowHeight="15" x14ac:dyDescent="0.25"/>
  <cols>
    <col min="2" max="2" width="68.42578125" customWidth="1"/>
    <col min="3" max="3" width="12.28515625" customWidth="1"/>
    <col min="4" max="4" width="13.28515625" customWidth="1"/>
    <col min="5" max="5" width="10.7109375" customWidth="1"/>
    <col min="6" max="6" width="12" customWidth="1"/>
    <col min="7" max="7" width="14" customWidth="1"/>
    <col min="8" max="8" width="11.5703125" customWidth="1"/>
    <col min="9" max="9" width="14" customWidth="1"/>
    <col min="10" max="10" width="12.7109375" customWidth="1"/>
    <col min="11" max="11" width="12" customWidth="1"/>
    <col min="12" max="12" width="12.140625" customWidth="1"/>
    <col min="13" max="13" width="12.5703125" customWidth="1"/>
    <col min="14" max="14" width="13.42578125" customWidth="1"/>
    <col min="15" max="15" width="16.5703125" customWidth="1"/>
  </cols>
  <sheetData>
    <row r="1" spans="1:14" ht="15.75" thickBot="1" x14ac:dyDescent="0.3"/>
    <row r="2" spans="1:14" ht="30" customHeight="1" thickTop="1" thickBot="1" x14ac:dyDescent="0.3">
      <c r="A2" s="250" t="s">
        <v>0</v>
      </c>
      <c r="B2" s="250" t="s">
        <v>1</v>
      </c>
      <c r="C2" s="250" t="s">
        <v>443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ht="24.95" customHeight="1" thickTop="1" thickBot="1" x14ac:dyDescent="0.3">
      <c r="A3" s="250" t="s">
        <v>0</v>
      </c>
      <c r="B3" s="250" t="s">
        <v>1</v>
      </c>
      <c r="C3" s="250" t="s">
        <v>444</v>
      </c>
      <c r="D3" s="250"/>
      <c r="E3" s="250"/>
      <c r="F3" s="250"/>
      <c r="G3" s="250"/>
      <c r="H3" s="250"/>
      <c r="I3" s="250" t="s">
        <v>445</v>
      </c>
      <c r="J3" s="250"/>
      <c r="K3" s="250"/>
      <c r="L3" s="250"/>
      <c r="M3" s="250"/>
      <c r="N3" s="250"/>
    </row>
    <row r="4" spans="1:14" ht="39.950000000000003" customHeight="1" thickTop="1" thickBot="1" x14ac:dyDescent="0.3">
      <c r="A4" s="250" t="s">
        <v>0</v>
      </c>
      <c r="B4" s="250" t="s">
        <v>1</v>
      </c>
      <c r="C4" s="98" t="s">
        <v>446</v>
      </c>
      <c r="D4" s="98" t="s">
        <v>447</v>
      </c>
      <c r="E4" s="98" t="s">
        <v>448</v>
      </c>
      <c r="F4" s="98" t="s">
        <v>449</v>
      </c>
      <c r="G4" s="98" t="s">
        <v>450</v>
      </c>
      <c r="H4" s="22" t="s">
        <v>120</v>
      </c>
      <c r="I4" s="98" t="s">
        <v>446</v>
      </c>
      <c r="J4" s="98" t="s">
        <v>447</v>
      </c>
      <c r="K4" s="98" t="s">
        <v>448</v>
      </c>
      <c r="L4" s="98" t="s">
        <v>449</v>
      </c>
      <c r="M4" s="98" t="s">
        <v>450</v>
      </c>
      <c r="N4" s="22" t="s">
        <v>120</v>
      </c>
    </row>
    <row r="5" spans="1:14" ht="15.75" thickTop="1" x14ac:dyDescent="0.25">
      <c r="A5" s="4" t="s">
        <v>2</v>
      </c>
      <c r="B5" s="4" t="s">
        <v>3</v>
      </c>
      <c r="C5" s="3">
        <v>51</v>
      </c>
      <c r="D5" s="3">
        <v>7</v>
      </c>
      <c r="E5" s="3">
        <v>205</v>
      </c>
      <c r="F5" s="3">
        <v>51</v>
      </c>
      <c r="G5" s="3">
        <v>21</v>
      </c>
      <c r="H5" s="18">
        <f t="shared" ref="H5:H35" si="0">SUM(C5:G5)</f>
        <v>335</v>
      </c>
      <c r="I5" s="3">
        <v>51</v>
      </c>
      <c r="J5" s="3">
        <v>7</v>
      </c>
      <c r="K5" s="3">
        <v>205</v>
      </c>
      <c r="L5" s="3">
        <v>51</v>
      </c>
      <c r="M5" s="3">
        <v>21</v>
      </c>
      <c r="N5" s="18">
        <f t="shared" ref="N5:N35" si="1">SUM(I5:M5)</f>
        <v>335</v>
      </c>
    </row>
    <row r="6" spans="1:14" x14ac:dyDescent="0.25">
      <c r="A6" s="4" t="s">
        <v>4</v>
      </c>
      <c r="B6" s="4" t="s">
        <v>5</v>
      </c>
      <c r="C6" s="3">
        <v>24</v>
      </c>
      <c r="D6" s="3">
        <v>0</v>
      </c>
      <c r="E6" s="3">
        <v>151</v>
      </c>
      <c r="F6" s="3">
        <v>21</v>
      </c>
      <c r="G6" s="3">
        <v>17</v>
      </c>
      <c r="H6" s="18">
        <f t="shared" si="0"/>
        <v>213</v>
      </c>
      <c r="I6" s="3">
        <v>24</v>
      </c>
      <c r="J6" s="3">
        <v>0</v>
      </c>
      <c r="K6" s="3">
        <v>151</v>
      </c>
      <c r="L6" s="3">
        <v>21</v>
      </c>
      <c r="M6" s="3">
        <v>17</v>
      </c>
      <c r="N6" s="18">
        <f t="shared" si="1"/>
        <v>213</v>
      </c>
    </row>
    <row r="7" spans="1:14" x14ac:dyDescent="0.25">
      <c r="A7" s="4" t="s">
        <v>6</v>
      </c>
      <c r="B7" s="4" t="s">
        <v>7</v>
      </c>
      <c r="C7" s="3">
        <v>11</v>
      </c>
      <c r="D7" s="3">
        <v>0</v>
      </c>
      <c r="E7" s="3">
        <v>224</v>
      </c>
      <c r="F7" s="3">
        <v>21</v>
      </c>
      <c r="G7" s="3">
        <v>12</v>
      </c>
      <c r="H7" s="18">
        <f t="shared" si="0"/>
        <v>268</v>
      </c>
      <c r="I7" s="3">
        <v>11</v>
      </c>
      <c r="J7" s="3">
        <v>0</v>
      </c>
      <c r="K7" s="3">
        <v>224</v>
      </c>
      <c r="L7" s="3">
        <v>21</v>
      </c>
      <c r="M7" s="3">
        <v>12</v>
      </c>
      <c r="N7" s="18">
        <f t="shared" si="1"/>
        <v>268</v>
      </c>
    </row>
    <row r="8" spans="1:14" x14ac:dyDescent="0.25">
      <c r="A8" s="4" t="s">
        <v>8</v>
      </c>
      <c r="B8" s="4" t="s">
        <v>9</v>
      </c>
      <c r="C8" s="3">
        <v>6</v>
      </c>
      <c r="D8" s="3">
        <v>3</v>
      </c>
      <c r="E8" s="3">
        <v>100</v>
      </c>
      <c r="F8" s="3">
        <v>40</v>
      </c>
      <c r="G8" s="3">
        <v>6</v>
      </c>
      <c r="H8" s="18">
        <f t="shared" si="0"/>
        <v>155</v>
      </c>
      <c r="I8" s="3">
        <v>6</v>
      </c>
      <c r="J8" s="3">
        <v>3</v>
      </c>
      <c r="K8" s="3">
        <v>100</v>
      </c>
      <c r="L8" s="3">
        <v>40</v>
      </c>
      <c r="M8" s="3">
        <v>6</v>
      </c>
      <c r="N8" s="18">
        <f t="shared" si="1"/>
        <v>155</v>
      </c>
    </row>
    <row r="9" spans="1:14" x14ac:dyDescent="0.25">
      <c r="A9" s="4" t="s">
        <v>10</v>
      </c>
      <c r="B9" s="4" t="s">
        <v>11</v>
      </c>
      <c r="C9" s="3">
        <v>1</v>
      </c>
      <c r="D9" s="3">
        <v>6</v>
      </c>
      <c r="E9" s="3">
        <v>40</v>
      </c>
      <c r="F9" s="3">
        <v>5</v>
      </c>
      <c r="G9" s="3">
        <v>3</v>
      </c>
      <c r="H9" s="18">
        <f t="shared" si="0"/>
        <v>55</v>
      </c>
      <c r="I9" s="3">
        <v>1</v>
      </c>
      <c r="J9" s="3">
        <v>6</v>
      </c>
      <c r="K9" s="3">
        <v>40</v>
      </c>
      <c r="L9" s="3">
        <v>5</v>
      </c>
      <c r="M9" s="3">
        <v>3</v>
      </c>
      <c r="N9" s="18">
        <f t="shared" si="1"/>
        <v>55</v>
      </c>
    </row>
    <row r="10" spans="1:14" x14ac:dyDescent="0.25">
      <c r="A10" s="4" t="s">
        <v>12</v>
      </c>
      <c r="B10" s="4" t="s">
        <v>13</v>
      </c>
      <c r="C10" s="3">
        <v>2</v>
      </c>
      <c r="D10" s="3">
        <v>20</v>
      </c>
      <c r="E10" s="3">
        <v>260</v>
      </c>
      <c r="F10" s="3">
        <v>4</v>
      </c>
      <c r="G10" s="3">
        <v>6</v>
      </c>
      <c r="H10" s="18">
        <f t="shared" si="0"/>
        <v>292</v>
      </c>
      <c r="I10" s="3">
        <v>2</v>
      </c>
      <c r="J10" s="3">
        <v>20</v>
      </c>
      <c r="K10" s="3">
        <v>0</v>
      </c>
      <c r="L10" s="3">
        <v>4</v>
      </c>
      <c r="M10" s="3">
        <v>6</v>
      </c>
      <c r="N10" s="18">
        <f t="shared" si="1"/>
        <v>32</v>
      </c>
    </row>
    <row r="11" spans="1:14" x14ac:dyDescent="0.25">
      <c r="A11" s="4" t="s">
        <v>14</v>
      </c>
      <c r="B11" s="4" t="s">
        <v>15</v>
      </c>
      <c r="C11" s="3">
        <v>1</v>
      </c>
      <c r="D11" s="3">
        <v>0</v>
      </c>
      <c r="E11" s="3">
        <v>79</v>
      </c>
      <c r="F11" s="3">
        <v>26</v>
      </c>
      <c r="G11" s="3">
        <v>18</v>
      </c>
      <c r="H11" s="18">
        <f t="shared" si="0"/>
        <v>124</v>
      </c>
      <c r="I11" s="3">
        <v>1</v>
      </c>
      <c r="J11" s="3">
        <v>0</v>
      </c>
      <c r="K11" s="3">
        <v>79</v>
      </c>
      <c r="L11" s="3">
        <v>26</v>
      </c>
      <c r="M11" s="3">
        <v>18</v>
      </c>
      <c r="N11" s="18">
        <f t="shared" si="1"/>
        <v>124</v>
      </c>
    </row>
    <row r="12" spans="1:14" x14ac:dyDescent="0.25">
      <c r="A12" s="4" t="s">
        <v>16</v>
      </c>
      <c r="B12" s="4" t="s">
        <v>17</v>
      </c>
      <c r="C12" s="3">
        <v>36</v>
      </c>
      <c r="D12" s="3">
        <v>0</v>
      </c>
      <c r="E12" s="3">
        <v>177</v>
      </c>
      <c r="F12" s="3">
        <v>59</v>
      </c>
      <c r="G12" s="3">
        <v>10</v>
      </c>
      <c r="H12" s="18">
        <f t="shared" si="0"/>
        <v>282</v>
      </c>
      <c r="I12" s="3">
        <v>36</v>
      </c>
      <c r="J12" s="3">
        <v>0</v>
      </c>
      <c r="K12" s="3">
        <v>177</v>
      </c>
      <c r="L12" s="3">
        <v>59</v>
      </c>
      <c r="M12" s="3">
        <v>10</v>
      </c>
      <c r="N12" s="18">
        <f t="shared" si="1"/>
        <v>282</v>
      </c>
    </row>
    <row r="13" spans="1:14" x14ac:dyDescent="0.25">
      <c r="A13" s="4" t="s">
        <v>18</v>
      </c>
      <c r="B13" s="4" t="s">
        <v>19</v>
      </c>
      <c r="C13" s="3">
        <v>36</v>
      </c>
      <c r="D13" s="3">
        <v>0</v>
      </c>
      <c r="E13" s="3">
        <v>44</v>
      </c>
      <c r="F13" s="3">
        <v>33</v>
      </c>
      <c r="G13" s="3">
        <v>58</v>
      </c>
      <c r="H13" s="18">
        <f t="shared" si="0"/>
        <v>171</v>
      </c>
      <c r="I13" s="3">
        <v>36</v>
      </c>
      <c r="J13" s="3">
        <v>0</v>
      </c>
      <c r="K13" s="3">
        <v>44</v>
      </c>
      <c r="L13" s="3">
        <v>33</v>
      </c>
      <c r="M13" s="3">
        <v>58</v>
      </c>
      <c r="N13" s="18">
        <f t="shared" si="1"/>
        <v>171</v>
      </c>
    </row>
    <row r="14" spans="1:14" x14ac:dyDescent="0.25">
      <c r="A14" s="4" t="s">
        <v>20</v>
      </c>
      <c r="B14" s="4" t="s">
        <v>21</v>
      </c>
      <c r="C14" s="3">
        <v>17</v>
      </c>
      <c r="D14" s="3">
        <v>13</v>
      </c>
      <c r="E14" s="3">
        <v>170</v>
      </c>
      <c r="F14" s="3">
        <v>21</v>
      </c>
      <c r="G14" s="3">
        <v>7</v>
      </c>
      <c r="H14" s="18">
        <f t="shared" si="0"/>
        <v>228</v>
      </c>
      <c r="I14" s="3">
        <v>17</v>
      </c>
      <c r="J14" s="3">
        <v>13</v>
      </c>
      <c r="K14" s="3">
        <v>170</v>
      </c>
      <c r="L14" s="3">
        <v>21</v>
      </c>
      <c r="M14" s="3">
        <v>7</v>
      </c>
      <c r="N14" s="18">
        <f t="shared" si="1"/>
        <v>228</v>
      </c>
    </row>
    <row r="15" spans="1:14" x14ac:dyDescent="0.25">
      <c r="A15" s="4" t="s">
        <v>22</v>
      </c>
      <c r="B15" s="4" t="s">
        <v>23</v>
      </c>
      <c r="C15" s="3">
        <v>48</v>
      </c>
      <c r="D15" s="3">
        <v>8</v>
      </c>
      <c r="E15" s="3">
        <v>102</v>
      </c>
      <c r="F15" s="3">
        <v>53</v>
      </c>
      <c r="G15" s="3">
        <v>14</v>
      </c>
      <c r="H15" s="18">
        <f t="shared" si="0"/>
        <v>225</v>
      </c>
      <c r="I15" s="3">
        <v>48</v>
      </c>
      <c r="J15" s="3">
        <v>8</v>
      </c>
      <c r="K15" s="3">
        <v>102</v>
      </c>
      <c r="L15" s="3">
        <v>53</v>
      </c>
      <c r="M15" s="3">
        <v>14</v>
      </c>
      <c r="N15" s="18">
        <f t="shared" si="1"/>
        <v>225</v>
      </c>
    </row>
    <row r="16" spans="1:14" x14ac:dyDescent="0.25">
      <c r="A16" s="4" t="s">
        <v>24</v>
      </c>
      <c r="B16" s="4" t="s">
        <v>25</v>
      </c>
      <c r="C16" s="3">
        <v>15</v>
      </c>
      <c r="D16" s="3">
        <v>0</v>
      </c>
      <c r="E16" s="3">
        <v>220</v>
      </c>
      <c r="F16" s="3">
        <v>17</v>
      </c>
      <c r="G16" s="3">
        <v>16</v>
      </c>
      <c r="H16" s="18">
        <f t="shared" si="0"/>
        <v>268</v>
      </c>
      <c r="I16" s="3">
        <v>15</v>
      </c>
      <c r="J16" s="3">
        <v>0</v>
      </c>
      <c r="K16" s="3">
        <v>220</v>
      </c>
      <c r="L16" s="3">
        <v>17</v>
      </c>
      <c r="M16" s="3">
        <v>16</v>
      </c>
      <c r="N16" s="18">
        <f t="shared" si="1"/>
        <v>268</v>
      </c>
    </row>
    <row r="17" spans="1:14" x14ac:dyDescent="0.25">
      <c r="A17" s="4" t="s">
        <v>26</v>
      </c>
      <c r="B17" s="4" t="s">
        <v>27</v>
      </c>
      <c r="C17" s="3">
        <v>3</v>
      </c>
      <c r="D17" s="3">
        <v>17</v>
      </c>
      <c r="E17" s="3">
        <v>60</v>
      </c>
      <c r="F17" s="3">
        <v>5</v>
      </c>
      <c r="G17" s="3">
        <v>7</v>
      </c>
      <c r="H17" s="18">
        <f t="shared" si="0"/>
        <v>92</v>
      </c>
      <c r="I17" s="3">
        <v>3</v>
      </c>
      <c r="J17" s="3">
        <v>17</v>
      </c>
      <c r="K17" s="3">
        <v>60</v>
      </c>
      <c r="L17" s="3">
        <v>5</v>
      </c>
      <c r="M17" s="3">
        <v>7</v>
      </c>
      <c r="N17" s="18">
        <f t="shared" si="1"/>
        <v>92</v>
      </c>
    </row>
    <row r="18" spans="1:14" x14ac:dyDescent="0.25">
      <c r="A18" s="4" t="s">
        <v>28</v>
      </c>
      <c r="B18" s="4" t="s">
        <v>29</v>
      </c>
      <c r="C18" s="3">
        <v>2</v>
      </c>
      <c r="D18" s="3">
        <v>1</v>
      </c>
      <c r="E18" s="3">
        <v>5</v>
      </c>
      <c r="F18" s="3">
        <v>3</v>
      </c>
      <c r="G18" s="3">
        <v>4</v>
      </c>
      <c r="H18" s="18">
        <f t="shared" si="0"/>
        <v>15</v>
      </c>
      <c r="I18" s="3">
        <v>2</v>
      </c>
      <c r="J18" s="3">
        <v>1</v>
      </c>
      <c r="K18" s="3">
        <v>5</v>
      </c>
      <c r="L18" s="3">
        <v>3</v>
      </c>
      <c r="M18" s="3">
        <v>4</v>
      </c>
      <c r="N18" s="18">
        <f t="shared" si="1"/>
        <v>15</v>
      </c>
    </row>
    <row r="19" spans="1:14" x14ac:dyDescent="0.25">
      <c r="A19" s="4" t="s">
        <v>30</v>
      </c>
      <c r="B19" s="4" t="s">
        <v>31</v>
      </c>
      <c r="C19" s="3">
        <v>3</v>
      </c>
      <c r="D19" s="3">
        <v>6</v>
      </c>
      <c r="E19" s="3">
        <v>120</v>
      </c>
      <c r="F19" s="3">
        <v>11</v>
      </c>
      <c r="G19" s="3">
        <v>7</v>
      </c>
      <c r="H19" s="18">
        <f t="shared" si="0"/>
        <v>147</v>
      </c>
      <c r="I19" s="3">
        <v>3</v>
      </c>
      <c r="J19" s="3">
        <v>6</v>
      </c>
      <c r="K19" s="3">
        <v>120</v>
      </c>
      <c r="L19" s="3">
        <v>11</v>
      </c>
      <c r="M19" s="3">
        <v>7</v>
      </c>
      <c r="N19" s="18">
        <f t="shared" si="1"/>
        <v>147</v>
      </c>
    </row>
    <row r="20" spans="1:14" x14ac:dyDescent="0.25">
      <c r="A20" s="4" t="s">
        <v>32</v>
      </c>
      <c r="B20" s="4" t="s">
        <v>33</v>
      </c>
      <c r="C20" s="3">
        <v>4</v>
      </c>
      <c r="D20" s="3">
        <v>12</v>
      </c>
      <c r="E20" s="3">
        <v>35</v>
      </c>
      <c r="F20" s="3">
        <v>0</v>
      </c>
      <c r="G20" s="3">
        <v>0</v>
      </c>
      <c r="H20" s="18">
        <f t="shared" si="0"/>
        <v>51</v>
      </c>
      <c r="I20" s="3">
        <v>0</v>
      </c>
      <c r="J20" s="3">
        <v>0</v>
      </c>
      <c r="K20" s="3">
        <v>35</v>
      </c>
      <c r="L20" s="3">
        <v>0</v>
      </c>
      <c r="M20" s="3">
        <v>0</v>
      </c>
      <c r="N20" s="18">
        <f t="shared" si="1"/>
        <v>35</v>
      </c>
    </row>
    <row r="21" spans="1:14" x14ac:dyDescent="0.25">
      <c r="A21" s="4" t="s">
        <v>34</v>
      </c>
      <c r="B21" s="4" t="s">
        <v>35</v>
      </c>
      <c r="C21" s="3">
        <v>25</v>
      </c>
      <c r="D21" s="3">
        <v>74</v>
      </c>
      <c r="E21" s="3">
        <v>242</v>
      </c>
      <c r="F21" s="3">
        <v>29</v>
      </c>
      <c r="G21" s="3">
        <v>21</v>
      </c>
      <c r="H21" s="18">
        <f t="shared" si="0"/>
        <v>391</v>
      </c>
      <c r="I21" s="3">
        <v>25</v>
      </c>
      <c r="J21" s="3">
        <v>74</v>
      </c>
      <c r="K21" s="3">
        <v>242</v>
      </c>
      <c r="L21" s="3">
        <v>29</v>
      </c>
      <c r="M21" s="3">
        <v>21</v>
      </c>
      <c r="N21" s="18">
        <f t="shared" si="1"/>
        <v>391</v>
      </c>
    </row>
    <row r="22" spans="1:14" x14ac:dyDescent="0.25">
      <c r="A22" s="4" t="s">
        <v>36</v>
      </c>
      <c r="B22" s="4" t="s">
        <v>37</v>
      </c>
      <c r="C22" s="3">
        <v>13</v>
      </c>
      <c r="D22" s="3">
        <v>0</v>
      </c>
      <c r="E22" s="3">
        <v>95</v>
      </c>
      <c r="F22" s="3">
        <v>16</v>
      </c>
      <c r="G22" s="3">
        <v>18</v>
      </c>
      <c r="H22" s="18">
        <f t="shared" si="0"/>
        <v>142</v>
      </c>
      <c r="I22" s="3">
        <v>13</v>
      </c>
      <c r="J22" s="3">
        <v>0</v>
      </c>
      <c r="K22" s="3">
        <v>95</v>
      </c>
      <c r="L22" s="3">
        <v>16</v>
      </c>
      <c r="M22" s="3">
        <v>18</v>
      </c>
      <c r="N22" s="18">
        <f t="shared" si="1"/>
        <v>142</v>
      </c>
    </row>
    <row r="23" spans="1:14" x14ac:dyDescent="0.25">
      <c r="A23" s="4" t="s">
        <v>38</v>
      </c>
      <c r="B23" s="4" t="s">
        <v>39</v>
      </c>
      <c r="C23" s="3">
        <v>28</v>
      </c>
      <c r="D23" s="3">
        <v>13</v>
      </c>
      <c r="E23" s="3">
        <v>307</v>
      </c>
      <c r="F23" s="3">
        <v>422</v>
      </c>
      <c r="G23" s="3">
        <v>15</v>
      </c>
      <c r="H23" s="18">
        <f t="shared" si="0"/>
        <v>785</v>
      </c>
      <c r="I23" s="3">
        <v>28</v>
      </c>
      <c r="J23" s="3">
        <v>13</v>
      </c>
      <c r="K23" s="3">
        <v>307</v>
      </c>
      <c r="L23" s="3">
        <v>422</v>
      </c>
      <c r="M23" s="3">
        <v>15</v>
      </c>
      <c r="N23" s="18">
        <f t="shared" si="1"/>
        <v>785</v>
      </c>
    </row>
    <row r="24" spans="1:14" x14ac:dyDescent="0.25">
      <c r="A24" s="4" t="s">
        <v>40</v>
      </c>
      <c r="B24" s="4" t="s">
        <v>42</v>
      </c>
      <c r="C24" s="3">
        <v>34</v>
      </c>
      <c r="D24" s="3">
        <v>47</v>
      </c>
      <c r="E24" s="3">
        <v>322</v>
      </c>
      <c r="F24" s="3">
        <v>82</v>
      </c>
      <c r="G24" s="3">
        <v>21</v>
      </c>
      <c r="H24" s="18">
        <f t="shared" si="0"/>
        <v>506</v>
      </c>
      <c r="I24" s="3">
        <v>34</v>
      </c>
      <c r="J24" s="3">
        <v>47</v>
      </c>
      <c r="K24" s="3">
        <v>322</v>
      </c>
      <c r="L24" s="3">
        <v>82</v>
      </c>
      <c r="M24" s="3">
        <v>21</v>
      </c>
      <c r="N24" s="18">
        <f t="shared" si="1"/>
        <v>506</v>
      </c>
    </row>
    <row r="25" spans="1:14" x14ac:dyDescent="0.25">
      <c r="A25" s="4" t="s">
        <v>41</v>
      </c>
      <c r="B25" s="4" t="s">
        <v>44</v>
      </c>
      <c r="C25" s="3">
        <v>4</v>
      </c>
      <c r="D25" s="3">
        <v>0</v>
      </c>
      <c r="E25" s="3">
        <v>20</v>
      </c>
      <c r="F25" s="3">
        <v>0</v>
      </c>
      <c r="G25" s="3">
        <v>0</v>
      </c>
      <c r="H25" s="18">
        <f t="shared" si="0"/>
        <v>24</v>
      </c>
      <c r="I25" s="3">
        <v>4</v>
      </c>
      <c r="J25" s="3">
        <v>0</v>
      </c>
      <c r="K25" s="3">
        <v>20</v>
      </c>
      <c r="L25" s="3">
        <v>0</v>
      </c>
      <c r="M25" s="3">
        <v>0</v>
      </c>
      <c r="N25" s="18">
        <f t="shared" si="1"/>
        <v>24</v>
      </c>
    </row>
    <row r="26" spans="1:14" x14ac:dyDescent="0.25">
      <c r="A26" s="4" t="s">
        <v>43</v>
      </c>
      <c r="B26" s="4" t="s">
        <v>46</v>
      </c>
      <c r="C26" s="3">
        <v>20</v>
      </c>
      <c r="D26" s="3">
        <v>5</v>
      </c>
      <c r="E26" s="3">
        <v>162</v>
      </c>
      <c r="F26" s="3">
        <v>53</v>
      </c>
      <c r="G26" s="3">
        <v>10</v>
      </c>
      <c r="H26" s="18">
        <f t="shared" si="0"/>
        <v>250</v>
      </c>
      <c r="I26" s="3">
        <v>20</v>
      </c>
      <c r="J26" s="3">
        <v>5</v>
      </c>
      <c r="K26" s="3">
        <v>162</v>
      </c>
      <c r="L26" s="3">
        <v>53</v>
      </c>
      <c r="M26" s="3">
        <v>10</v>
      </c>
      <c r="N26" s="18">
        <f t="shared" si="1"/>
        <v>250</v>
      </c>
    </row>
    <row r="27" spans="1:14" x14ac:dyDescent="0.25">
      <c r="A27" s="4" t="s">
        <v>45</v>
      </c>
      <c r="B27" s="4" t="s">
        <v>48</v>
      </c>
      <c r="C27" s="3">
        <v>23</v>
      </c>
      <c r="D27" s="3">
        <v>48</v>
      </c>
      <c r="E27" s="3">
        <v>188</v>
      </c>
      <c r="F27" s="3">
        <v>23</v>
      </c>
      <c r="G27" s="3">
        <v>23</v>
      </c>
      <c r="H27" s="18">
        <f t="shared" si="0"/>
        <v>305</v>
      </c>
      <c r="I27" s="3">
        <v>23</v>
      </c>
      <c r="J27" s="3">
        <v>48</v>
      </c>
      <c r="K27" s="3">
        <v>188</v>
      </c>
      <c r="L27" s="3">
        <v>23</v>
      </c>
      <c r="M27" s="3">
        <v>23</v>
      </c>
      <c r="N27" s="18">
        <f t="shared" si="1"/>
        <v>305</v>
      </c>
    </row>
    <row r="28" spans="1:14" x14ac:dyDescent="0.25">
      <c r="A28" s="4" t="s">
        <v>47</v>
      </c>
      <c r="B28" s="4" t="s">
        <v>50</v>
      </c>
      <c r="C28" s="3">
        <v>85</v>
      </c>
      <c r="D28" s="3">
        <v>20</v>
      </c>
      <c r="E28" s="3">
        <v>330</v>
      </c>
      <c r="F28" s="3">
        <v>77</v>
      </c>
      <c r="G28" s="3">
        <v>27</v>
      </c>
      <c r="H28" s="18">
        <f t="shared" si="0"/>
        <v>539</v>
      </c>
      <c r="I28" s="3">
        <v>85</v>
      </c>
      <c r="J28" s="3">
        <v>20</v>
      </c>
      <c r="K28" s="3">
        <v>330</v>
      </c>
      <c r="L28" s="3">
        <v>77</v>
      </c>
      <c r="M28" s="3">
        <v>27</v>
      </c>
      <c r="N28" s="18">
        <f t="shared" si="1"/>
        <v>539</v>
      </c>
    </row>
    <row r="29" spans="1:14" x14ac:dyDescent="0.25">
      <c r="A29" s="4" t="s">
        <v>49</v>
      </c>
      <c r="B29" s="4" t="s">
        <v>52</v>
      </c>
      <c r="C29" s="3">
        <v>6</v>
      </c>
      <c r="D29" s="3">
        <v>7</v>
      </c>
      <c r="E29" s="3">
        <v>36</v>
      </c>
      <c r="F29" s="3">
        <v>26</v>
      </c>
      <c r="G29" s="3">
        <v>16</v>
      </c>
      <c r="H29" s="18">
        <f t="shared" si="0"/>
        <v>91</v>
      </c>
      <c r="I29" s="3">
        <v>6</v>
      </c>
      <c r="J29" s="3">
        <v>7</v>
      </c>
      <c r="K29" s="3">
        <v>36</v>
      </c>
      <c r="L29" s="3">
        <v>26</v>
      </c>
      <c r="M29" s="3">
        <v>16</v>
      </c>
      <c r="N29" s="18">
        <f t="shared" si="1"/>
        <v>91</v>
      </c>
    </row>
    <row r="30" spans="1:14" x14ac:dyDescent="0.25">
      <c r="A30" s="4" t="s">
        <v>51</v>
      </c>
      <c r="B30" s="4" t="s">
        <v>54</v>
      </c>
      <c r="C30" s="3">
        <v>5</v>
      </c>
      <c r="D30" s="3">
        <v>24</v>
      </c>
      <c r="E30" s="3">
        <v>418</v>
      </c>
      <c r="F30" s="3">
        <v>26</v>
      </c>
      <c r="G30" s="3">
        <v>3</v>
      </c>
      <c r="H30" s="18">
        <f t="shared" si="0"/>
        <v>476</v>
      </c>
      <c r="I30" s="3">
        <v>5</v>
      </c>
      <c r="J30" s="3">
        <v>24</v>
      </c>
      <c r="K30" s="3">
        <v>30</v>
      </c>
      <c r="L30" s="3">
        <v>26</v>
      </c>
      <c r="M30" s="3">
        <v>3</v>
      </c>
      <c r="N30" s="18">
        <f t="shared" si="1"/>
        <v>88</v>
      </c>
    </row>
    <row r="31" spans="1:14" x14ac:dyDescent="0.25">
      <c r="A31" s="4" t="s">
        <v>53</v>
      </c>
      <c r="B31" s="4" t="s">
        <v>56</v>
      </c>
      <c r="C31" s="3">
        <v>37</v>
      </c>
      <c r="D31" s="3">
        <v>0</v>
      </c>
      <c r="E31" s="3">
        <v>159</v>
      </c>
      <c r="F31" s="3">
        <v>26</v>
      </c>
      <c r="G31" s="3">
        <v>17</v>
      </c>
      <c r="H31" s="18">
        <f t="shared" si="0"/>
        <v>239</v>
      </c>
      <c r="I31" s="3">
        <v>37</v>
      </c>
      <c r="J31" s="3">
        <v>0</v>
      </c>
      <c r="K31" s="3">
        <v>84</v>
      </c>
      <c r="L31" s="3">
        <v>26</v>
      </c>
      <c r="M31" s="3">
        <v>17</v>
      </c>
      <c r="N31" s="18">
        <f t="shared" si="1"/>
        <v>164</v>
      </c>
    </row>
    <row r="32" spans="1:14" x14ac:dyDescent="0.25">
      <c r="A32" s="4" t="s">
        <v>55</v>
      </c>
      <c r="B32" s="4" t="s">
        <v>58</v>
      </c>
      <c r="C32" s="3">
        <v>2</v>
      </c>
      <c r="D32" s="3">
        <v>0</v>
      </c>
      <c r="E32" s="3">
        <v>0</v>
      </c>
      <c r="F32" s="3">
        <v>3</v>
      </c>
      <c r="G32" s="3">
        <v>4</v>
      </c>
      <c r="H32" s="18">
        <f t="shared" si="0"/>
        <v>9</v>
      </c>
      <c r="I32" s="3">
        <v>2</v>
      </c>
      <c r="J32" s="3">
        <v>0</v>
      </c>
      <c r="K32" s="3">
        <v>0</v>
      </c>
      <c r="L32" s="3">
        <v>3</v>
      </c>
      <c r="M32" s="3">
        <v>4</v>
      </c>
      <c r="N32" s="18">
        <f t="shared" si="1"/>
        <v>9</v>
      </c>
    </row>
    <row r="33" spans="1:14" x14ac:dyDescent="0.25">
      <c r="A33" s="4" t="s">
        <v>57</v>
      </c>
      <c r="B33" s="4" t="s">
        <v>60</v>
      </c>
      <c r="C33" s="3">
        <v>2</v>
      </c>
      <c r="D33" s="3">
        <v>5</v>
      </c>
      <c r="E33" s="3">
        <v>72</v>
      </c>
      <c r="F33" s="3">
        <v>7</v>
      </c>
      <c r="G33" s="3">
        <v>6</v>
      </c>
      <c r="H33" s="18">
        <f t="shared" si="0"/>
        <v>92</v>
      </c>
      <c r="I33" s="3">
        <v>2</v>
      </c>
      <c r="J33" s="3">
        <v>5</v>
      </c>
      <c r="K33" s="3">
        <v>72</v>
      </c>
      <c r="L33" s="3">
        <v>7</v>
      </c>
      <c r="M33" s="3">
        <v>6</v>
      </c>
      <c r="N33" s="18">
        <f t="shared" si="1"/>
        <v>92</v>
      </c>
    </row>
    <row r="34" spans="1:14" x14ac:dyDescent="0.25">
      <c r="A34" s="4" t="s">
        <v>59</v>
      </c>
      <c r="B34" s="4" t="s">
        <v>62</v>
      </c>
      <c r="C34" s="3">
        <v>7</v>
      </c>
      <c r="D34" s="3">
        <v>0</v>
      </c>
      <c r="E34" s="3">
        <v>31</v>
      </c>
      <c r="F34" s="3">
        <v>11</v>
      </c>
      <c r="G34" s="3">
        <v>21</v>
      </c>
      <c r="H34" s="18">
        <f t="shared" si="0"/>
        <v>70</v>
      </c>
      <c r="I34" s="3">
        <v>7</v>
      </c>
      <c r="J34" s="3">
        <v>0</v>
      </c>
      <c r="K34" s="3">
        <v>31</v>
      </c>
      <c r="L34" s="3">
        <v>11</v>
      </c>
      <c r="M34" s="3">
        <v>21</v>
      </c>
      <c r="N34" s="18">
        <f t="shared" si="1"/>
        <v>70</v>
      </c>
    </row>
    <row r="35" spans="1:14" x14ac:dyDescent="0.25">
      <c r="A35" s="4" t="s">
        <v>61</v>
      </c>
      <c r="B35" s="4" t="s">
        <v>64</v>
      </c>
      <c r="C35" s="3">
        <v>51</v>
      </c>
      <c r="D35" s="3">
        <v>4</v>
      </c>
      <c r="E35" s="3">
        <v>235</v>
      </c>
      <c r="F35" s="3">
        <v>60</v>
      </c>
      <c r="G35" s="3">
        <v>7</v>
      </c>
      <c r="H35" s="18">
        <f t="shared" si="0"/>
        <v>357</v>
      </c>
      <c r="I35" s="3">
        <v>51</v>
      </c>
      <c r="J35" s="3">
        <v>4</v>
      </c>
      <c r="K35" s="3">
        <v>235</v>
      </c>
      <c r="L35" s="3">
        <v>60</v>
      </c>
      <c r="M35" s="3">
        <v>7</v>
      </c>
      <c r="N35" s="18">
        <f t="shared" si="1"/>
        <v>357</v>
      </c>
    </row>
    <row r="36" spans="1:14" x14ac:dyDescent="0.25">
      <c r="A36" s="4" t="s">
        <v>63</v>
      </c>
      <c r="B36" s="4" t="s">
        <v>66</v>
      </c>
      <c r="C36" s="3">
        <v>7</v>
      </c>
      <c r="D36" s="3">
        <v>0</v>
      </c>
      <c r="E36" s="3">
        <v>110</v>
      </c>
      <c r="F36" s="3">
        <v>20</v>
      </c>
      <c r="G36" s="3">
        <v>5</v>
      </c>
      <c r="H36" s="18">
        <f t="shared" ref="H36:H63" si="2">SUM(C36:G36)</f>
        <v>142</v>
      </c>
      <c r="I36" s="3">
        <v>7</v>
      </c>
      <c r="J36" s="3">
        <v>0</v>
      </c>
      <c r="K36" s="3">
        <v>110</v>
      </c>
      <c r="L36" s="3">
        <v>20</v>
      </c>
      <c r="M36" s="3">
        <v>5</v>
      </c>
      <c r="N36" s="18">
        <f t="shared" ref="N36:N63" si="3">SUM(I36:M36)</f>
        <v>142</v>
      </c>
    </row>
    <row r="37" spans="1:14" x14ac:dyDescent="0.25">
      <c r="A37" s="4" t="s">
        <v>65</v>
      </c>
      <c r="B37" s="4" t="s">
        <v>68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18">
        <f t="shared" si="2"/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18">
        <f t="shared" si="3"/>
        <v>0</v>
      </c>
    </row>
    <row r="38" spans="1:14" x14ac:dyDescent="0.25">
      <c r="A38" s="4" t="s">
        <v>67</v>
      </c>
      <c r="B38" s="4" t="s">
        <v>70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18">
        <f t="shared" si="2"/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18">
        <f t="shared" si="3"/>
        <v>0</v>
      </c>
    </row>
    <row r="39" spans="1:14" x14ac:dyDescent="0.25">
      <c r="A39" s="4" t="s">
        <v>69</v>
      </c>
      <c r="B39" s="4" t="s">
        <v>72</v>
      </c>
      <c r="C39" s="3">
        <v>138</v>
      </c>
      <c r="D39" s="3">
        <v>30</v>
      </c>
      <c r="E39" s="3">
        <v>495</v>
      </c>
      <c r="F39" s="3">
        <v>189</v>
      </c>
      <c r="G39" s="3">
        <v>61</v>
      </c>
      <c r="H39" s="18">
        <f t="shared" si="2"/>
        <v>913</v>
      </c>
      <c r="I39" s="3">
        <v>138</v>
      </c>
      <c r="J39" s="3">
        <v>30</v>
      </c>
      <c r="K39" s="3">
        <v>495</v>
      </c>
      <c r="L39" s="3">
        <v>189</v>
      </c>
      <c r="M39" s="3">
        <v>61</v>
      </c>
      <c r="N39" s="18">
        <f t="shared" si="3"/>
        <v>913</v>
      </c>
    </row>
    <row r="40" spans="1:14" x14ac:dyDescent="0.25">
      <c r="A40" s="4" t="s">
        <v>71</v>
      </c>
      <c r="B40" s="4" t="s">
        <v>74</v>
      </c>
      <c r="C40" s="3">
        <v>14</v>
      </c>
      <c r="D40" s="3">
        <v>0</v>
      </c>
      <c r="E40" s="3">
        <v>129</v>
      </c>
      <c r="F40" s="3">
        <v>25</v>
      </c>
      <c r="G40" s="3">
        <v>15</v>
      </c>
      <c r="H40" s="18">
        <f t="shared" si="2"/>
        <v>183</v>
      </c>
      <c r="I40" s="3">
        <v>14</v>
      </c>
      <c r="J40" s="3">
        <v>0</v>
      </c>
      <c r="K40" s="3">
        <v>124</v>
      </c>
      <c r="L40" s="3">
        <v>25</v>
      </c>
      <c r="M40" s="3">
        <v>15</v>
      </c>
      <c r="N40" s="18">
        <f t="shared" si="3"/>
        <v>178</v>
      </c>
    </row>
    <row r="41" spans="1:14" x14ac:dyDescent="0.25">
      <c r="A41" s="4" t="s">
        <v>73</v>
      </c>
      <c r="B41" s="4" t="s">
        <v>76</v>
      </c>
      <c r="C41" s="3">
        <v>2</v>
      </c>
      <c r="D41" s="3">
        <v>35</v>
      </c>
      <c r="E41" s="3">
        <v>192</v>
      </c>
      <c r="F41" s="3">
        <v>9</v>
      </c>
      <c r="G41" s="3">
        <v>3</v>
      </c>
      <c r="H41" s="18">
        <f t="shared" si="2"/>
        <v>241</v>
      </c>
      <c r="I41" s="3">
        <v>2</v>
      </c>
      <c r="J41" s="3">
        <v>0</v>
      </c>
      <c r="K41" s="3">
        <v>0</v>
      </c>
      <c r="L41" s="3">
        <v>7</v>
      </c>
      <c r="M41" s="3">
        <v>3</v>
      </c>
      <c r="N41" s="18">
        <f t="shared" si="3"/>
        <v>12</v>
      </c>
    </row>
    <row r="42" spans="1:14" x14ac:dyDescent="0.25">
      <c r="A42" s="4" t="s">
        <v>75</v>
      </c>
      <c r="B42" s="4" t="s">
        <v>78</v>
      </c>
      <c r="C42" s="3">
        <v>75</v>
      </c>
      <c r="D42" s="3">
        <v>0</v>
      </c>
      <c r="E42" s="3">
        <v>282</v>
      </c>
      <c r="F42" s="3">
        <v>64</v>
      </c>
      <c r="G42" s="3">
        <v>32</v>
      </c>
      <c r="H42" s="18">
        <f t="shared" si="2"/>
        <v>453</v>
      </c>
      <c r="I42" s="3">
        <v>75</v>
      </c>
      <c r="J42" s="3">
        <v>0</v>
      </c>
      <c r="K42" s="3">
        <v>249</v>
      </c>
      <c r="L42" s="3">
        <v>64</v>
      </c>
      <c r="M42" s="3">
        <v>32</v>
      </c>
      <c r="N42" s="18">
        <f t="shared" si="3"/>
        <v>420</v>
      </c>
    </row>
    <row r="43" spans="1:14" x14ac:dyDescent="0.25">
      <c r="A43" s="4" t="s">
        <v>77</v>
      </c>
      <c r="B43" s="4" t="s">
        <v>80</v>
      </c>
      <c r="C43" s="3">
        <v>18</v>
      </c>
      <c r="D43" s="3">
        <v>35</v>
      </c>
      <c r="E43" s="3">
        <v>302</v>
      </c>
      <c r="F43" s="3">
        <v>84</v>
      </c>
      <c r="G43" s="3">
        <v>19</v>
      </c>
      <c r="H43" s="18">
        <f t="shared" si="2"/>
        <v>458</v>
      </c>
      <c r="I43" s="3">
        <v>18</v>
      </c>
      <c r="J43" s="3">
        <v>35</v>
      </c>
      <c r="K43" s="3">
        <v>302</v>
      </c>
      <c r="L43" s="3">
        <v>84</v>
      </c>
      <c r="M43" s="3">
        <v>19</v>
      </c>
      <c r="N43" s="18">
        <f t="shared" si="3"/>
        <v>458</v>
      </c>
    </row>
    <row r="44" spans="1:14" x14ac:dyDescent="0.25">
      <c r="A44" s="4" t="s">
        <v>79</v>
      </c>
      <c r="B44" s="4" t="s">
        <v>82</v>
      </c>
      <c r="C44" s="3">
        <v>8</v>
      </c>
      <c r="D44" s="3">
        <v>5</v>
      </c>
      <c r="E44" s="3">
        <v>100</v>
      </c>
      <c r="F44" s="3">
        <v>39</v>
      </c>
      <c r="G44" s="3">
        <v>12</v>
      </c>
      <c r="H44" s="18">
        <f t="shared" si="2"/>
        <v>164</v>
      </c>
      <c r="I44" s="3">
        <v>8</v>
      </c>
      <c r="J44" s="3">
        <v>5</v>
      </c>
      <c r="K44" s="3">
        <v>100</v>
      </c>
      <c r="L44" s="3">
        <v>39</v>
      </c>
      <c r="M44" s="3">
        <v>12</v>
      </c>
      <c r="N44" s="18">
        <f t="shared" si="3"/>
        <v>164</v>
      </c>
    </row>
    <row r="45" spans="1:14" x14ac:dyDescent="0.25">
      <c r="A45" s="4" t="s">
        <v>81</v>
      </c>
      <c r="B45" s="4" t="s">
        <v>84</v>
      </c>
      <c r="C45" s="3">
        <v>0</v>
      </c>
      <c r="D45" s="3">
        <v>0</v>
      </c>
      <c r="E45" s="3">
        <v>30</v>
      </c>
      <c r="F45" s="3">
        <v>10</v>
      </c>
      <c r="G45" s="3">
        <v>8</v>
      </c>
      <c r="H45" s="18">
        <f t="shared" si="2"/>
        <v>48</v>
      </c>
      <c r="I45" s="3">
        <v>0</v>
      </c>
      <c r="J45" s="3">
        <v>0</v>
      </c>
      <c r="K45" s="3">
        <v>30</v>
      </c>
      <c r="L45" s="3">
        <v>10</v>
      </c>
      <c r="M45" s="3">
        <v>8</v>
      </c>
      <c r="N45" s="18">
        <f t="shared" si="3"/>
        <v>48</v>
      </c>
    </row>
    <row r="46" spans="1:14" x14ac:dyDescent="0.25">
      <c r="A46" s="4" t="s">
        <v>83</v>
      </c>
      <c r="B46" s="4" t="s">
        <v>86</v>
      </c>
      <c r="C46" s="3">
        <v>8</v>
      </c>
      <c r="D46" s="3">
        <v>4</v>
      </c>
      <c r="E46" s="3">
        <v>92</v>
      </c>
      <c r="F46" s="3">
        <v>11</v>
      </c>
      <c r="G46" s="3">
        <v>15</v>
      </c>
      <c r="H46" s="18">
        <f t="shared" si="2"/>
        <v>130</v>
      </c>
      <c r="I46" s="3">
        <v>8</v>
      </c>
      <c r="J46" s="3">
        <v>4</v>
      </c>
      <c r="K46" s="3">
        <v>92</v>
      </c>
      <c r="L46" s="3">
        <v>11</v>
      </c>
      <c r="M46" s="3">
        <v>15</v>
      </c>
      <c r="N46" s="18">
        <f t="shared" si="3"/>
        <v>130</v>
      </c>
    </row>
    <row r="47" spans="1:14" x14ac:dyDescent="0.25">
      <c r="A47" s="4" t="s">
        <v>85</v>
      </c>
      <c r="B47" s="4" t="s">
        <v>88</v>
      </c>
      <c r="C47" s="3">
        <v>30</v>
      </c>
      <c r="D47" s="3">
        <v>500</v>
      </c>
      <c r="E47" s="3">
        <v>1140</v>
      </c>
      <c r="F47" s="3">
        <v>90</v>
      </c>
      <c r="G47" s="3">
        <v>20</v>
      </c>
      <c r="H47" s="18">
        <f t="shared" si="2"/>
        <v>1780</v>
      </c>
      <c r="I47" s="3">
        <v>30</v>
      </c>
      <c r="J47" s="3">
        <v>500</v>
      </c>
      <c r="K47" s="3">
        <v>1140</v>
      </c>
      <c r="L47" s="3">
        <v>90</v>
      </c>
      <c r="M47" s="3">
        <v>20</v>
      </c>
      <c r="N47" s="18">
        <f t="shared" si="3"/>
        <v>1780</v>
      </c>
    </row>
    <row r="48" spans="1:14" x14ac:dyDescent="0.25">
      <c r="A48" s="4" t="s">
        <v>87</v>
      </c>
      <c r="B48" s="4" t="s">
        <v>90</v>
      </c>
      <c r="C48" s="3">
        <v>18</v>
      </c>
      <c r="D48" s="3">
        <v>42</v>
      </c>
      <c r="E48" s="3">
        <v>916</v>
      </c>
      <c r="F48" s="3">
        <v>18</v>
      </c>
      <c r="G48" s="3">
        <v>19</v>
      </c>
      <c r="H48" s="18">
        <f t="shared" si="2"/>
        <v>1013</v>
      </c>
      <c r="I48" s="3">
        <v>6</v>
      </c>
      <c r="J48" s="3">
        <v>0</v>
      </c>
      <c r="K48" s="3">
        <v>10</v>
      </c>
      <c r="L48" s="3">
        <v>0</v>
      </c>
      <c r="M48" s="3">
        <v>5</v>
      </c>
      <c r="N48" s="18">
        <f t="shared" si="3"/>
        <v>21</v>
      </c>
    </row>
    <row r="49" spans="1:14" x14ac:dyDescent="0.25">
      <c r="A49" s="4" t="s">
        <v>89</v>
      </c>
      <c r="B49" s="4" t="s">
        <v>92</v>
      </c>
      <c r="C49" s="3">
        <v>33</v>
      </c>
      <c r="D49" s="3">
        <v>20</v>
      </c>
      <c r="E49" s="3">
        <v>274</v>
      </c>
      <c r="F49" s="3">
        <v>55</v>
      </c>
      <c r="G49" s="3">
        <v>20</v>
      </c>
      <c r="H49" s="18">
        <f t="shared" si="2"/>
        <v>402</v>
      </c>
      <c r="I49" s="3">
        <v>33</v>
      </c>
      <c r="J49" s="3">
        <v>20</v>
      </c>
      <c r="K49" s="3">
        <v>274</v>
      </c>
      <c r="L49" s="3">
        <v>55</v>
      </c>
      <c r="M49" s="3">
        <v>20</v>
      </c>
      <c r="N49" s="18">
        <f t="shared" si="3"/>
        <v>402</v>
      </c>
    </row>
    <row r="50" spans="1:14" x14ac:dyDescent="0.25">
      <c r="A50" s="4" t="s">
        <v>91</v>
      </c>
      <c r="B50" s="4" t="s">
        <v>94</v>
      </c>
      <c r="C50" s="3">
        <v>7</v>
      </c>
      <c r="D50" s="3">
        <v>27</v>
      </c>
      <c r="E50" s="3">
        <v>110</v>
      </c>
      <c r="F50" s="3">
        <v>16</v>
      </c>
      <c r="G50" s="3">
        <v>3</v>
      </c>
      <c r="H50" s="18">
        <f t="shared" si="2"/>
        <v>163</v>
      </c>
      <c r="I50" s="3">
        <v>7</v>
      </c>
      <c r="J50" s="3">
        <v>27</v>
      </c>
      <c r="K50" s="3">
        <v>110</v>
      </c>
      <c r="L50" s="3">
        <v>16</v>
      </c>
      <c r="M50" s="3">
        <v>3</v>
      </c>
      <c r="N50" s="18">
        <f t="shared" si="3"/>
        <v>163</v>
      </c>
    </row>
    <row r="51" spans="1:14" x14ac:dyDescent="0.25">
      <c r="A51" s="4" t="s">
        <v>93</v>
      </c>
      <c r="B51" s="4" t="s">
        <v>96</v>
      </c>
      <c r="C51" s="3">
        <v>4</v>
      </c>
      <c r="D51" s="3">
        <v>0</v>
      </c>
      <c r="E51" s="3">
        <v>21</v>
      </c>
      <c r="F51" s="3">
        <v>22</v>
      </c>
      <c r="G51" s="3">
        <v>2</v>
      </c>
      <c r="H51" s="18">
        <f t="shared" si="2"/>
        <v>49</v>
      </c>
      <c r="I51" s="3">
        <v>4</v>
      </c>
      <c r="J51" s="3">
        <v>0</v>
      </c>
      <c r="K51" s="3">
        <v>21</v>
      </c>
      <c r="L51" s="3">
        <v>22</v>
      </c>
      <c r="M51" s="3">
        <v>2</v>
      </c>
      <c r="N51" s="18">
        <f t="shared" si="3"/>
        <v>49</v>
      </c>
    </row>
    <row r="52" spans="1:14" x14ac:dyDescent="0.25">
      <c r="A52" s="4" t="s">
        <v>95</v>
      </c>
      <c r="B52" s="4" t="s">
        <v>98</v>
      </c>
      <c r="C52" s="3">
        <v>7</v>
      </c>
      <c r="D52" s="3">
        <v>93</v>
      </c>
      <c r="E52" s="3">
        <v>1334</v>
      </c>
      <c r="F52" s="3">
        <v>16</v>
      </c>
      <c r="G52" s="3">
        <v>6</v>
      </c>
      <c r="H52" s="18">
        <f t="shared" si="2"/>
        <v>1456</v>
      </c>
      <c r="I52" s="3">
        <v>7</v>
      </c>
      <c r="J52" s="3">
        <v>30</v>
      </c>
      <c r="K52" s="3">
        <v>200</v>
      </c>
      <c r="L52" s="3">
        <v>16</v>
      </c>
      <c r="M52" s="3">
        <v>6</v>
      </c>
      <c r="N52" s="18">
        <f t="shared" si="3"/>
        <v>259</v>
      </c>
    </row>
    <row r="53" spans="1:14" x14ac:dyDescent="0.25">
      <c r="A53" s="4" t="s">
        <v>97</v>
      </c>
      <c r="B53" s="4" t="s">
        <v>100</v>
      </c>
      <c r="C53" s="3">
        <v>5</v>
      </c>
      <c r="D53" s="3">
        <v>0</v>
      </c>
      <c r="E53" s="3">
        <v>25</v>
      </c>
      <c r="F53" s="3">
        <v>21</v>
      </c>
      <c r="G53" s="3">
        <v>6</v>
      </c>
      <c r="H53" s="18">
        <f t="shared" si="2"/>
        <v>57</v>
      </c>
      <c r="I53" s="3">
        <v>0</v>
      </c>
      <c r="J53" s="3">
        <v>0</v>
      </c>
      <c r="K53" s="3">
        <v>23</v>
      </c>
      <c r="L53" s="3">
        <v>21</v>
      </c>
      <c r="M53" s="3">
        <v>6</v>
      </c>
      <c r="N53" s="18">
        <f t="shared" si="3"/>
        <v>50</v>
      </c>
    </row>
    <row r="54" spans="1:14" x14ac:dyDescent="0.25">
      <c r="A54" s="4" t="s">
        <v>99</v>
      </c>
      <c r="B54" s="4" t="s">
        <v>102</v>
      </c>
      <c r="C54" s="3">
        <v>705</v>
      </c>
      <c r="D54" s="3">
        <v>145</v>
      </c>
      <c r="E54" s="3">
        <v>450</v>
      </c>
      <c r="F54" s="3">
        <v>85</v>
      </c>
      <c r="G54" s="3">
        <v>25</v>
      </c>
      <c r="H54" s="18">
        <f t="shared" si="2"/>
        <v>1410</v>
      </c>
      <c r="I54" s="3">
        <v>705</v>
      </c>
      <c r="J54" s="3">
        <v>145</v>
      </c>
      <c r="K54" s="3">
        <v>450</v>
      </c>
      <c r="L54" s="3">
        <v>85</v>
      </c>
      <c r="M54" s="3">
        <v>25</v>
      </c>
      <c r="N54" s="18">
        <f t="shared" si="3"/>
        <v>1410</v>
      </c>
    </row>
    <row r="55" spans="1:14" x14ac:dyDescent="0.25">
      <c r="A55" s="4" t="s">
        <v>101</v>
      </c>
      <c r="B55" s="4" t="s">
        <v>104</v>
      </c>
      <c r="C55" s="3">
        <v>2</v>
      </c>
      <c r="D55" s="3">
        <v>0</v>
      </c>
      <c r="E55" s="3">
        <v>126</v>
      </c>
      <c r="F55" s="3">
        <v>15</v>
      </c>
      <c r="G55" s="3">
        <v>16</v>
      </c>
      <c r="H55" s="18">
        <f t="shared" si="2"/>
        <v>159</v>
      </c>
      <c r="I55" s="3">
        <v>1</v>
      </c>
      <c r="J55" s="3">
        <v>0</v>
      </c>
      <c r="K55" s="3">
        <v>126</v>
      </c>
      <c r="L55" s="3">
        <v>15</v>
      </c>
      <c r="M55" s="3">
        <v>16</v>
      </c>
      <c r="N55" s="18">
        <f t="shared" si="3"/>
        <v>158</v>
      </c>
    </row>
    <row r="56" spans="1:14" x14ac:dyDescent="0.25">
      <c r="A56" s="4" t="s">
        <v>103</v>
      </c>
      <c r="B56" s="4" t="s">
        <v>106</v>
      </c>
      <c r="C56" s="3">
        <v>124</v>
      </c>
      <c r="D56" s="3">
        <v>3</v>
      </c>
      <c r="E56" s="3">
        <v>596</v>
      </c>
      <c r="F56" s="3">
        <v>108</v>
      </c>
      <c r="G56" s="3">
        <v>40</v>
      </c>
      <c r="H56" s="18">
        <f t="shared" si="2"/>
        <v>871</v>
      </c>
      <c r="I56" s="3">
        <v>124</v>
      </c>
      <c r="J56" s="3">
        <v>3</v>
      </c>
      <c r="K56" s="3">
        <v>596</v>
      </c>
      <c r="L56" s="3">
        <v>108</v>
      </c>
      <c r="M56" s="3">
        <v>40</v>
      </c>
      <c r="N56" s="18">
        <f t="shared" si="3"/>
        <v>871</v>
      </c>
    </row>
    <row r="57" spans="1:14" x14ac:dyDescent="0.25">
      <c r="A57" s="4" t="s">
        <v>105</v>
      </c>
      <c r="B57" s="4" t="s">
        <v>108</v>
      </c>
      <c r="C57" s="3">
        <v>4</v>
      </c>
      <c r="D57" s="3">
        <v>0</v>
      </c>
      <c r="E57" s="3">
        <v>28</v>
      </c>
      <c r="F57" s="3">
        <v>2</v>
      </c>
      <c r="G57" s="3">
        <v>1</v>
      </c>
      <c r="H57" s="18">
        <f t="shared" si="2"/>
        <v>35</v>
      </c>
      <c r="I57" s="3">
        <v>4</v>
      </c>
      <c r="J57" s="3">
        <v>0</v>
      </c>
      <c r="K57" s="3">
        <v>28</v>
      </c>
      <c r="L57" s="3">
        <v>2</v>
      </c>
      <c r="M57" s="3">
        <v>1</v>
      </c>
      <c r="N57" s="18">
        <f t="shared" si="3"/>
        <v>35</v>
      </c>
    </row>
    <row r="58" spans="1:14" x14ac:dyDescent="0.25">
      <c r="A58" s="4" t="s">
        <v>107</v>
      </c>
      <c r="B58" s="4" t="s">
        <v>110</v>
      </c>
      <c r="C58" s="3">
        <v>3</v>
      </c>
      <c r="D58" s="3">
        <v>27</v>
      </c>
      <c r="E58" s="3">
        <v>105</v>
      </c>
      <c r="F58" s="3">
        <v>21</v>
      </c>
      <c r="G58" s="3">
        <v>7</v>
      </c>
      <c r="H58" s="18">
        <f t="shared" si="2"/>
        <v>163</v>
      </c>
      <c r="I58" s="3">
        <v>3</v>
      </c>
      <c r="J58" s="3">
        <v>27</v>
      </c>
      <c r="K58" s="3">
        <v>105</v>
      </c>
      <c r="L58" s="3">
        <v>21</v>
      </c>
      <c r="M58" s="3">
        <v>7</v>
      </c>
      <c r="N58" s="18">
        <f t="shared" si="3"/>
        <v>163</v>
      </c>
    </row>
    <row r="59" spans="1:14" x14ac:dyDescent="0.25">
      <c r="A59" s="4" t="s">
        <v>109</v>
      </c>
      <c r="B59" s="4" t="s">
        <v>112</v>
      </c>
      <c r="C59" s="3">
        <v>73</v>
      </c>
      <c r="D59" s="3">
        <v>67</v>
      </c>
      <c r="E59" s="3">
        <v>330</v>
      </c>
      <c r="F59" s="3">
        <v>38</v>
      </c>
      <c r="G59" s="3">
        <v>30</v>
      </c>
      <c r="H59" s="18">
        <f t="shared" si="2"/>
        <v>538</v>
      </c>
      <c r="I59" s="3">
        <v>73</v>
      </c>
      <c r="J59" s="3">
        <v>67</v>
      </c>
      <c r="K59" s="3">
        <v>330</v>
      </c>
      <c r="L59" s="3">
        <v>38</v>
      </c>
      <c r="M59" s="3">
        <v>30</v>
      </c>
      <c r="N59" s="18">
        <f t="shared" si="3"/>
        <v>538</v>
      </c>
    </row>
    <row r="60" spans="1:14" x14ac:dyDescent="0.25">
      <c r="A60" s="4" t="s">
        <v>111</v>
      </c>
      <c r="B60" s="4" t="s">
        <v>114</v>
      </c>
      <c r="C60" s="3">
        <v>65</v>
      </c>
      <c r="D60" s="3">
        <v>6</v>
      </c>
      <c r="E60" s="3">
        <v>309</v>
      </c>
      <c r="F60" s="3">
        <v>71</v>
      </c>
      <c r="G60" s="3">
        <v>13</v>
      </c>
      <c r="H60" s="18">
        <f t="shared" si="2"/>
        <v>464</v>
      </c>
      <c r="I60" s="3">
        <v>65</v>
      </c>
      <c r="J60" s="3">
        <v>6</v>
      </c>
      <c r="K60" s="3">
        <v>148</v>
      </c>
      <c r="L60" s="3">
        <v>71</v>
      </c>
      <c r="M60" s="3">
        <v>13</v>
      </c>
      <c r="N60" s="18">
        <f t="shared" si="3"/>
        <v>303</v>
      </c>
    </row>
    <row r="61" spans="1:14" x14ac:dyDescent="0.25">
      <c r="A61" s="4" t="s">
        <v>113</v>
      </c>
      <c r="B61" s="4" t="s">
        <v>116</v>
      </c>
      <c r="C61" s="3">
        <v>45</v>
      </c>
      <c r="D61" s="3">
        <v>12</v>
      </c>
      <c r="E61" s="3">
        <v>254</v>
      </c>
      <c r="F61" s="3">
        <v>62</v>
      </c>
      <c r="G61" s="3">
        <v>16</v>
      </c>
      <c r="H61" s="18">
        <f t="shared" si="2"/>
        <v>389</v>
      </c>
      <c r="I61" s="3">
        <v>40</v>
      </c>
      <c r="J61" s="3">
        <v>12</v>
      </c>
      <c r="K61" s="3">
        <v>245</v>
      </c>
      <c r="L61" s="3">
        <v>62</v>
      </c>
      <c r="M61" s="3">
        <v>16</v>
      </c>
      <c r="N61" s="18">
        <f t="shared" si="3"/>
        <v>375</v>
      </c>
    </row>
    <row r="62" spans="1:14" x14ac:dyDescent="0.25">
      <c r="A62" s="4" t="s">
        <v>115</v>
      </c>
      <c r="B62" s="4" t="s">
        <v>118</v>
      </c>
      <c r="C62" s="3">
        <v>50</v>
      </c>
      <c r="D62" s="3">
        <v>0</v>
      </c>
      <c r="E62" s="3">
        <v>197</v>
      </c>
      <c r="F62" s="3">
        <v>40</v>
      </c>
      <c r="G62" s="3">
        <v>23</v>
      </c>
      <c r="H62" s="18">
        <f t="shared" si="2"/>
        <v>310</v>
      </c>
      <c r="I62" s="3">
        <v>50</v>
      </c>
      <c r="J62" s="3">
        <v>0</v>
      </c>
      <c r="K62" s="3">
        <v>187</v>
      </c>
      <c r="L62" s="3">
        <v>40</v>
      </c>
      <c r="M62" s="3">
        <v>23</v>
      </c>
      <c r="N62" s="18">
        <f t="shared" si="3"/>
        <v>300</v>
      </c>
    </row>
    <row r="63" spans="1:14" ht="15.75" thickBot="1" x14ac:dyDescent="0.3">
      <c r="A63" s="4" t="s">
        <v>117</v>
      </c>
      <c r="B63" s="4" t="s">
        <v>119</v>
      </c>
      <c r="C63" s="3">
        <v>13</v>
      </c>
      <c r="D63" s="3">
        <v>8</v>
      </c>
      <c r="E63" s="3">
        <v>120</v>
      </c>
      <c r="F63" s="3">
        <v>40</v>
      </c>
      <c r="G63" s="3">
        <v>20</v>
      </c>
      <c r="H63" s="18">
        <f t="shared" si="2"/>
        <v>201</v>
      </c>
      <c r="I63" s="3">
        <v>11</v>
      </c>
      <c r="J63" s="3">
        <v>5</v>
      </c>
      <c r="K63" s="3">
        <v>120</v>
      </c>
      <c r="L63" s="3">
        <v>40</v>
      </c>
      <c r="M63" s="3">
        <v>20</v>
      </c>
      <c r="N63" s="18">
        <f t="shared" si="3"/>
        <v>196</v>
      </c>
    </row>
    <row r="64" spans="1:14" ht="16.5" thickTop="1" thickBot="1" x14ac:dyDescent="0.3">
      <c r="B64" s="1" t="s">
        <v>120</v>
      </c>
      <c r="C64" s="25">
        <f>SUM(C5:C63)</f>
        <v>2060</v>
      </c>
      <c r="D64" s="25">
        <f>SUM(D5:D63)</f>
        <v>1399</v>
      </c>
      <c r="E64" s="25">
        <f>SUM(E5:E63)</f>
        <v>12676</v>
      </c>
      <c r="F64" s="25">
        <f>SUM(F5:F63)</f>
        <v>2402</v>
      </c>
      <c r="G64" s="25">
        <f>SUM(G5:G63)</f>
        <v>852</v>
      </c>
      <c r="H64" s="25">
        <f>SUM(H5:H63)</f>
        <v>19389</v>
      </c>
      <c r="I64" s="25">
        <v>2031</v>
      </c>
      <c r="J64" s="25">
        <v>1244</v>
      </c>
      <c r="K64" s="25">
        <v>9501</v>
      </c>
      <c r="L64" s="25">
        <v>2382</v>
      </c>
      <c r="M64" s="25">
        <v>838</v>
      </c>
      <c r="N64" s="25">
        <f t="shared" ref="N64" si="4">SUM(N5:N63)</f>
        <v>15996</v>
      </c>
    </row>
    <row r="65" ht="15.75" thickTop="1" x14ac:dyDescent="0.25"/>
  </sheetData>
  <mergeCells count="5">
    <mergeCell ref="A2:A4"/>
    <mergeCell ref="B2:B4"/>
    <mergeCell ref="C3:H3"/>
    <mergeCell ref="C2:N2"/>
    <mergeCell ref="I3:N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64"/>
  <sheetViews>
    <sheetView workbookViewId="0">
      <selection activeCell="B10" sqref="B10"/>
    </sheetView>
  </sheetViews>
  <sheetFormatPr baseColWidth="10" defaultColWidth="9.140625" defaultRowHeight="15" x14ac:dyDescent="0.25"/>
  <cols>
    <col min="2" max="2" width="68.42578125" customWidth="1"/>
    <col min="3" max="43" width="16.5703125" customWidth="1"/>
  </cols>
  <sheetData>
    <row r="2" spans="1:42" ht="30" customHeight="1" x14ac:dyDescent="0.25">
      <c r="A2" s="250" t="s">
        <v>0</v>
      </c>
      <c r="B2" s="250" t="s">
        <v>1</v>
      </c>
      <c r="C2" s="250" t="s">
        <v>451</v>
      </c>
      <c r="D2" s="250" t="s">
        <v>451</v>
      </c>
      <c r="E2" s="250" t="s">
        <v>451</v>
      </c>
      <c r="F2" s="250" t="s">
        <v>451</v>
      </c>
      <c r="G2" s="250" t="s">
        <v>451</v>
      </c>
      <c r="H2" s="250" t="s">
        <v>451</v>
      </c>
      <c r="I2" s="250" t="s">
        <v>451</v>
      </c>
      <c r="J2" s="250" t="s">
        <v>451</v>
      </c>
      <c r="K2" s="250" t="s">
        <v>451</v>
      </c>
      <c r="L2" s="250" t="s">
        <v>451</v>
      </c>
      <c r="M2" s="250" t="s">
        <v>451</v>
      </c>
      <c r="N2" s="250" t="s">
        <v>451</v>
      </c>
      <c r="O2" s="250" t="s">
        <v>451</v>
      </c>
      <c r="P2" s="250" t="s">
        <v>451</v>
      </c>
      <c r="Q2" s="250" t="s">
        <v>451</v>
      </c>
      <c r="R2" s="250" t="s">
        <v>451</v>
      </c>
      <c r="S2" s="250" t="s">
        <v>451</v>
      </c>
      <c r="T2" s="250" t="s">
        <v>451</v>
      </c>
      <c r="U2" s="250" t="s">
        <v>451</v>
      </c>
      <c r="V2" s="250" t="s">
        <v>451</v>
      </c>
      <c r="W2" s="250" t="s">
        <v>451</v>
      </c>
      <c r="X2" s="250" t="s">
        <v>451</v>
      </c>
      <c r="Y2" s="250" t="s">
        <v>451</v>
      </c>
      <c r="Z2" s="250" t="s">
        <v>451</v>
      </c>
      <c r="AA2" s="250" t="s">
        <v>451</v>
      </c>
      <c r="AB2" s="250" t="s">
        <v>451</v>
      </c>
      <c r="AC2" s="250" t="s">
        <v>451</v>
      </c>
      <c r="AD2" s="250" t="s">
        <v>451</v>
      </c>
      <c r="AE2" s="250" t="s">
        <v>451</v>
      </c>
      <c r="AF2" s="250" t="s">
        <v>451</v>
      </c>
      <c r="AG2" s="250" t="s">
        <v>451</v>
      </c>
      <c r="AH2" s="250" t="s">
        <v>451</v>
      </c>
      <c r="AI2" s="250" t="s">
        <v>451</v>
      </c>
      <c r="AJ2" s="250" t="s">
        <v>451</v>
      </c>
      <c r="AK2" s="250" t="s">
        <v>451</v>
      </c>
      <c r="AL2" s="250" t="s">
        <v>451</v>
      </c>
      <c r="AM2" s="250" t="s">
        <v>451</v>
      </c>
      <c r="AN2" s="250" t="s">
        <v>451</v>
      </c>
      <c r="AO2" s="250" t="s">
        <v>451</v>
      </c>
      <c r="AP2" s="250" t="s">
        <v>451</v>
      </c>
    </row>
    <row r="3" spans="1:42" ht="24.95" customHeight="1" x14ac:dyDescent="0.25">
      <c r="A3" s="250" t="s">
        <v>0</v>
      </c>
      <c r="B3" s="250" t="s">
        <v>1</v>
      </c>
      <c r="C3" s="250" t="s">
        <v>452</v>
      </c>
      <c r="D3" s="250" t="s">
        <v>452</v>
      </c>
      <c r="E3" s="250" t="s">
        <v>452</v>
      </c>
      <c r="F3" s="250" t="s">
        <v>452</v>
      </c>
      <c r="G3" s="250" t="s">
        <v>452</v>
      </c>
      <c r="H3" s="250" t="s">
        <v>458</v>
      </c>
      <c r="I3" s="250" t="s">
        <v>458</v>
      </c>
      <c r="J3" s="250" t="s">
        <v>458</v>
      </c>
      <c r="K3" s="250" t="s">
        <v>458</v>
      </c>
      <c r="L3" s="250" t="s">
        <v>458</v>
      </c>
      <c r="M3" s="250" t="s">
        <v>459</v>
      </c>
      <c r="N3" s="250" t="s">
        <v>459</v>
      </c>
      <c r="O3" s="250" t="s">
        <v>459</v>
      </c>
      <c r="P3" s="250" t="s">
        <v>459</v>
      </c>
      <c r="Q3" s="250" t="s">
        <v>459</v>
      </c>
      <c r="R3" s="250" t="s">
        <v>460</v>
      </c>
      <c r="S3" s="250" t="s">
        <v>460</v>
      </c>
      <c r="T3" s="250" t="s">
        <v>460</v>
      </c>
      <c r="U3" s="250" t="s">
        <v>460</v>
      </c>
      <c r="V3" s="250" t="s">
        <v>460</v>
      </c>
      <c r="W3" s="250" t="s">
        <v>461</v>
      </c>
      <c r="X3" s="250" t="s">
        <v>461</v>
      </c>
      <c r="Y3" s="250" t="s">
        <v>461</v>
      </c>
      <c r="Z3" s="250" t="s">
        <v>461</v>
      </c>
      <c r="AA3" s="250" t="s">
        <v>461</v>
      </c>
      <c r="AB3" s="250" t="s">
        <v>462</v>
      </c>
      <c r="AC3" s="250" t="s">
        <v>462</v>
      </c>
      <c r="AD3" s="250" t="s">
        <v>462</v>
      </c>
      <c r="AE3" s="250" t="s">
        <v>462</v>
      </c>
      <c r="AF3" s="250" t="s">
        <v>462</v>
      </c>
      <c r="AG3" s="250" t="s">
        <v>463</v>
      </c>
      <c r="AH3" s="250" t="s">
        <v>463</v>
      </c>
      <c r="AI3" s="250" t="s">
        <v>463</v>
      </c>
      <c r="AJ3" s="250" t="s">
        <v>463</v>
      </c>
      <c r="AK3" s="250" t="s">
        <v>463</v>
      </c>
      <c r="AL3" s="250" t="s">
        <v>464</v>
      </c>
      <c r="AM3" s="250" t="s">
        <v>464</v>
      </c>
      <c r="AN3" s="250" t="s">
        <v>464</v>
      </c>
      <c r="AO3" s="250" t="s">
        <v>464</v>
      </c>
      <c r="AP3" s="250" t="s">
        <v>464</v>
      </c>
    </row>
    <row r="4" spans="1:42" ht="39.950000000000003" customHeight="1" x14ac:dyDescent="0.25">
      <c r="A4" s="250" t="s">
        <v>0</v>
      </c>
      <c r="B4" s="250" t="s">
        <v>1</v>
      </c>
      <c r="C4" s="2" t="s">
        <v>453</v>
      </c>
      <c r="D4" s="2" t="s">
        <v>454</v>
      </c>
      <c r="E4" s="2" t="s">
        <v>455</v>
      </c>
      <c r="F4" s="2" t="s">
        <v>456</v>
      </c>
      <c r="G4" s="2" t="s">
        <v>457</v>
      </c>
      <c r="H4" s="2" t="s">
        <v>453</v>
      </c>
      <c r="I4" s="2" t="s">
        <v>454</v>
      </c>
      <c r="J4" s="2" t="s">
        <v>455</v>
      </c>
      <c r="K4" s="2" t="s">
        <v>456</v>
      </c>
      <c r="L4" s="2" t="s">
        <v>457</v>
      </c>
      <c r="M4" s="2" t="s">
        <v>453</v>
      </c>
      <c r="N4" s="2" t="s">
        <v>454</v>
      </c>
      <c r="O4" s="2" t="s">
        <v>455</v>
      </c>
      <c r="P4" s="2" t="s">
        <v>456</v>
      </c>
      <c r="Q4" s="2" t="s">
        <v>457</v>
      </c>
      <c r="R4" s="2" t="s">
        <v>453</v>
      </c>
      <c r="S4" s="2" t="s">
        <v>454</v>
      </c>
      <c r="T4" s="2" t="s">
        <v>455</v>
      </c>
      <c r="U4" s="2" t="s">
        <v>456</v>
      </c>
      <c r="V4" s="2" t="s">
        <v>457</v>
      </c>
      <c r="W4" s="2" t="s">
        <v>453</v>
      </c>
      <c r="X4" s="2" t="s">
        <v>454</v>
      </c>
      <c r="Y4" s="2" t="s">
        <v>455</v>
      </c>
      <c r="Z4" s="2" t="s">
        <v>456</v>
      </c>
      <c r="AA4" s="2" t="s">
        <v>457</v>
      </c>
      <c r="AB4" s="2" t="s">
        <v>453</v>
      </c>
      <c r="AC4" s="2" t="s">
        <v>454</v>
      </c>
      <c r="AD4" s="2" t="s">
        <v>455</v>
      </c>
      <c r="AE4" s="2" t="s">
        <v>456</v>
      </c>
      <c r="AF4" s="2" t="s">
        <v>457</v>
      </c>
      <c r="AG4" s="2" t="s">
        <v>453</v>
      </c>
      <c r="AH4" s="2" t="s">
        <v>454</v>
      </c>
      <c r="AI4" s="2" t="s">
        <v>455</v>
      </c>
      <c r="AJ4" s="2" t="s">
        <v>456</v>
      </c>
      <c r="AK4" s="2" t="s">
        <v>457</v>
      </c>
      <c r="AL4" s="2" t="s">
        <v>453</v>
      </c>
      <c r="AM4" s="2" t="s">
        <v>454</v>
      </c>
      <c r="AN4" s="2" t="s">
        <v>455</v>
      </c>
      <c r="AO4" s="2" t="s">
        <v>456</v>
      </c>
      <c r="AP4" s="2" t="s">
        <v>457</v>
      </c>
    </row>
    <row r="5" spans="1:42" x14ac:dyDescent="0.25">
      <c r="A5" s="4" t="s">
        <v>2</v>
      </c>
      <c r="B5" s="4" t="s">
        <v>3</v>
      </c>
      <c r="C5" s="3">
        <v>0</v>
      </c>
      <c r="D5" s="3">
        <v>0</v>
      </c>
      <c r="E5" s="3">
        <v>0</v>
      </c>
      <c r="F5" s="3">
        <v>0</v>
      </c>
      <c r="G5" s="3">
        <v>1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1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1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</row>
    <row r="6" spans="1:42" x14ac:dyDescent="0.25">
      <c r="A6" s="4" t="s">
        <v>4</v>
      </c>
      <c r="B6" s="4" t="s">
        <v>5</v>
      </c>
      <c r="C6" s="3">
        <v>1</v>
      </c>
      <c r="D6" s="3">
        <v>0</v>
      </c>
      <c r="E6" s="3">
        <v>0</v>
      </c>
      <c r="F6" s="3">
        <v>0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1</v>
      </c>
      <c r="N6" s="3">
        <v>0</v>
      </c>
      <c r="O6" s="3">
        <v>0</v>
      </c>
      <c r="P6" s="3">
        <v>0</v>
      </c>
      <c r="Q6" s="3">
        <v>0</v>
      </c>
      <c r="R6" s="3">
        <v>1</v>
      </c>
      <c r="S6" s="3">
        <v>0</v>
      </c>
      <c r="T6" s="3">
        <v>0</v>
      </c>
      <c r="U6" s="3">
        <v>0</v>
      </c>
      <c r="V6" s="3">
        <v>0</v>
      </c>
      <c r="W6" s="3">
        <v>1</v>
      </c>
      <c r="X6" s="3">
        <v>0</v>
      </c>
      <c r="Y6" s="3">
        <v>0</v>
      </c>
      <c r="Z6" s="3">
        <v>0</v>
      </c>
      <c r="AA6" s="3">
        <v>0</v>
      </c>
      <c r="AB6" s="3">
        <v>1</v>
      </c>
      <c r="AC6" s="3">
        <v>0</v>
      </c>
      <c r="AD6" s="3">
        <v>0</v>
      </c>
      <c r="AE6" s="3">
        <v>0</v>
      </c>
      <c r="AF6" s="3">
        <v>0</v>
      </c>
      <c r="AG6" s="3">
        <v>1</v>
      </c>
      <c r="AH6" s="3">
        <v>0</v>
      </c>
      <c r="AI6" s="3">
        <v>0</v>
      </c>
      <c r="AJ6" s="3">
        <v>0</v>
      </c>
      <c r="AK6" s="3">
        <v>0</v>
      </c>
      <c r="AL6" s="3">
        <v>1</v>
      </c>
      <c r="AM6" s="3">
        <v>0</v>
      </c>
      <c r="AN6" s="3">
        <v>0</v>
      </c>
      <c r="AO6" s="3">
        <v>0</v>
      </c>
      <c r="AP6" s="3">
        <v>0</v>
      </c>
    </row>
    <row r="7" spans="1:42" x14ac:dyDescent="0.25">
      <c r="A7" s="4" t="s">
        <v>6</v>
      </c>
      <c r="B7" s="4" t="s">
        <v>7</v>
      </c>
      <c r="C7" s="3">
        <v>0</v>
      </c>
      <c r="D7" s="3">
        <v>0</v>
      </c>
      <c r="E7" s="3">
        <v>1</v>
      </c>
      <c r="F7" s="3">
        <v>0</v>
      </c>
      <c r="G7" s="3">
        <v>0</v>
      </c>
      <c r="H7" s="3">
        <v>1</v>
      </c>
      <c r="I7" s="3">
        <v>0</v>
      </c>
      <c r="J7" s="3">
        <v>0</v>
      </c>
      <c r="K7" s="3">
        <v>0</v>
      </c>
      <c r="L7" s="3">
        <v>0</v>
      </c>
      <c r="M7" s="3">
        <v>1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1</v>
      </c>
      <c r="T7" s="3">
        <v>0</v>
      </c>
      <c r="U7" s="3">
        <v>0</v>
      </c>
      <c r="V7" s="3">
        <v>0</v>
      </c>
      <c r="W7" s="3">
        <v>0</v>
      </c>
      <c r="X7" s="3">
        <v>1</v>
      </c>
      <c r="Y7" s="3">
        <v>0</v>
      </c>
      <c r="Z7" s="3">
        <v>0</v>
      </c>
      <c r="AA7" s="3">
        <v>0</v>
      </c>
      <c r="AB7" s="3">
        <v>1</v>
      </c>
      <c r="AC7" s="3">
        <v>0</v>
      </c>
      <c r="AD7" s="3">
        <v>0</v>
      </c>
      <c r="AE7" s="3">
        <v>0</v>
      </c>
      <c r="AF7" s="3">
        <v>0</v>
      </c>
      <c r="AG7" s="3">
        <v>1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1</v>
      </c>
      <c r="AO7" s="3">
        <v>0</v>
      </c>
      <c r="AP7" s="3">
        <v>0</v>
      </c>
    </row>
    <row r="8" spans="1:42" x14ac:dyDescent="0.25">
      <c r="A8" s="4" t="s">
        <v>8</v>
      </c>
      <c r="B8" s="4" t="s">
        <v>9</v>
      </c>
      <c r="C8" s="3">
        <v>1</v>
      </c>
      <c r="D8" s="3">
        <v>0</v>
      </c>
      <c r="E8" s="3">
        <v>0</v>
      </c>
      <c r="F8" s="3">
        <v>0</v>
      </c>
      <c r="G8" s="3">
        <v>0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3">
        <v>1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0</v>
      </c>
      <c r="W8" s="3">
        <v>1</v>
      </c>
      <c r="X8" s="3">
        <v>0</v>
      </c>
      <c r="Y8" s="3">
        <v>0</v>
      </c>
      <c r="Z8" s="3">
        <v>0</v>
      </c>
      <c r="AA8" s="3">
        <v>0</v>
      </c>
      <c r="AB8" s="3">
        <v>1</v>
      </c>
      <c r="AC8" s="3">
        <v>0</v>
      </c>
      <c r="AD8" s="3">
        <v>0</v>
      </c>
      <c r="AE8" s="3">
        <v>0</v>
      </c>
      <c r="AF8" s="3">
        <v>0</v>
      </c>
      <c r="AG8" s="3">
        <v>1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1</v>
      </c>
      <c r="AO8" s="3">
        <v>0</v>
      </c>
      <c r="AP8" s="3">
        <v>0</v>
      </c>
    </row>
    <row r="9" spans="1:42" x14ac:dyDescent="0.25">
      <c r="A9" s="4" t="s">
        <v>10</v>
      </c>
      <c r="B9" s="4" t="s">
        <v>11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1</v>
      </c>
      <c r="N9" s="3">
        <v>0</v>
      </c>
      <c r="O9" s="3">
        <v>0</v>
      </c>
      <c r="P9" s="3">
        <v>0</v>
      </c>
      <c r="Q9" s="3">
        <v>0</v>
      </c>
      <c r="R9" s="3">
        <v>1</v>
      </c>
      <c r="S9" s="3">
        <v>0</v>
      </c>
      <c r="T9" s="3">
        <v>0</v>
      </c>
      <c r="U9" s="3">
        <v>0</v>
      </c>
      <c r="V9" s="3">
        <v>0</v>
      </c>
      <c r="W9" s="3">
        <v>1</v>
      </c>
      <c r="X9" s="3">
        <v>0</v>
      </c>
      <c r="Y9" s="3">
        <v>0</v>
      </c>
      <c r="Z9" s="3">
        <v>0</v>
      </c>
      <c r="AA9" s="3">
        <v>0</v>
      </c>
      <c r="AB9" s="3">
        <v>1</v>
      </c>
      <c r="AC9" s="3">
        <v>0</v>
      </c>
      <c r="AD9" s="3">
        <v>0</v>
      </c>
      <c r="AE9" s="3">
        <v>0</v>
      </c>
      <c r="AF9" s="3">
        <v>0</v>
      </c>
      <c r="AG9" s="3">
        <v>1</v>
      </c>
      <c r="AH9" s="3">
        <v>0</v>
      </c>
      <c r="AI9" s="3">
        <v>0</v>
      </c>
      <c r="AJ9" s="3">
        <v>0</v>
      </c>
      <c r="AK9" s="3">
        <v>0</v>
      </c>
      <c r="AL9" s="3">
        <v>1</v>
      </c>
      <c r="AM9" s="3">
        <v>0</v>
      </c>
      <c r="AN9" s="3">
        <v>0</v>
      </c>
      <c r="AO9" s="3">
        <v>0</v>
      </c>
      <c r="AP9" s="3">
        <v>0</v>
      </c>
    </row>
    <row r="10" spans="1:42" x14ac:dyDescent="0.25">
      <c r="A10" s="4" t="s">
        <v>12</v>
      </c>
      <c r="B10" s="4" t="s">
        <v>13</v>
      </c>
      <c r="C10" s="3">
        <v>1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1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0</v>
      </c>
      <c r="U10" s="3">
        <v>0</v>
      </c>
      <c r="V10" s="3">
        <v>0</v>
      </c>
      <c r="W10" s="3">
        <v>1</v>
      </c>
      <c r="X10" s="3">
        <v>0</v>
      </c>
      <c r="Y10" s="3">
        <v>0</v>
      </c>
      <c r="Z10" s="3">
        <v>0</v>
      </c>
      <c r="AA10" s="3">
        <v>0</v>
      </c>
      <c r="AB10" s="3">
        <v>1</v>
      </c>
      <c r="AC10" s="3">
        <v>0</v>
      </c>
      <c r="AD10" s="3">
        <v>0</v>
      </c>
      <c r="AE10" s="3">
        <v>0</v>
      </c>
      <c r="AF10" s="3">
        <v>0</v>
      </c>
      <c r="AG10" s="3">
        <v>1</v>
      </c>
      <c r="AH10" s="3">
        <v>0</v>
      </c>
      <c r="AI10" s="3">
        <v>0</v>
      </c>
      <c r="AJ10" s="3">
        <v>0</v>
      </c>
      <c r="AK10" s="3">
        <v>0</v>
      </c>
      <c r="AL10" s="3">
        <v>1</v>
      </c>
      <c r="AM10" s="3">
        <v>0</v>
      </c>
      <c r="AN10" s="3">
        <v>0</v>
      </c>
      <c r="AO10" s="3">
        <v>0</v>
      </c>
      <c r="AP10" s="3">
        <v>0</v>
      </c>
    </row>
    <row r="11" spans="1:42" x14ac:dyDescent="0.25">
      <c r="A11" s="4" t="s">
        <v>14</v>
      </c>
      <c r="B11" s="4" t="s">
        <v>15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1</v>
      </c>
      <c r="S11" s="3">
        <v>0</v>
      </c>
      <c r="T11" s="3">
        <v>0</v>
      </c>
      <c r="U11" s="3">
        <v>0</v>
      </c>
      <c r="V11" s="3">
        <v>0</v>
      </c>
      <c r="W11" s="3">
        <v>1</v>
      </c>
      <c r="X11" s="3">
        <v>0</v>
      </c>
      <c r="Y11" s="3">
        <v>0</v>
      </c>
      <c r="Z11" s="3">
        <v>0</v>
      </c>
      <c r="AA11" s="3">
        <v>0</v>
      </c>
      <c r="AB11" s="3">
        <v>1</v>
      </c>
      <c r="AC11" s="3">
        <v>0</v>
      </c>
      <c r="AD11" s="3">
        <v>0</v>
      </c>
      <c r="AE11" s="3">
        <v>0</v>
      </c>
      <c r="AF11" s="3">
        <v>0</v>
      </c>
      <c r="AG11" s="3">
        <v>1</v>
      </c>
      <c r="AH11" s="3">
        <v>0</v>
      </c>
      <c r="AI11" s="3">
        <v>0</v>
      </c>
      <c r="AJ11" s="3">
        <v>0</v>
      </c>
      <c r="AK11" s="3">
        <v>0</v>
      </c>
      <c r="AL11" s="3">
        <v>1</v>
      </c>
      <c r="AM11" s="3">
        <v>0</v>
      </c>
      <c r="AN11" s="3">
        <v>0</v>
      </c>
      <c r="AO11" s="3">
        <v>0</v>
      </c>
      <c r="AP11" s="3">
        <v>0</v>
      </c>
    </row>
    <row r="12" spans="1:42" x14ac:dyDescent="0.25">
      <c r="A12" s="4" t="s">
        <v>16</v>
      </c>
      <c r="B12" s="4" t="s">
        <v>17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1</v>
      </c>
      <c r="AO12" s="3">
        <v>0</v>
      </c>
      <c r="AP12" s="3">
        <v>0</v>
      </c>
    </row>
    <row r="13" spans="1:42" x14ac:dyDescent="0.25">
      <c r="A13" s="4" t="s">
        <v>18</v>
      </c>
      <c r="B13" s="4" t="s">
        <v>19</v>
      </c>
      <c r="C13" s="3">
        <v>0</v>
      </c>
      <c r="D13" s="3">
        <v>1</v>
      </c>
      <c r="E13" s="3">
        <v>0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1</v>
      </c>
      <c r="S13" s="3">
        <v>0</v>
      </c>
      <c r="T13" s="3">
        <v>0</v>
      </c>
      <c r="U13" s="3">
        <v>0</v>
      </c>
      <c r="V13" s="3">
        <v>0</v>
      </c>
      <c r="W13" s="3">
        <v>1</v>
      </c>
      <c r="X13" s="3">
        <v>0</v>
      </c>
      <c r="Y13" s="3">
        <v>0</v>
      </c>
      <c r="Z13" s="3">
        <v>0</v>
      </c>
      <c r="AA13" s="3">
        <v>0</v>
      </c>
      <c r="AB13" s="3">
        <v>1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1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1</v>
      </c>
      <c r="AO13" s="3">
        <v>0</v>
      </c>
      <c r="AP13" s="3">
        <v>0</v>
      </c>
    </row>
    <row r="14" spans="1:42" x14ac:dyDescent="0.25">
      <c r="A14" s="4" t="s">
        <v>20</v>
      </c>
      <c r="B14" s="4" t="s">
        <v>21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0</v>
      </c>
      <c r="W14" s="3">
        <v>1</v>
      </c>
      <c r="X14" s="3">
        <v>0</v>
      </c>
      <c r="Y14" s="3">
        <v>0</v>
      </c>
      <c r="Z14" s="3">
        <v>0</v>
      </c>
      <c r="AA14" s="3">
        <v>0</v>
      </c>
      <c r="AB14" s="3">
        <v>1</v>
      </c>
      <c r="AC14" s="3">
        <v>0</v>
      </c>
      <c r="AD14" s="3">
        <v>0</v>
      </c>
      <c r="AE14" s="3">
        <v>0</v>
      </c>
      <c r="AF14" s="3">
        <v>0</v>
      </c>
      <c r="AG14" s="3">
        <v>1</v>
      </c>
      <c r="AH14" s="3">
        <v>0</v>
      </c>
      <c r="AI14" s="3">
        <v>0</v>
      </c>
      <c r="AJ14" s="3">
        <v>0</v>
      </c>
      <c r="AK14" s="3">
        <v>0</v>
      </c>
      <c r="AL14" s="3">
        <v>1</v>
      </c>
      <c r="AM14" s="3">
        <v>0</v>
      </c>
      <c r="AN14" s="3">
        <v>0</v>
      </c>
      <c r="AO14" s="3">
        <v>0</v>
      </c>
      <c r="AP14" s="3">
        <v>0</v>
      </c>
    </row>
    <row r="15" spans="1:42" x14ac:dyDescent="0.25">
      <c r="A15" s="4" t="s">
        <v>22</v>
      </c>
      <c r="B15" s="4" t="s">
        <v>23</v>
      </c>
      <c r="C15" s="3">
        <v>0</v>
      </c>
      <c r="D15" s="3">
        <v>0</v>
      </c>
      <c r="E15" s="3">
        <v>1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1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  <c r="U15" s="3">
        <v>0</v>
      </c>
      <c r="V15" s="3">
        <v>0</v>
      </c>
      <c r="W15" s="3">
        <v>0</v>
      </c>
      <c r="X15" s="3">
        <v>0</v>
      </c>
      <c r="Y15" s="3">
        <v>1</v>
      </c>
      <c r="Z15" s="3">
        <v>0</v>
      </c>
      <c r="AA15" s="3">
        <v>0</v>
      </c>
      <c r="AB15" s="3">
        <v>1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1</v>
      </c>
      <c r="AJ15" s="3">
        <v>0</v>
      </c>
      <c r="AK15" s="3">
        <v>0</v>
      </c>
      <c r="AL15" s="3">
        <v>0</v>
      </c>
      <c r="AM15" s="3">
        <v>0</v>
      </c>
      <c r="AN15" s="3">
        <v>1</v>
      </c>
      <c r="AO15" s="3">
        <v>0</v>
      </c>
      <c r="AP15" s="3">
        <v>0</v>
      </c>
    </row>
    <row r="16" spans="1:42" x14ac:dyDescent="0.25">
      <c r="A16" s="4" t="s">
        <v>24</v>
      </c>
      <c r="B16" s="4" t="s">
        <v>25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  <c r="S16" s="3">
        <v>0</v>
      </c>
      <c r="T16" s="3">
        <v>0</v>
      </c>
      <c r="U16" s="3">
        <v>0</v>
      </c>
      <c r="V16" s="3">
        <v>0</v>
      </c>
      <c r="W16" s="3">
        <v>1</v>
      </c>
      <c r="X16" s="3">
        <v>0</v>
      </c>
      <c r="Y16" s="3">
        <v>0</v>
      </c>
      <c r="Z16" s="3">
        <v>0</v>
      </c>
      <c r="AA16" s="3">
        <v>0</v>
      </c>
      <c r="AB16" s="3">
        <v>1</v>
      </c>
      <c r="AC16" s="3">
        <v>0</v>
      </c>
      <c r="AD16" s="3">
        <v>0</v>
      </c>
      <c r="AE16" s="3">
        <v>0</v>
      </c>
      <c r="AF16" s="3">
        <v>0</v>
      </c>
      <c r="AG16" s="3">
        <v>1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1</v>
      </c>
      <c r="AO16" s="3">
        <v>0</v>
      </c>
      <c r="AP16" s="3">
        <v>0</v>
      </c>
    </row>
    <row r="17" spans="1:42" x14ac:dyDescent="0.25">
      <c r="A17" s="4" t="s">
        <v>26</v>
      </c>
      <c r="B17" s="4" t="s">
        <v>27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</row>
    <row r="18" spans="1:42" x14ac:dyDescent="0.25">
      <c r="A18" s="4" t="s">
        <v>28</v>
      </c>
      <c r="B18" s="4" t="s">
        <v>29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1</v>
      </c>
      <c r="N18" s="3">
        <v>0</v>
      </c>
      <c r="O18" s="3">
        <v>0</v>
      </c>
      <c r="P18" s="3">
        <v>0</v>
      </c>
      <c r="Q18" s="3">
        <v>0</v>
      </c>
      <c r="R18" s="3">
        <v>1</v>
      </c>
      <c r="S18" s="3">
        <v>0</v>
      </c>
      <c r="T18" s="3">
        <v>0</v>
      </c>
      <c r="U18" s="3">
        <v>0</v>
      </c>
      <c r="V18" s="3">
        <v>0</v>
      </c>
      <c r="W18" s="3">
        <v>1</v>
      </c>
      <c r="X18" s="3">
        <v>0</v>
      </c>
      <c r="Y18" s="3">
        <v>0</v>
      </c>
      <c r="Z18" s="3">
        <v>0</v>
      </c>
      <c r="AA18" s="3">
        <v>0</v>
      </c>
      <c r="AB18" s="3">
        <v>1</v>
      </c>
      <c r="AC18" s="3">
        <v>0</v>
      </c>
      <c r="AD18" s="3">
        <v>0</v>
      </c>
      <c r="AE18" s="3">
        <v>0</v>
      </c>
      <c r="AF18" s="3">
        <v>0</v>
      </c>
      <c r="AG18" s="3">
        <v>1</v>
      </c>
      <c r="AH18" s="3">
        <v>0</v>
      </c>
      <c r="AI18" s="3">
        <v>0</v>
      </c>
      <c r="AJ18" s="3">
        <v>0</v>
      </c>
      <c r="AK18" s="3">
        <v>0</v>
      </c>
      <c r="AL18" s="3">
        <v>1</v>
      </c>
      <c r="AM18" s="3">
        <v>0</v>
      </c>
      <c r="AN18" s="3">
        <v>0</v>
      </c>
      <c r="AO18" s="3">
        <v>0</v>
      </c>
      <c r="AP18" s="3">
        <v>0</v>
      </c>
    </row>
    <row r="19" spans="1:42" x14ac:dyDescent="0.25">
      <c r="A19" s="4" t="s">
        <v>30</v>
      </c>
      <c r="B19" s="4" t="s">
        <v>31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1</v>
      </c>
      <c r="S19" s="3">
        <v>0</v>
      </c>
      <c r="T19" s="3">
        <v>0</v>
      </c>
      <c r="U19" s="3">
        <v>0</v>
      </c>
      <c r="V19" s="3">
        <v>0</v>
      </c>
      <c r="W19" s="3">
        <v>1</v>
      </c>
      <c r="X19" s="3">
        <v>0</v>
      </c>
      <c r="Y19" s="3">
        <v>0</v>
      </c>
      <c r="Z19" s="3">
        <v>0</v>
      </c>
      <c r="AA19" s="3">
        <v>0</v>
      </c>
      <c r="AB19" s="3">
        <v>1</v>
      </c>
      <c r="AC19" s="3">
        <v>0</v>
      </c>
      <c r="AD19" s="3">
        <v>0</v>
      </c>
      <c r="AE19" s="3">
        <v>0</v>
      </c>
      <c r="AF19" s="3">
        <v>0</v>
      </c>
      <c r="AG19" s="3">
        <v>1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1</v>
      </c>
      <c r="AO19" s="3">
        <v>0</v>
      </c>
      <c r="AP19" s="3">
        <v>0</v>
      </c>
    </row>
    <row r="20" spans="1:42" x14ac:dyDescent="0.25">
      <c r="A20" s="4" t="s">
        <v>32</v>
      </c>
      <c r="B20" s="4" t="s">
        <v>33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1</v>
      </c>
      <c r="T20" s="3">
        <v>0</v>
      </c>
      <c r="U20" s="3">
        <v>0</v>
      </c>
      <c r="V20" s="3">
        <v>0</v>
      </c>
      <c r="W20" s="3">
        <v>0</v>
      </c>
      <c r="X20" s="3">
        <v>1</v>
      </c>
      <c r="Y20" s="3">
        <v>0</v>
      </c>
      <c r="Z20" s="3">
        <v>0</v>
      </c>
      <c r="AA20" s="3">
        <v>0</v>
      </c>
      <c r="AB20" s="3">
        <v>1</v>
      </c>
      <c r="AC20" s="3">
        <v>0</v>
      </c>
      <c r="AD20" s="3">
        <v>0</v>
      </c>
      <c r="AE20" s="3">
        <v>0</v>
      </c>
      <c r="AF20" s="3">
        <v>0</v>
      </c>
      <c r="AG20" s="3">
        <v>1</v>
      </c>
      <c r="AH20" s="3">
        <v>0</v>
      </c>
      <c r="AI20" s="3">
        <v>0</v>
      </c>
      <c r="AJ20" s="3">
        <v>0</v>
      </c>
      <c r="AK20" s="3">
        <v>0</v>
      </c>
      <c r="AL20" s="3">
        <v>1</v>
      </c>
      <c r="AM20" s="3">
        <v>0</v>
      </c>
      <c r="AN20" s="3">
        <v>0</v>
      </c>
      <c r="AO20" s="3">
        <v>0</v>
      </c>
      <c r="AP20" s="3">
        <v>0</v>
      </c>
    </row>
    <row r="21" spans="1:42" x14ac:dyDescent="0.25">
      <c r="A21" s="4" t="s">
        <v>34</v>
      </c>
      <c r="B21" s="4" t="s">
        <v>35</v>
      </c>
      <c r="C21" s="3">
        <v>0</v>
      </c>
      <c r="D21" s="3">
        <v>0</v>
      </c>
      <c r="E21" s="3">
        <v>0</v>
      </c>
      <c r="F21" s="3">
        <v>0</v>
      </c>
      <c r="G21" s="3">
        <v>1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1</v>
      </c>
      <c r="S21" s="3">
        <v>0</v>
      </c>
      <c r="T21" s="3">
        <v>0</v>
      </c>
      <c r="U21" s="3">
        <v>0</v>
      </c>
      <c r="V21" s="3">
        <v>0</v>
      </c>
      <c r="W21" s="3">
        <v>1</v>
      </c>
      <c r="X21" s="3">
        <v>0</v>
      </c>
      <c r="Y21" s="3">
        <v>0</v>
      </c>
      <c r="Z21" s="3">
        <v>0</v>
      </c>
      <c r="AA21" s="3">
        <v>0</v>
      </c>
      <c r="AB21" s="3">
        <v>1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1</v>
      </c>
    </row>
    <row r="22" spans="1:42" x14ac:dyDescent="0.25">
      <c r="A22" s="4" t="s">
        <v>36</v>
      </c>
      <c r="B22" s="4" t="s">
        <v>37</v>
      </c>
      <c r="C22" s="3">
        <v>1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  <c r="S22" s="3">
        <v>0</v>
      </c>
      <c r="T22" s="3">
        <v>0</v>
      </c>
      <c r="U22" s="3">
        <v>0</v>
      </c>
      <c r="V22" s="3">
        <v>0</v>
      </c>
      <c r="W22" s="3">
        <v>1</v>
      </c>
      <c r="X22" s="3">
        <v>0</v>
      </c>
      <c r="Y22" s="3">
        <v>0</v>
      </c>
      <c r="Z22" s="3">
        <v>0</v>
      </c>
      <c r="AA22" s="3">
        <v>0</v>
      </c>
      <c r="AB22" s="3">
        <v>1</v>
      </c>
      <c r="AC22" s="3">
        <v>0</v>
      </c>
      <c r="AD22" s="3">
        <v>0</v>
      </c>
      <c r="AE22" s="3">
        <v>0</v>
      </c>
      <c r="AF22" s="3">
        <v>0</v>
      </c>
      <c r="AG22" s="3">
        <v>1</v>
      </c>
      <c r="AH22" s="3">
        <v>0</v>
      </c>
      <c r="AI22" s="3">
        <v>0</v>
      </c>
      <c r="AJ22" s="3">
        <v>0</v>
      </c>
      <c r="AK22" s="3">
        <v>0</v>
      </c>
      <c r="AL22" s="3">
        <v>1</v>
      </c>
      <c r="AM22" s="3">
        <v>0</v>
      </c>
      <c r="AN22" s="3">
        <v>0</v>
      </c>
      <c r="AO22" s="3">
        <v>0</v>
      </c>
      <c r="AP22" s="3">
        <v>0</v>
      </c>
    </row>
    <row r="23" spans="1:42" x14ac:dyDescent="0.25">
      <c r="A23" s="4" t="s">
        <v>38</v>
      </c>
      <c r="B23" s="4" t="s">
        <v>39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1</v>
      </c>
      <c r="X23" s="3">
        <v>0</v>
      </c>
      <c r="Y23" s="3">
        <v>0</v>
      </c>
      <c r="Z23" s="3">
        <v>0</v>
      </c>
      <c r="AA23" s="3">
        <v>0</v>
      </c>
      <c r="AB23" s="3">
        <v>1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1</v>
      </c>
      <c r="AJ23" s="3">
        <v>0</v>
      </c>
      <c r="AK23" s="3">
        <v>0</v>
      </c>
      <c r="AL23" s="3">
        <v>0</v>
      </c>
      <c r="AM23" s="3">
        <v>0</v>
      </c>
      <c r="AN23" s="3">
        <v>1</v>
      </c>
      <c r="AO23" s="3">
        <v>0</v>
      </c>
      <c r="AP23" s="3">
        <v>0</v>
      </c>
    </row>
    <row r="24" spans="1:42" x14ac:dyDescent="0.25">
      <c r="A24" s="4" t="s">
        <v>40</v>
      </c>
      <c r="B24" s="4" t="s">
        <v>42</v>
      </c>
      <c r="C24" s="3">
        <v>0</v>
      </c>
      <c r="D24" s="3">
        <v>0</v>
      </c>
      <c r="E24" s="3">
        <v>0</v>
      </c>
      <c r="F24" s="3">
        <v>0</v>
      </c>
      <c r="G24" s="3">
        <v>1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1</v>
      </c>
      <c r="S24" s="3">
        <v>0</v>
      </c>
      <c r="T24" s="3">
        <v>0</v>
      </c>
      <c r="U24" s="3">
        <v>0</v>
      </c>
      <c r="V24" s="3">
        <v>0</v>
      </c>
      <c r="W24" s="3">
        <v>1</v>
      </c>
      <c r="X24" s="3">
        <v>0</v>
      </c>
      <c r="Y24" s="3">
        <v>0</v>
      </c>
      <c r="Z24" s="3">
        <v>0</v>
      </c>
      <c r="AA24" s="3">
        <v>0</v>
      </c>
      <c r="AB24" s="3">
        <v>1</v>
      </c>
      <c r="AC24" s="3">
        <v>0</v>
      </c>
      <c r="AD24" s="3">
        <v>0</v>
      </c>
      <c r="AE24" s="3">
        <v>0</v>
      </c>
      <c r="AF24" s="3">
        <v>0</v>
      </c>
      <c r="AG24" s="3">
        <v>1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1</v>
      </c>
    </row>
    <row r="25" spans="1:42" x14ac:dyDescent="0.25">
      <c r="A25" s="4" t="s">
        <v>41</v>
      </c>
      <c r="B25" s="4" t="s">
        <v>44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1</v>
      </c>
      <c r="S25" s="3">
        <v>0</v>
      </c>
      <c r="T25" s="3">
        <v>0</v>
      </c>
      <c r="U25" s="3">
        <v>0</v>
      </c>
      <c r="V25" s="3">
        <v>0</v>
      </c>
      <c r="W25" s="3">
        <v>1</v>
      </c>
      <c r="X25" s="3">
        <v>0</v>
      </c>
      <c r="Y25" s="3">
        <v>0</v>
      </c>
      <c r="Z25" s="3">
        <v>0</v>
      </c>
      <c r="AA25" s="3">
        <v>0</v>
      </c>
      <c r="AB25" s="3">
        <v>1</v>
      </c>
      <c r="AC25" s="3">
        <v>0</v>
      </c>
      <c r="AD25" s="3">
        <v>0</v>
      </c>
      <c r="AE25" s="3">
        <v>0</v>
      </c>
      <c r="AF25" s="3">
        <v>0</v>
      </c>
      <c r="AG25" s="3">
        <v>1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1</v>
      </c>
      <c r="AO25" s="3">
        <v>0</v>
      </c>
      <c r="AP25" s="3">
        <v>0</v>
      </c>
    </row>
    <row r="26" spans="1:42" x14ac:dyDescent="0.25">
      <c r="A26" s="4" t="s">
        <v>43</v>
      </c>
      <c r="B26" s="4" t="s">
        <v>46</v>
      </c>
      <c r="C26" s="3">
        <v>0</v>
      </c>
      <c r="D26" s="3">
        <v>0</v>
      </c>
      <c r="E26" s="3">
        <v>0</v>
      </c>
      <c r="F26" s="3">
        <v>0</v>
      </c>
      <c r="G26" s="3">
        <v>1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  <c r="S26" s="3">
        <v>0</v>
      </c>
      <c r="T26" s="3">
        <v>0</v>
      </c>
      <c r="U26" s="3">
        <v>0</v>
      </c>
      <c r="V26" s="3">
        <v>0</v>
      </c>
      <c r="W26" s="3">
        <v>1</v>
      </c>
      <c r="X26" s="3">
        <v>0</v>
      </c>
      <c r="Y26" s="3">
        <v>0</v>
      </c>
      <c r="Z26" s="3">
        <v>0</v>
      </c>
      <c r="AA26" s="3">
        <v>0</v>
      </c>
      <c r="AB26" s="3">
        <v>1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1</v>
      </c>
      <c r="AL26" s="3">
        <v>1</v>
      </c>
      <c r="AM26" s="3">
        <v>0</v>
      </c>
      <c r="AN26" s="3">
        <v>0</v>
      </c>
      <c r="AO26" s="3">
        <v>0</v>
      </c>
      <c r="AP26" s="3">
        <v>0</v>
      </c>
    </row>
    <row r="27" spans="1:42" x14ac:dyDescent="0.25">
      <c r="A27" s="4" t="s">
        <v>45</v>
      </c>
      <c r="B27" s="4" t="s">
        <v>48</v>
      </c>
      <c r="C27" s="3">
        <v>0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</row>
    <row r="28" spans="1:42" x14ac:dyDescent="0.25">
      <c r="A28" s="4" t="s">
        <v>47</v>
      </c>
      <c r="B28" s="4" t="s">
        <v>50</v>
      </c>
      <c r="C28" s="3">
        <v>0</v>
      </c>
      <c r="D28" s="3">
        <v>0</v>
      </c>
      <c r="E28" s="3">
        <v>0</v>
      </c>
      <c r="F28" s="3">
        <v>0</v>
      </c>
      <c r="G28" s="3">
        <v>1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1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1</v>
      </c>
      <c r="Z28" s="3">
        <v>0</v>
      </c>
      <c r="AA28" s="3">
        <v>0</v>
      </c>
      <c r="AB28" s="3">
        <v>1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1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1</v>
      </c>
      <c r="AO28" s="3">
        <v>0</v>
      </c>
      <c r="AP28" s="3">
        <v>0</v>
      </c>
    </row>
    <row r="29" spans="1:42" x14ac:dyDescent="0.25">
      <c r="A29" s="4" t="s">
        <v>49</v>
      </c>
      <c r="B29" s="4" t="s">
        <v>52</v>
      </c>
      <c r="C29" s="3">
        <v>0</v>
      </c>
      <c r="D29" s="3">
        <v>0</v>
      </c>
      <c r="E29" s="3">
        <v>0</v>
      </c>
      <c r="F29" s="3">
        <v>1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  <c r="T29" s="3">
        <v>0</v>
      </c>
      <c r="U29" s="3">
        <v>0</v>
      </c>
      <c r="V29" s="3">
        <v>0</v>
      </c>
      <c r="W29" s="3">
        <v>1</v>
      </c>
      <c r="X29" s="3">
        <v>0</v>
      </c>
      <c r="Y29" s="3">
        <v>0</v>
      </c>
      <c r="Z29" s="3">
        <v>0</v>
      </c>
      <c r="AA29" s="3">
        <v>0</v>
      </c>
      <c r="AB29" s="3">
        <v>1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1</v>
      </c>
      <c r="AI29" s="3">
        <v>0</v>
      </c>
      <c r="AJ29" s="3">
        <v>0</v>
      </c>
      <c r="AK29" s="3">
        <v>0</v>
      </c>
      <c r="AL29" s="3">
        <v>1</v>
      </c>
      <c r="AM29" s="3">
        <v>0</v>
      </c>
      <c r="AN29" s="3">
        <v>0</v>
      </c>
      <c r="AO29" s="3">
        <v>0</v>
      </c>
      <c r="AP29" s="3">
        <v>0</v>
      </c>
    </row>
    <row r="30" spans="1:42" x14ac:dyDescent="0.25">
      <c r="A30" s="4" t="s">
        <v>51</v>
      </c>
      <c r="B30" s="4" t="s">
        <v>54</v>
      </c>
      <c r="C30" s="3">
        <v>1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1</v>
      </c>
      <c r="S30" s="3">
        <v>0</v>
      </c>
      <c r="T30" s="3">
        <v>0</v>
      </c>
      <c r="U30" s="3">
        <v>0</v>
      </c>
      <c r="V30" s="3">
        <v>0</v>
      </c>
      <c r="W30" s="3">
        <v>1</v>
      </c>
      <c r="X30" s="3">
        <v>0</v>
      </c>
      <c r="Y30" s="3">
        <v>0</v>
      </c>
      <c r="Z30" s="3">
        <v>0</v>
      </c>
      <c r="AA30" s="3">
        <v>0</v>
      </c>
      <c r="AB30" s="3">
        <v>1</v>
      </c>
      <c r="AC30" s="3">
        <v>0</v>
      </c>
      <c r="AD30" s="3">
        <v>0</v>
      </c>
      <c r="AE30" s="3">
        <v>0</v>
      </c>
      <c r="AF30" s="3">
        <v>0</v>
      </c>
      <c r="AG30" s="3">
        <v>1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1</v>
      </c>
      <c r="AO30" s="3">
        <v>0</v>
      </c>
      <c r="AP30" s="3">
        <v>0</v>
      </c>
    </row>
    <row r="31" spans="1:42" x14ac:dyDescent="0.25">
      <c r="A31" s="4" t="s">
        <v>53</v>
      </c>
      <c r="B31" s="4" t="s">
        <v>56</v>
      </c>
      <c r="C31" s="3">
        <v>0</v>
      </c>
      <c r="D31" s="3">
        <v>0</v>
      </c>
      <c r="E31" s="3">
        <v>0</v>
      </c>
      <c r="F31" s="3">
        <v>0</v>
      </c>
      <c r="G31" s="3">
        <v>1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1</v>
      </c>
      <c r="S31" s="3">
        <v>0</v>
      </c>
      <c r="T31" s="3">
        <v>0</v>
      </c>
      <c r="U31" s="3">
        <v>0</v>
      </c>
      <c r="V31" s="3">
        <v>0</v>
      </c>
      <c r="W31" s="3">
        <v>1</v>
      </c>
      <c r="X31" s="3">
        <v>0</v>
      </c>
      <c r="Y31" s="3">
        <v>0</v>
      </c>
      <c r="Z31" s="3">
        <v>0</v>
      </c>
      <c r="AA31" s="3">
        <v>0</v>
      </c>
      <c r="AB31" s="3">
        <v>1</v>
      </c>
      <c r="AC31" s="3">
        <v>0</v>
      </c>
      <c r="AD31" s="3">
        <v>0</v>
      </c>
      <c r="AE31" s="3">
        <v>0</v>
      </c>
      <c r="AF31" s="3">
        <v>0</v>
      </c>
      <c r="AG31" s="3">
        <v>1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1</v>
      </c>
      <c r="AO31" s="3">
        <v>0</v>
      </c>
      <c r="AP31" s="3">
        <v>0</v>
      </c>
    </row>
    <row r="32" spans="1:42" x14ac:dyDescent="0.25">
      <c r="A32" s="4" t="s">
        <v>55</v>
      </c>
      <c r="B32" s="4" t="s">
        <v>58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1</v>
      </c>
      <c r="AO32" s="3">
        <v>0</v>
      </c>
      <c r="AP32" s="3">
        <v>0</v>
      </c>
    </row>
    <row r="33" spans="1:42" x14ac:dyDescent="0.25">
      <c r="A33" s="4" t="s">
        <v>57</v>
      </c>
      <c r="B33" s="4" t="s">
        <v>60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</row>
    <row r="34" spans="1:42" x14ac:dyDescent="0.25">
      <c r="A34" s="4" t="s">
        <v>59</v>
      </c>
      <c r="B34" s="4" t="s">
        <v>62</v>
      </c>
      <c r="C34" s="3">
        <v>0</v>
      </c>
      <c r="D34" s="3">
        <v>0</v>
      </c>
      <c r="E34" s="3">
        <v>0</v>
      </c>
      <c r="F34" s="3">
        <v>0</v>
      </c>
      <c r="G34" s="3">
        <v>1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1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1</v>
      </c>
      <c r="Y34" s="3">
        <v>0</v>
      </c>
      <c r="Z34" s="3">
        <v>0</v>
      </c>
      <c r="AA34" s="3">
        <v>0</v>
      </c>
      <c r="AB34" s="3">
        <v>1</v>
      </c>
      <c r="AC34" s="3">
        <v>0</v>
      </c>
      <c r="AD34" s="3">
        <v>0</v>
      </c>
      <c r="AE34" s="3">
        <v>0</v>
      </c>
      <c r="AF34" s="3">
        <v>0</v>
      </c>
      <c r="AG34" s="3">
        <v>1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1</v>
      </c>
      <c r="AO34" s="3">
        <v>0</v>
      </c>
      <c r="AP34" s="3">
        <v>0</v>
      </c>
    </row>
    <row r="35" spans="1:42" x14ac:dyDescent="0.25">
      <c r="A35" s="4" t="s">
        <v>61</v>
      </c>
      <c r="B35" s="4" t="s">
        <v>64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1</v>
      </c>
      <c r="S35" s="3">
        <v>0</v>
      </c>
      <c r="T35" s="3">
        <v>0</v>
      </c>
      <c r="U35" s="3">
        <v>0</v>
      </c>
      <c r="V35" s="3">
        <v>0</v>
      </c>
      <c r="W35" s="3">
        <v>1</v>
      </c>
      <c r="X35" s="3">
        <v>0</v>
      </c>
      <c r="Y35" s="3">
        <v>0</v>
      </c>
      <c r="Z35" s="3">
        <v>0</v>
      </c>
      <c r="AA35" s="3">
        <v>0</v>
      </c>
      <c r="AB35" s="3">
        <v>1</v>
      </c>
      <c r="AC35" s="3">
        <v>0</v>
      </c>
      <c r="AD35" s="3">
        <v>0</v>
      </c>
      <c r="AE35" s="3">
        <v>0</v>
      </c>
      <c r="AF35" s="3">
        <v>0</v>
      </c>
      <c r="AG35" s="3">
        <v>1</v>
      </c>
      <c r="AH35" s="3">
        <v>0</v>
      </c>
      <c r="AI35" s="3">
        <v>0</v>
      </c>
      <c r="AJ35" s="3">
        <v>0</v>
      </c>
      <c r="AK35" s="3">
        <v>0</v>
      </c>
      <c r="AL35" s="3">
        <v>1</v>
      </c>
      <c r="AM35" s="3">
        <v>0</v>
      </c>
      <c r="AN35" s="3">
        <v>0</v>
      </c>
      <c r="AO35" s="3">
        <v>0</v>
      </c>
      <c r="AP35" s="3">
        <v>0</v>
      </c>
    </row>
    <row r="36" spans="1:42" x14ac:dyDescent="0.25">
      <c r="A36" s="4" t="s">
        <v>63</v>
      </c>
      <c r="B36" s="4" t="s">
        <v>66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  <c r="S36" s="3">
        <v>0</v>
      </c>
      <c r="T36" s="3">
        <v>0</v>
      </c>
      <c r="U36" s="3">
        <v>0</v>
      </c>
      <c r="V36" s="3">
        <v>0</v>
      </c>
      <c r="W36" s="3">
        <v>1</v>
      </c>
      <c r="X36" s="3">
        <v>0</v>
      </c>
      <c r="Y36" s="3">
        <v>0</v>
      </c>
      <c r="Z36" s="3">
        <v>0</v>
      </c>
      <c r="AA36" s="3">
        <v>0</v>
      </c>
      <c r="AB36" s="3">
        <v>1</v>
      </c>
      <c r="AC36" s="3">
        <v>0</v>
      </c>
      <c r="AD36" s="3">
        <v>0</v>
      </c>
      <c r="AE36" s="3">
        <v>0</v>
      </c>
      <c r="AF36" s="3">
        <v>0</v>
      </c>
      <c r="AG36" s="3">
        <v>1</v>
      </c>
      <c r="AH36" s="3">
        <v>0</v>
      </c>
      <c r="AI36" s="3">
        <v>0</v>
      </c>
      <c r="AJ36" s="3">
        <v>0</v>
      </c>
      <c r="AK36" s="3">
        <v>0</v>
      </c>
      <c r="AL36" s="3">
        <v>1</v>
      </c>
      <c r="AM36" s="3">
        <v>0</v>
      </c>
      <c r="AN36" s="3">
        <v>0</v>
      </c>
      <c r="AO36" s="3">
        <v>0</v>
      </c>
      <c r="AP36" s="3">
        <v>0</v>
      </c>
    </row>
    <row r="37" spans="1:42" x14ac:dyDescent="0.25">
      <c r="A37" s="4" t="s">
        <v>65</v>
      </c>
      <c r="B37" s="4" t="s">
        <v>68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  <c r="S37" s="3">
        <v>0</v>
      </c>
      <c r="T37" s="3">
        <v>0</v>
      </c>
      <c r="U37" s="3">
        <v>0</v>
      </c>
      <c r="V37" s="3">
        <v>0</v>
      </c>
      <c r="W37" s="3">
        <v>1</v>
      </c>
      <c r="X37" s="3">
        <v>0</v>
      </c>
      <c r="Y37" s="3">
        <v>0</v>
      </c>
      <c r="Z37" s="3">
        <v>0</v>
      </c>
      <c r="AA37" s="3">
        <v>0</v>
      </c>
      <c r="AB37" s="3">
        <v>1</v>
      </c>
      <c r="AC37" s="3">
        <v>0</v>
      </c>
      <c r="AD37" s="3">
        <v>0</v>
      </c>
      <c r="AE37" s="3">
        <v>0</v>
      </c>
      <c r="AF37" s="3">
        <v>0</v>
      </c>
      <c r="AG37" s="3">
        <v>1</v>
      </c>
      <c r="AH37" s="3">
        <v>0</v>
      </c>
      <c r="AI37" s="3">
        <v>0</v>
      </c>
      <c r="AJ37" s="3">
        <v>0</v>
      </c>
      <c r="AK37" s="3">
        <v>0</v>
      </c>
      <c r="AL37" s="3">
        <v>1</v>
      </c>
      <c r="AM37" s="3">
        <v>0</v>
      </c>
      <c r="AN37" s="3">
        <v>0</v>
      </c>
      <c r="AO37" s="3">
        <v>0</v>
      </c>
      <c r="AP37" s="3">
        <v>0</v>
      </c>
    </row>
    <row r="38" spans="1:42" x14ac:dyDescent="0.25">
      <c r="A38" s="4" t="s">
        <v>67</v>
      </c>
      <c r="B38" s="4" t="s">
        <v>70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</row>
    <row r="39" spans="1:42" x14ac:dyDescent="0.25">
      <c r="A39" s="4" t="s">
        <v>69</v>
      </c>
      <c r="B39" s="4" t="s">
        <v>72</v>
      </c>
      <c r="C39" s="3">
        <v>0</v>
      </c>
      <c r="D39" s="3">
        <v>0</v>
      </c>
      <c r="E39" s="3">
        <v>0</v>
      </c>
      <c r="F39" s="3">
        <v>0</v>
      </c>
      <c r="G39" s="3">
        <v>1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1</v>
      </c>
      <c r="S39" s="3">
        <v>0</v>
      </c>
      <c r="T39" s="3">
        <v>0</v>
      </c>
      <c r="U39" s="3">
        <v>0</v>
      </c>
      <c r="V39" s="3">
        <v>0</v>
      </c>
      <c r="W39" s="3">
        <v>1</v>
      </c>
      <c r="X39" s="3">
        <v>0</v>
      </c>
      <c r="Y39" s="3">
        <v>0</v>
      </c>
      <c r="Z39" s="3">
        <v>0</v>
      </c>
      <c r="AA39" s="3">
        <v>0</v>
      </c>
      <c r="AB39" s="3">
        <v>1</v>
      </c>
      <c r="AC39" s="3">
        <v>0</v>
      </c>
      <c r="AD39" s="3">
        <v>0</v>
      </c>
      <c r="AE39" s="3">
        <v>0</v>
      </c>
      <c r="AF39" s="3">
        <v>0</v>
      </c>
      <c r="AG39" s="3">
        <v>1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1</v>
      </c>
      <c r="AO39" s="3">
        <v>0</v>
      </c>
      <c r="AP39" s="3">
        <v>0</v>
      </c>
    </row>
    <row r="40" spans="1:42" x14ac:dyDescent="0.25">
      <c r="A40" s="4" t="s">
        <v>71</v>
      </c>
      <c r="B40" s="4" t="s">
        <v>74</v>
      </c>
      <c r="C40" s="3">
        <v>0</v>
      </c>
      <c r="D40" s="3">
        <v>0</v>
      </c>
      <c r="E40" s="3">
        <v>0</v>
      </c>
      <c r="F40" s="3">
        <v>0</v>
      </c>
      <c r="G40" s="3">
        <v>1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  <c r="U40" s="3">
        <v>0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0</v>
      </c>
      <c r="AB40" s="3">
        <v>1</v>
      </c>
      <c r="AC40" s="3">
        <v>0</v>
      </c>
      <c r="AD40" s="3">
        <v>0</v>
      </c>
      <c r="AE40" s="3">
        <v>0</v>
      </c>
      <c r="AF40" s="3">
        <v>0</v>
      </c>
      <c r="AG40" s="3">
        <v>1</v>
      </c>
      <c r="AH40" s="3">
        <v>0</v>
      </c>
      <c r="AI40" s="3">
        <v>0</v>
      </c>
      <c r="AJ40" s="3">
        <v>0</v>
      </c>
      <c r="AK40" s="3">
        <v>0</v>
      </c>
      <c r="AL40" s="3">
        <v>1</v>
      </c>
      <c r="AM40" s="3">
        <v>0</v>
      </c>
      <c r="AN40" s="3">
        <v>0</v>
      </c>
      <c r="AO40" s="3">
        <v>0</v>
      </c>
      <c r="AP40" s="3">
        <v>0</v>
      </c>
    </row>
    <row r="41" spans="1:42" x14ac:dyDescent="0.25">
      <c r="A41" s="4" t="s">
        <v>73</v>
      </c>
      <c r="B41" s="4" t="s">
        <v>76</v>
      </c>
      <c r="C41" s="3">
        <v>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1</v>
      </c>
      <c r="AO41" s="3">
        <v>0</v>
      </c>
      <c r="AP41" s="3">
        <v>0</v>
      </c>
    </row>
    <row r="42" spans="1:42" x14ac:dyDescent="0.25">
      <c r="A42" s="4" t="s">
        <v>75</v>
      </c>
      <c r="B42" s="4" t="s">
        <v>78</v>
      </c>
      <c r="C42" s="3">
        <v>0</v>
      </c>
      <c r="D42" s="3">
        <v>0</v>
      </c>
      <c r="E42" s="3">
        <v>0</v>
      </c>
      <c r="F42" s="3">
        <v>0</v>
      </c>
      <c r="G42" s="3">
        <v>1</v>
      </c>
      <c r="H42" s="3">
        <v>1</v>
      </c>
      <c r="I42" s="3">
        <v>0</v>
      </c>
      <c r="J42" s="3">
        <v>0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1</v>
      </c>
      <c r="W42" s="3">
        <v>1</v>
      </c>
      <c r="X42" s="3">
        <v>0</v>
      </c>
      <c r="Y42" s="3">
        <v>0</v>
      </c>
      <c r="Z42" s="3">
        <v>0</v>
      </c>
      <c r="AA42" s="3">
        <v>0</v>
      </c>
      <c r="AB42" s="3">
        <v>1</v>
      </c>
      <c r="AC42" s="3">
        <v>0</v>
      </c>
      <c r="AD42" s="3">
        <v>0</v>
      </c>
      <c r="AE42" s="3">
        <v>0</v>
      </c>
      <c r="AF42" s="3">
        <v>0</v>
      </c>
      <c r="AG42" s="3">
        <v>1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1</v>
      </c>
      <c r="AO42" s="3">
        <v>0</v>
      </c>
      <c r="AP42" s="3">
        <v>0</v>
      </c>
    </row>
    <row r="43" spans="1:42" x14ac:dyDescent="0.25">
      <c r="A43" s="4" t="s">
        <v>77</v>
      </c>
      <c r="B43" s="4" t="s">
        <v>80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1</v>
      </c>
      <c r="S43" s="3">
        <v>0</v>
      </c>
      <c r="T43" s="3">
        <v>0</v>
      </c>
      <c r="U43" s="3">
        <v>0</v>
      </c>
      <c r="V43" s="3">
        <v>0</v>
      </c>
      <c r="W43" s="3">
        <v>1</v>
      </c>
      <c r="X43" s="3">
        <v>0</v>
      </c>
      <c r="Y43" s="3">
        <v>0</v>
      </c>
      <c r="Z43" s="3">
        <v>0</v>
      </c>
      <c r="AA43" s="3">
        <v>0</v>
      </c>
      <c r="AB43" s="3">
        <v>1</v>
      </c>
      <c r="AC43" s="3">
        <v>0</v>
      </c>
      <c r="AD43" s="3">
        <v>0</v>
      </c>
      <c r="AE43" s="3">
        <v>0</v>
      </c>
      <c r="AF43" s="3">
        <v>0</v>
      </c>
      <c r="AG43" s="3">
        <v>1</v>
      </c>
      <c r="AH43" s="3">
        <v>0</v>
      </c>
      <c r="AI43" s="3">
        <v>0</v>
      </c>
      <c r="AJ43" s="3">
        <v>0</v>
      </c>
      <c r="AK43" s="3">
        <v>0</v>
      </c>
      <c r="AL43" s="3">
        <v>1</v>
      </c>
      <c r="AM43" s="3">
        <v>0</v>
      </c>
      <c r="AN43" s="3">
        <v>0</v>
      </c>
      <c r="AO43" s="3">
        <v>0</v>
      </c>
      <c r="AP43" s="3">
        <v>0</v>
      </c>
    </row>
    <row r="44" spans="1:42" x14ac:dyDescent="0.25">
      <c r="A44" s="4" t="s">
        <v>79</v>
      </c>
      <c r="B44" s="4" t="s">
        <v>82</v>
      </c>
      <c r="C44" s="3">
        <v>0</v>
      </c>
      <c r="D44" s="3">
        <v>1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1</v>
      </c>
      <c r="S44" s="3">
        <v>0</v>
      </c>
      <c r="T44" s="3">
        <v>0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1</v>
      </c>
      <c r="AC44" s="3">
        <v>0</v>
      </c>
      <c r="AD44" s="3">
        <v>0</v>
      </c>
      <c r="AE44" s="3">
        <v>0</v>
      </c>
      <c r="AF44" s="3">
        <v>0</v>
      </c>
      <c r="AG44" s="3">
        <v>1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1</v>
      </c>
      <c r="AN44" s="3">
        <v>0</v>
      </c>
      <c r="AO44" s="3">
        <v>0</v>
      </c>
      <c r="AP44" s="3">
        <v>0</v>
      </c>
    </row>
    <row r="45" spans="1:42" x14ac:dyDescent="0.25">
      <c r="A45" s="4" t="s">
        <v>81</v>
      </c>
      <c r="B45" s="4" t="s">
        <v>84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0</v>
      </c>
      <c r="M45" s="3">
        <v>1</v>
      </c>
      <c r="N45" s="3">
        <v>0</v>
      </c>
      <c r="O45" s="3">
        <v>0</v>
      </c>
      <c r="P45" s="3">
        <v>0</v>
      </c>
      <c r="Q45" s="3">
        <v>0</v>
      </c>
      <c r="R45" s="3">
        <v>1</v>
      </c>
      <c r="S45" s="3">
        <v>0</v>
      </c>
      <c r="T45" s="3">
        <v>0</v>
      </c>
      <c r="U45" s="3">
        <v>0</v>
      </c>
      <c r="V45" s="3">
        <v>0</v>
      </c>
      <c r="W45" s="3">
        <v>1</v>
      </c>
      <c r="X45" s="3">
        <v>0</v>
      </c>
      <c r="Y45" s="3">
        <v>0</v>
      </c>
      <c r="Z45" s="3">
        <v>0</v>
      </c>
      <c r="AA45" s="3">
        <v>0</v>
      </c>
      <c r="AB45" s="3">
        <v>1</v>
      </c>
      <c r="AC45" s="3">
        <v>0</v>
      </c>
      <c r="AD45" s="3">
        <v>0</v>
      </c>
      <c r="AE45" s="3">
        <v>0</v>
      </c>
      <c r="AF45" s="3">
        <v>0</v>
      </c>
      <c r="AG45" s="3">
        <v>1</v>
      </c>
      <c r="AH45" s="3">
        <v>0</v>
      </c>
      <c r="AI45" s="3">
        <v>0</v>
      </c>
      <c r="AJ45" s="3">
        <v>0</v>
      </c>
      <c r="AK45" s="3">
        <v>0</v>
      </c>
      <c r="AL45" s="3">
        <v>1</v>
      </c>
      <c r="AM45" s="3">
        <v>0</v>
      </c>
      <c r="AN45" s="3">
        <v>0</v>
      </c>
      <c r="AO45" s="3">
        <v>0</v>
      </c>
      <c r="AP45" s="3">
        <v>0</v>
      </c>
    </row>
    <row r="46" spans="1:42" x14ac:dyDescent="0.25">
      <c r="A46" s="4" t="s">
        <v>83</v>
      </c>
      <c r="B46" s="4" t="s">
        <v>86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1</v>
      </c>
      <c r="AM46" s="3">
        <v>0</v>
      </c>
      <c r="AN46" s="3">
        <v>0</v>
      </c>
      <c r="AO46" s="3">
        <v>0</v>
      </c>
      <c r="AP46" s="3">
        <v>0</v>
      </c>
    </row>
    <row r="47" spans="1:42" x14ac:dyDescent="0.25">
      <c r="A47" s="4" t="s">
        <v>85</v>
      </c>
      <c r="B47" s="4" t="s">
        <v>88</v>
      </c>
      <c r="C47" s="3">
        <v>0</v>
      </c>
      <c r="D47" s="3">
        <v>0</v>
      </c>
      <c r="E47" s="3">
        <v>0</v>
      </c>
      <c r="F47" s="3">
        <v>0</v>
      </c>
      <c r="G47" s="3">
        <v>1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  <c r="S47" s="3">
        <v>0</v>
      </c>
      <c r="T47" s="3">
        <v>0</v>
      </c>
      <c r="U47" s="3">
        <v>0</v>
      </c>
      <c r="V47" s="3">
        <v>0</v>
      </c>
      <c r="W47" s="3">
        <v>1</v>
      </c>
      <c r="X47" s="3">
        <v>0</v>
      </c>
      <c r="Y47" s="3">
        <v>0</v>
      </c>
      <c r="Z47" s="3">
        <v>0</v>
      </c>
      <c r="AA47" s="3">
        <v>0</v>
      </c>
      <c r="AB47" s="3">
        <v>1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1</v>
      </c>
    </row>
    <row r="48" spans="1:42" x14ac:dyDescent="0.25">
      <c r="A48" s="4" t="s">
        <v>87</v>
      </c>
      <c r="B48" s="4" t="s">
        <v>90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  <c r="S48" s="3">
        <v>0</v>
      </c>
      <c r="T48" s="3">
        <v>0</v>
      </c>
      <c r="U48" s="3">
        <v>0</v>
      </c>
      <c r="V48" s="3">
        <v>0</v>
      </c>
      <c r="W48" s="3">
        <v>1</v>
      </c>
      <c r="X48" s="3">
        <v>0</v>
      </c>
      <c r="Y48" s="3">
        <v>0</v>
      </c>
      <c r="Z48" s="3">
        <v>0</v>
      </c>
      <c r="AA48" s="3">
        <v>0</v>
      </c>
      <c r="AB48" s="3">
        <v>1</v>
      </c>
      <c r="AC48" s="3">
        <v>0</v>
      </c>
      <c r="AD48" s="3">
        <v>0</v>
      </c>
      <c r="AE48" s="3">
        <v>0</v>
      </c>
      <c r="AF48" s="3">
        <v>0</v>
      </c>
      <c r="AG48" s="3">
        <v>1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1</v>
      </c>
      <c r="AO48" s="3">
        <v>0</v>
      </c>
      <c r="AP48" s="3">
        <v>0</v>
      </c>
    </row>
    <row r="49" spans="1:42" x14ac:dyDescent="0.25">
      <c r="A49" s="4" t="s">
        <v>89</v>
      </c>
      <c r="B49" s="4" t="s">
        <v>92</v>
      </c>
      <c r="C49" s="3">
        <v>0</v>
      </c>
      <c r="D49" s="3">
        <v>0</v>
      </c>
      <c r="E49" s="3">
        <v>1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  <c r="S49" s="3">
        <v>0</v>
      </c>
      <c r="T49" s="3">
        <v>0</v>
      </c>
      <c r="U49" s="3">
        <v>0</v>
      </c>
      <c r="V49" s="3">
        <v>0</v>
      </c>
      <c r="W49" s="3">
        <v>1</v>
      </c>
      <c r="X49" s="3">
        <v>0</v>
      </c>
      <c r="Y49" s="3">
        <v>0</v>
      </c>
      <c r="Z49" s="3">
        <v>0</v>
      </c>
      <c r="AA49" s="3">
        <v>0</v>
      </c>
      <c r="AB49" s="3">
        <v>1</v>
      </c>
      <c r="AC49" s="3">
        <v>0</v>
      </c>
      <c r="AD49" s="3">
        <v>0</v>
      </c>
      <c r="AE49" s="3">
        <v>0</v>
      </c>
      <c r="AF49" s="3">
        <v>0</v>
      </c>
      <c r="AG49" s="3">
        <v>1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1</v>
      </c>
      <c r="AO49" s="3">
        <v>0</v>
      </c>
      <c r="AP49" s="3">
        <v>0</v>
      </c>
    </row>
    <row r="50" spans="1:42" x14ac:dyDescent="0.25">
      <c r="A50" s="4" t="s">
        <v>91</v>
      </c>
      <c r="B50" s="4" t="s">
        <v>94</v>
      </c>
      <c r="C50" s="3">
        <v>1</v>
      </c>
      <c r="D50" s="3">
        <v>0</v>
      </c>
      <c r="E50" s="3">
        <v>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  <c r="S50" s="3">
        <v>0</v>
      </c>
      <c r="T50" s="3">
        <v>0</v>
      </c>
      <c r="U50" s="3">
        <v>0</v>
      </c>
      <c r="V50" s="3">
        <v>0</v>
      </c>
      <c r="W50" s="3">
        <v>1</v>
      </c>
      <c r="X50" s="3">
        <v>0</v>
      </c>
      <c r="Y50" s="3">
        <v>0</v>
      </c>
      <c r="Z50" s="3">
        <v>0</v>
      </c>
      <c r="AA50" s="3">
        <v>0</v>
      </c>
      <c r="AB50" s="3">
        <v>1</v>
      </c>
      <c r="AC50" s="3">
        <v>0</v>
      </c>
      <c r="AD50" s="3">
        <v>0</v>
      </c>
      <c r="AE50" s="3">
        <v>0</v>
      </c>
      <c r="AF50" s="3">
        <v>0</v>
      </c>
      <c r="AG50" s="3">
        <v>1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</row>
    <row r="51" spans="1:42" x14ac:dyDescent="0.25">
      <c r="A51" s="4" t="s">
        <v>93</v>
      </c>
      <c r="B51" s="4" t="s">
        <v>96</v>
      </c>
      <c r="C51" s="3">
        <v>0</v>
      </c>
      <c r="D51" s="3">
        <v>1</v>
      </c>
      <c r="E51" s="3">
        <v>0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1</v>
      </c>
      <c r="S51" s="3">
        <v>0</v>
      </c>
      <c r="T51" s="3">
        <v>0</v>
      </c>
      <c r="U51" s="3">
        <v>0</v>
      </c>
      <c r="V51" s="3">
        <v>0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1</v>
      </c>
      <c r="AC51" s="3">
        <v>0</v>
      </c>
      <c r="AD51" s="3">
        <v>0</v>
      </c>
      <c r="AE51" s="3">
        <v>0</v>
      </c>
      <c r="AF51" s="3">
        <v>0</v>
      </c>
      <c r="AG51" s="3">
        <v>1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1</v>
      </c>
      <c r="AO51" s="3">
        <v>0</v>
      </c>
      <c r="AP51" s="3">
        <v>0</v>
      </c>
    </row>
    <row r="52" spans="1:42" x14ac:dyDescent="0.25">
      <c r="A52" s="4" t="s">
        <v>95</v>
      </c>
      <c r="B52" s="4" t="s">
        <v>98</v>
      </c>
      <c r="C52" s="3">
        <v>0</v>
      </c>
      <c r="D52" s="3">
        <v>0</v>
      </c>
      <c r="E52" s="3">
        <v>0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1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1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</row>
    <row r="53" spans="1:42" x14ac:dyDescent="0.25">
      <c r="A53" s="4" t="s">
        <v>97</v>
      </c>
      <c r="B53" s="4" t="s">
        <v>100</v>
      </c>
      <c r="C53" s="3">
        <v>1</v>
      </c>
      <c r="D53" s="3">
        <v>0</v>
      </c>
      <c r="E53" s="3">
        <v>0</v>
      </c>
      <c r="F53" s="3">
        <v>0</v>
      </c>
      <c r="G53" s="3">
        <v>0</v>
      </c>
      <c r="H53" s="3">
        <v>1</v>
      </c>
      <c r="I53" s="3">
        <v>0</v>
      </c>
      <c r="J53" s="3">
        <v>0</v>
      </c>
      <c r="K53" s="3">
        <v>0</v>
      </c>
      <c r="L53" s="3">
        <v>0</v>
      </c>
      <c r="M53" s="3">
        <v>1</v>
      </c>
      <c r="N53" s="3">
        <v>0</v>
      </c>
      <c r="O53" s="3">
        <v>0</v>
      </c>
      <c r="P53" s="3">
        <v>0</v>
      </c>
      <c r="Q53" s="3">
        <v>0</v>
      </c>
      <c r="R53" s="3">
        <v>1</v>
      </c>
      <c r="S53" s="3">
        <v>0</v>
      </c>
      <c r="T53" s="3">
        <v>0</v>
      </c>
      <c r="U53" s="3">
        <v>0</v>
      </c>
      <c r="V53" s="3">
        <v>0</v>
      </c>
      <c r="W53" s="3">
        <v>1</v>
      </c>
      <c r="X53" s="3">
        <v>0</v>
      </c>
      <c r="Y53" s="3">
        <v>0</v>
      </c>
      <c r="Z53" s="3">
        <v>0</v>
      </c>
      <c r="AA53" s="3">
        <v>0</v>
      </c>
      <c r="AB53" s="3">
        <v>1</v>
      </c>
      <c r="AC53" s="3">
        <v>0</v>
      </c>
      <c r="AD53" s="3">
        <v>0</v>
      </c>
      <c r="AE53" s="3">
        <v>0</v>
      </c>
      <c r="AF53" s="3">
        <v>0</v>
      </c>
      <c r="AG53" s="3">
        <v>1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1</v>
      </c>
      <c r="AO53" s="3">
        <v>0</v>
      </c>
      <c r="AP53" s="3">
        <v>0</v>
      </c>
    </row>
    <row r="54" spans="1:42" x14ac:dyDescent="0.25">
      <c r="A54" s="4" t="s">
        <v>99</v>
      </c>
      <c r="B54" s="4" t="s">
        <v>102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1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1</v>
      </c>
      <c r="AO54" s="3">
        <v>0</v>
      </c>
      <c r="AP54" s="3">
        <v>0</v>
      </c>
    </row>
    <row r="55" spans="1:42" x14ac:dyDescent="0.25">
      <c r="A55" s="4" t="s">
        <v>101</v>
      </c>
      <c r="B55" s="4" t="s">
        <v>104</v>
      </c>
      <c r="C55" s="3">
        <v>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</row>
    <row r="56" spans="1:42" x14ac:dyDescent="0.25">
      <c r="A56" s="4" t="s">
        <v>103</v>
      </c>
      <c r="B56" s="4" t="s">
        <v>106</v>
      </c>
      <c r="C56" s="3">
        <v>0</v>
      </c>
      <c r="D56" s="3">
        <v>0</v>
      </c>
      <c r="E56" s="3">
        <v>1</v>
      </c>
      <c r="F56" s="3">
        <v>0</v>
      </c>
      <c r="G56" s="3">
        <v>0</v>
      </c>
      <c r="H56" s="3">
        <v>1</v>
      </c>
      <c r="I56" s="3">
        <v>0</v>
      </c>
      <c r="J56" s="3">
        <v>0</v>
      </c>
      <c r="K56" s="3">
        <v>0</v>
      </c>
      <c r="L56" s="3">
        <v>0</v>
      </c>
      <c r="M56" s="3">
        <v>1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1</v>
      </c>
      <c r="U56" s="3">
        <v>0</v>
      </c>
      <c r="V56" s="3">
        <v>0</v>
      </c>
      <c r="W56" s="3">
        <v>1</v>
      </c>
      <c r="X56" s="3">
        <v>0</v>
      </c>
      <c r="Y56" s="3">
        <v>0</v>
      </c>
      <c r="Z56" s="3">
        <v>0</v>
      </c>
      <c r="AA56" s="3">
        <v>0</v>
      </c>
      <c r="AB56" s="3">
        <v>1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1</v>
      </c>
      <c r="AJ56" s="3">
        <v>0</v>
      </c>
      <c r="AK56" s="3">
        <v>0</v>
      </c>
      <c r="AL56" s="3">
        <v>0</v>
      </c>
      <c r="AM56" s="3">
        <v>0</v>
      </c>
      <c r="AN56" s="3">
        <v>1</v>
      </c>
      <c r="AO56" s="3">
        <v>0</v>
      </c>
      <c r="AP56" s="3">
        <v>0</v>
      </c>
    </row>
    <row r="57" spans="1:42" x14ac:dyDescent="0.25">
      <c r="A57" s="4" t="s">
        <v>105</v>
      </c>
      <c r="B57" s="4" t="s">
        <v>108</v>
      </c>
      <c r="C57" s="3">
        <v>1</v>
      </c>
      <c r="D57" s="3">
        <v>0</v>
      </c>
      <c r="E57" s="3">
        <v>0</v>
      </c>
      <c r="F57" s="3">
        <v>0</v>
      </c>
      <c r="G57" s="3">
        <v>0</v>
      </c>
      <c r="H57" s="3">
        <v>1</v>
      </c>
      <c r="I57" s="3">
        <v>0</v>
      </c>
      <c r="J57" s="3">
        <v>0</v>
      </c>
      <c r="K57" s="3">
        <v>0</v>
      </c>
      <c r="L57" s="3">
        <v>0</v>
      </c>
      <c r="M57" s="3">
        <v>1</v>
      </c>
      <c r="N57" s="3">
        <v>0</v>
      </c>
      <c r="O57" s="3">
        <v>0</v>
      </c>
      <c r="P57" s="3">
        <v>0</v>
      </c>
      <c r="Q57" s="3">
        <v>0</v>
      </c>
      <c r="R57" s="3">
        <v>1</v>
      </c>
      <c r="S57" s="3">
        <v>0</v>
      </c>
      <c r="T57" s="3">
        <v>0</v>
      </c>
      <c r="U57" s="3">
        <v>0</v>
      </c>
      <c r="V57" s="3">
        <v>0</v>
      </c>
      <c r="W57" s="3">
        <v>1</v>
      </c>
      <c r="X57" s="3">
        <v>0</v>
      </c>
      <c r="Y57" s="3">
        <v>0</v>
      </c>
      <c r="Z57" s="3">
        <v>0</v>
      </c>
      <c r="AA57" s="3">
        <v>0</v>
      </c>
      <c r="AB57" s="3">
        <v>1</v>
      </c>
      <c r="AC57" s="3">
        <v>0</v>
      </c>
      <c r="AD57" s="3">
        <v>0</v>
      </c>
      <c r="AE57" s="3">
        <v>0</v>
      </c>
      <c r="AF57" s="3">
        <v>0</v>
      </c>
      <c r="AG57" s="3">
        <v>1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</row>
    <row r="58" spans="1:42" x14ac:dyDescent="0.25">
      <c r="A58" s="4" t="s">
        <v>107</v>
      </c>
      <c r="B58" s="4" t="s">
        <v>110</v>
      </c>
      <c r="C58" s="3">
        <v>1</v>
      </c>
      <c r="D58" s="3">
        <v>0</v>
      </c>
      <c r="E58" s="3">
        <v>0</v>
      </c>
      <c r="F58" s="3">
        <v>0</v>
      </c>
      <c r="G58" s="3">
        <v>0</v>
      </c>
      <c r="H58" s="3">
        <v>1</v>
      </c>
      <c r="I58" s="3">
        <v>0</v>
      </c>
      <c r="J58" s="3">
        <v>0</v>
      </c>
      <c r="K58" s="3">
        <v>0</v>
      </c>
      <c r="L58" s="3">
        <v>0</v>
      </c>
      <c r="M58" s="3">
        <v>1</v>
      </c>
      <c r="N58" s="3">
        <v>0</v>
      </c>
      <c r="O58" s="3">
        <v>0</v>
      </c>
      <c r="P58" s="3">
        <v>0</v>
      </c>
      <c r="Q58" s="3">
        <v>0</v>
      </c>
      <c r="R58" s="3">
        <v>1</v>
      </c>
      <c r="S58" s="3">
        <v>0</v>
      </c>
      <c r="T58" s="3">
        <v>0</v>
      </c>
      <c r="U58" s="3">
        <v>0</v>
      </c>
      <c r="V58" s="3">
        <v>0</v>
      </c>
      <c r="W58" s="3">
        <v>1</v>
      </c>
      <c r="X58" s="3">
        <v>0</v>
      </c>
      <c r="Y58" s="3">
        <v>0</v>
      </c>
      <c r="Z58" s="3">
        <v>0</v>
      </c>
      <c r="AA58" s="3">
        <v>0</v>
      </c>
      <c r="AB58" s="3">
        <v>1</v>
      </c>
      <c r="AC58" s="3">
        <v>0</v>
      </c>
      <c r="AD58" s="3">
        <v>0</v>
      </c>
      <c r="AE58" s="3">
        <v>0</v>
      </c>
      <c r="AF58" s="3">
        <v>0</v>
      </c>
      <c r="AG58" s="3">
        <v>1</v>
      </c>
      <c r="AH58" s="3">
        <v>0</v>
      </c>
      <c r="AI58" s="3">
        <v>0</v>
      </c>
      <c r="AJ58" s="3">
        <v>0</v>
      </c>
      <c r="AK58" s="3">
        <v>0</v>
      </c>
      <c r="AL58" s="3">
        <v>1</v>
      </c>
      <c r="AM58" s="3">
        <v>0</v>
      </c>
      <c r="AN58" s="3">
        <v>0</v>
      </c>
      <c r="AO58" s="3">
        <v>0</v>
      </c>
      <c r="AP58" s="3">
        <v>0</v>
      </c>
    </row>
    <row r="59" spans="1:42" x14ac:dyDescent="0.25">
      <c r="A59" s="4" t="s">
        <v>109</v>
      </c>
      <c r="B59" s="4" t="s">
        <v>112</v>
      </c>
      <c r="C59" s="3">
        <v>0</v>
      </c>
      <c r="D59" s="3">
        <v>0</v>
      </c>
      <c r="E59" s="3">
        <v>1</v>
      </c>
      <c r="F59" s="3">
        <v>0</v>
      </c>
      <c r="G59" s="3">
        <v>0</v>
      </c>
      <c r="H59" s="3">
        <v>1</v>
      </c>
      <c r="I59" s="3">
        <v>0</v>
      </c>
      <c r="J59" s="3">
        <v>0</v>
      </c>
      <c r="K59" s="3">
        <v>0</v>
      </c>
      <c r="L59" s="3">
        <v>0</v>
      </c>
      <c r="M59" s="3">
        <v>1</v>
      </c>
      <c r="N59" s="3">
        <v>0</v>
      </c>
      <c r="O59" s="3">
        <v>0</v>
      </c>
      <c r="P59" s="3">
        <v>0</v>
      </c>
      <c r="Q59" s="3">
        <v>0</v>
      </c>
      <c r="R59" s="3">
        <v>1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1</v>
      </c>
      <c r="Z59" s="3">
        <v>0</v>
      </c>
      <c r="AA59" s="3">
        <v>0</v>
      </c>
      <c r="AB59" s="3">
        <v>1</v>
      </c>
      <c r="AC59" s="3">
        <v>0</v>
      </c>
      <c r="AD59" s="3">
        <v>0</v>
      </c>
      <c r="AE59" s="3">
        <v>0</v>
      </c>
      <c r="AF59" s="3">
        <v>0</v>
      </c>
      <c r="AG59" s="3">
        <v>1</v>
      </c>
      <c r="AH59" s="3">
        <v>0</v>
      </c>
      <c r="AI59" s="3">
        <v>0</v>
      </c>
      <c r="AJ59" s="3">
        <v>0</v>
      </c>
      <c r="AK59" s="3">
        <v>0</v>
      </c>
      <c r="AL59" s="3">
        <v>1</v>
      </c>
      <c r="AM59" s="3">
        <v>0</v>
      </c>
      <c r="AN59" s="3">
        <v>0</v>
      </c>
      <c r="AO59" s="3">
        <v>0</v>
      </c>
      <c r="AP59" s="3">
        <v>0</v>
      </c>
    </row>
    <row r="60" spans="1:42" x14ac:dyDescent="0.25">
      <c r="A60" s="4" t="s">
        <v>111</v>
      </c>
      <c r="B60" s="4" t="s">
        <v>114</v>
      </c>
      <c r="C60" s="3">
        <v>0</v>
      </c>
      <c r="D60" s="3">
        <v>0</v>
      </c>
      <c r="E60" s="3">
        <v>0</v>
      </c>
      <c r="F60" s="3">
        <v>1</v>
      </c>
      <c r="G60" s="3">
        <v>0</v>
      </c>
      <c r="H60" s="3">
        <v>1</v>
      </c>
      <c r="I60" s="3">
        <v>0</v>
      </c>
      <c r="J60" s="3">
        <v>0</v>
      </c>
      <c r="K60" s="3">
        <v>0</v>
      </c>
      <c r="L60" s="3">
        <v>0</v>
      </c>
      <c r="M60" s="3">
        <v>1</v>
      </c>
      <c r="N60" s="3">
        <v>0</v>
      </c>
      <c r="O60" s="3">
        <v>0</v>
      </c>
      <c r="P60" s="3">
        <v>0</v>
      </c>
      <c r="Q60" s="3">
        <v>0</v>
      </c>
      <c r="R60" s="3">
        <v>1</v>
      </c>
      <c r="S60" s="3">
        <v>0</v>
      </c>
      <c r="T60" s="3">
        <v>0</v>
      </c>
      <c r="U60" s="3">
        <v>0</v>
      </c>
      <c r="V60" s="3">
        <v>0</v>
      </c>
      <c r="W60" s="3">
        <v>1</v>
      </c>
      <c r="X60" s="3">
        <v>0</v>
      </c>
      <c r="Y60" s="3">
        <v>0</v>
      </c>
      <c r="Z60" s="3">
        <v>0</v>
      </c>
      <c r="AA60" s="3">
        <v>0</v>
      </c>
      <c r="AB60" s="3">
        <v>1</v>
      </c>
      <c r="AC60" s="3">
        <v>0</v>
      </c>
      <c r="AD60" s="3">
        <v>0</v>
      </c>
      <c r="AE60" s="3">
        <v>0</v>
      </c>
      <c r="AF60" s="3">
        <v>0</v>
      </c>
      <c r="AG60" s="3">
        <v>1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1</v>
      </c>
      <c r="AO60" s="3">
        <v>0</v>
      </c>
      <c r="AP60" s="3">
        <v>0</v>
      </c>
    </row>
    <row r="61" spans="1:42" x14ac:dyDescent="0.25">
      <c r="A61" s="4" t="s">
        <v>113</v>
      </c>
      <c r="B61" s="4" t="s">
        <v>116</v>
      </c>
      <c r="C61" s="3">
        <v>0</v>
      </c>
      <c r="D61" s="3">
        <v>0</v>
      </c>
      <c r="E61" s="3">
        <v>0</v>
      </c>
      <c r="F61" s="3">
        <v>0</v>
      </c>
      <c r="G61" s="3">
        <v>1</v>
      </c>
      <c r="H61" s="3">
        <v>1</v>
      </c>
      <c r="I61" s="3">
        <v>0</v>
      </c>
      <c r="J61" s="3">
        <v>0</v>
      </c>
      <c r="K61" s="3">
        <v>0</v>
      </c>
      <c r="L61" s="3">
        <v>0</v>
      </c>
      <c r="M61" s="3">
        <v>1</v>
      </c>
      <c r="N61" s="3">
        <v>0</v>
      </c>
      <c r="O61" s="3">
        <v>0</v>
      </c>
      <c r="P61" s="3">
        <v>0</v>
      </c>
      <c r="Q61" s="3">
        <v>0</v>
      </c>
      <c r="R61" s="3">
        <v>1</v>
      </c>
      <c r="S61" s="3">
        <v>0</v>
      </c>
      <c r="T61" s="3">
        <v>0</v>
      </c>
      <c r="U61" s="3">
        <v>0</v>
      </c>
      <c r="V61" s="3">
        <v>0</v>
      </c>
      <c r="W61" s="3">
        <v>1</v>
      </c>
      <c r="X61" s="3">
        <v>0</v>
      </c>
      <c r="Y61" s="3">
        <v>0</v>
      </c>
      <c r="Z61" s="3">
        <v>0</v>
      </c>
      <c r="AA61" s="3">
        <v>0</v>
      </c>
      <c r="AB61" s="3">
        <v>1</v>
      </c>
      <c r="AC61" s="3">
        <v>0</v>
      </c>
      <c r="AD61" s="3">
        <v>0</v>
      </c>
      <c r="AE61" s="3">
        <v>0</v>
      </c>
      <c r="AF61" s="3">
        <v>0</v>
      </c>
      <c r="AG61" s="3">
        <v>1</v>
      </c>
      <c r="AH61" s="3">
        <v>0</v>
      </c>
      <c r="AI61" s="3">
        <v>0</v>
      </c>
      <c r="AJ61" s="3">
        <v>0</v>
      </c>
      <c r="AK61" s="3">
        <v>0</v>
      </c>
      <c r="AL61" s="3">
        <v>1</v>
      </c>
      <c r="AM61" s="3">
        <v>0</v>
      </c>
      <c r="AN61" s="3">
        <v>0</v>
      </c>
      <c r="AO61" s="3">
        <v>0</v>
      </c>
      <c r="AP61" s="3">
        <v>0</v>
      </c>
    </row>
    <row r="62" spans="1:42" x14ac:dyDescent="0.25">
      <c r="A62" s="4" t="s">
        <v>115</v>
      </c>
      <c r="B62" s="4" t="s">
        <v>118</v>
      </c>
      <c r="C62" s="3">
        <v>1</v>
      </c>
      <c r="D62" s="3">
        <v>0</v>
      </c>
      <c r="E62" s="3">
        <v>0</v>
      </c>
      <c r="F62" s="3">
        <v>0</v>
      </c>
      <c r="G62" s="3">
        <v>0</v>
      </c>
      <c r="H62" s="3">
        <v>1</v>
      </c>
      <c r="I62" s="3">
        <v>0</v>
      </c>
      <c r="J62" s="3">
        <v>0</v>
      </c>
      <c r="K62" s="3">
        <v>0</v>
      </c>
      <c r="L62" s="3">
        <v>0</v>
      </c>
      <c r="M62" s="3">
        <v>1</v>
      </c>
      <c r="N62" s="3">
        <v>0</v>
      </c>
      <c r="O62" s="3">
        <v>0</v>
      </c>
      <c r="P62" s="3">
        <v>0</v>
      </c>
      <c r="Q62" s="3">
        <v>0</v>
      </c>
      <c r="R62" s="3">
        <v>1</v>
      </c>
      <c r="S62" s="3">
        <v>0</v>
      </c>
      <c r="T62" s="3">
        <v>0</v>
      </c>
      <c r="U62" s="3">
        <v>0</v>
      </c>
      <c r="V62" s="3">
        <v>0</v>
      </c>
      <c r="W62" s="3">
        <v>1</v>
      </c>
      <c r="X62" s="3">
        <v>0</v>
      </c>
      <c r="Y62" s="3">
        <v>0</v>
      </c>
      <c r="Z62" s="3">
        <v>0</v>
      </c>
      <c r="AA62" s="3">
        <v>0</v>
      </c>
      <c r="AB62" s="3">
        <v>1</v>
      </c>
      <c r="AC62" s="3">
        <v>0</v>
      </c>
      <c r="AD62" s="3">
        <v>0</v>
      </c>
      <c r="AE62" s="3">
        <v>0</v>
      </c>
      <c r="AF62" s="3">
        <v>0</v>
      </c>
      <c r="AG62" s="3">
        <v>1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1</v>
      </c>
      <c r="AO62" s="3">
        <v>0</v>
      </c>
      <c r="AP62" s="3">
        <v>0</v>
      </c>
    </row>
    <row r="63" spans="1:42" x14ac:dyDescent="0.25">
      <c r="A63" s="4" t="s">
        <v>117</v>
      </c>
      <c r="B63" s="4" t="s">
        <v>119</v>
      </c>
      <c r="C63" s="3">
        <v>0</v>
      </c>
      <c r="D63" s="3">
        <v>0</v>
      </c>
      <c r="E63" s="3">
        <v>1</v>
      </c>
      <c r="F63" s="3">
        <v>0</v>
      </c>
      <c r="G63" s="3">
        <v>0</v>
      </c>
      <c r="H63" s="3">
        <v>1</v>
      </c>
      <c r="I63" s="3">
        <v>0</v>
      </c>
      <c r="J63" s="3">
        <v>0</v>
      </c>
      <c r="K63" s="3">
        <v>0</v>
      </c>
      <c r="L63" s="3">
        <v>0</v>
      </c>
      <c r="M63" s="3">
        <v>1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1</v>
      </c>
      <c r="T63" s="3">
        <v>0</v>
      </c>
      <c r="U63" s="3">
        <v>0</v>
      </c>
      <c r="V63" s="3">
        <v>0</v>
      </c>
      <c r="W63" s="3">
        <v>1</v>
      </c>
      <c r="X63" s="3">
        <v>0</v>
      </c>
      <c r="Y63" s="3">
        <v>0</v>
      </c>
      <c r="Z63" s="3">
        <v>0</v>
      </c>
      <c r="AA63" s="3">
        <v>0</v>
      </c>
      <c r="AB63" s="3">
        <v>1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1</v>
      </c>
      <c r="AI63" s="3">
        <v>0</v>
      </c>
      <c r="AJ63" s="3">
        <v>0</v>
      </c>
      <c r="AK63" s="3">
        <v>0</v>
      </c>
      <c r="AL63" s="3">
        <v>1</v>
      </c>
      <c r="AM63" s="3">
        <v>0</v>
      </c>
      <c r="AN63" s="3">
        <v>0</v>
      </c>
      <c r="AO63" s="3">
        <v>0</v>
      </c>
      <c r="AP63" s="3">
        <v>0</v>
      </c>
    </row>
    <row r="64" spans="1:42" x14ac:dyDescent="0.25">
      <c r="B64" s="1" t="s">
        <v>120</v>
      </c>
      <c r="C64" s="23">
        <f>SUM(C5:C63)</f>
        <v>21</v>
      </c>
      <c r="D64" s="23">
        <f>SUM(D5:D63)</f>
        <v>4</v>
      </c>
      <c r="E64" s="23">
        <f>SUM(E5:E63)</f>
        <v>13</v>
      </c>
      <c r="F64" s="23">
        <f>SUM(F5:F63)</f>
        <v>3</v>
      </c>
      <c r="G64" s="23">
        <f>SUM(G5:G63)</f>
        <v>12</v>
      </c>
      <c r="H64" s="23">
        <f>SUM(H5:H63)</f>
        <v>46</v>
      </c>
      <c r="I64" s="23">
        <f>SUM(I5:I63)</f>
        <v>0</v>
      </c>
      <c r="J64" s="23">
        <f>SUM(J5:J63)</f>
        <v>0</v>
      </c>
      <c r="K64" s="23">
        <f>SUM(K5:K63)</f>
        <v>0</v>
      </c>
      <c r="L64" s="23">
        <f>SUM(L5:L63)</f>
        <v>1</v>
      </c>
      <c r="M64" s="23">
        <f>SUM(M5:M63)</f>
        <v>46</v>
      </c>
      <c r="N64" s="23">
        <f>SUM(N5:N63)</f>
        <v>1</v>
      </c>
      <c r="O64" s="23">
        <f>SUM(O5:O63)</f>
        <v>1</v>
      </c>
      <c r="P64" s="23">
        <f>SUM(P5:P63)</f>
        <v>0</v>
      </c>
      <c r="Q64" s="23">
        <f>SUM(Q5:Q63)</f>
        <v>0</v>
      </c>
      <c r="R64" s="23">
        <f>SUM(R5:R63)</f>
        <v>37</v>
      </c>
      <c r="S64" s="23">
        <f>SUM(S5:S63)</f>
        <v>7</v>
      </c>
      <c r="T64" s="23">
        <f>SUM(T5:T63)</f>
        <v>4</v>
      </c>
      <c r="U64" s="23">
        <f>SUM(U5:U63)</f>
        <v>0</v>
      </c>
      <c r="V64" s="23">
        <f>SUM(V5:V63)</f>
        <v>1</v>
      </c>
      <c r="W64" s="23">
        <f>SUM(W5:W63)</f>
        <v>41</v>
      </c>
      <c r="X64" s="23">
        <f>SUM(X5:X63)</f>
        <v>3</v>
      </c>
      <c r="Y64" s="23">
        <f>SUM(Y5:Y63)</f>
        <v>3</v>
      </c>
      <c r="Z64" s="23">
        <f>SUM(Z5:Z63)</f>
        <v>0</v>
      </c>
      <c r="AA64" s="23">
        <f>SUM(AA5:AA63)</f>
        <v>0</v>
      </c>
      <c r="AB64" s="23">
        <f>SUM(AB5:AB63)</f>
        <v>47</v>
      </c>
      <c r="AC64" s="23">
        <f>SUM(AC5:AC63)</f>
        <v>0</v>
      </c>
      <c r="AD64" s="23">
        <f>SUM(AD5:AD63)</f>
        <v>0</v>
      </c>
      <c r="AE64" s="23">
        <f>SUM(AE5:AE63)</f>
        <v>0</v>
      </c>
      <c r="AF64" s="23">
        <f>SUM(AF5:AF63)</f>
        <v>0</v>
      </c>
      <c r="AG64" s="23">
        <f>SUM(AG5:AG63)</f>
        <v>38</v>
      </c>
      <c r="AH64" s="23">
        <f>SUM(AH5:AH63)</f>
        <v>4</v>
      </c>
      <c r="AI64" s="23">
        <f>SUM(AI5:AI63)</f>
        <v>4</v>
      </c>
      <c r="AJ64" s="23">
        <f>SUM(AJ5:AJ63)</f>
        <v>0</v>
      </c>
      <c r="AK64" s="23">
        <f>SUM(AK5:AK63)</f>
        <v>2</v>
      </c>
      <c r="AL64" s="23">
        <f>SUM(AL5:AL63)</f>
        <v>21</v>
      </c>
      <c r="AM64" s="23">
        <f>SUM(AM5:AM63)</f>
        <v>1</v>
      </c>
      <c r="AN64" s="23">
        <f>SUM(AN5:AN63)</f>
        <v>25</v>
      </c>
      <c r="AO64" s="23">
        <f>SUM(AO5:AO63)</f>
        <v>0</v>
      </c>
      <c r="AP64" s="23">
        <f t="shared" ref="AP64" si="0">SUM(AP5:AP63)</f>
        <v>3</v>
      </c>
    </row>
  </sheetData>
  <mergeCells count="18">
    <mergeCell ref="A2:A4"/>
    <mergeCell ref="B2:B4"/>
    <mergeCell ref="C2:G2"/>
    <mergeCell ref="C3:G3"/>
    <mergeCell ref="H2:L2"/>
    <mergeCell ref="H3:L3"/>
    <mergeCell ref="M2:Q2"/>
    <mergeCell ref="M3:Q3"/>
    <mergeCell ref="R2:V2"/>
    <mergeCell ref="R3:V3"/>
    <mergeCell ref="W2:AA2"/>
    <mergeCell ref="W3:AA3"/>
    <mergeCell ref="AB2:AF2"/>
    <mergeCell ref="AB3:AF3"/>
    <mergeCell ref="AG2:AK2"/>
    <mergeCell ref="AG3:AK3"/>
    <mergeCell ref="AL2:AP2"/>
    <mergeCell ref="AL3:AP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5" sqref="B5"/>
    </sheetView>
  </sheetViews>
  <sheetFormatPr baseColWidth="10" defaultColWidth="9.140625" defaultRowHeight="15" x14ac:dyDescent="0.25"/>
  <cols>
    <col min="2" max="2" width="68.42578125" customWidth="1"/>
    <col min="3" max="7" width="16.5703125" customWidth="1"/>
    <col min="8" max="8" width="12.5703125" customWidth="1"/>
    <col min="9" max="9" width="10" customWidth="1"/>
  </cols>
  <sheetData>
    <row r="1" spans="1:10" ht="15.75" thickBot="1" x14ac:dyDescent="0.3"/>
    <row r="2" spans="1:10" ht="30" customHeight="1" thickTop="1" thickBot="1" x14ac:dyDescent="0.3">
      <c r="A2" s="250" t="s">
        <v>0</v>
      </c>
      <c r="B2" s="250" t="s">
        <v>1</v>
      </c>
      <c r="C2" s="250" t="s">
        <v>465</v>
      </c>
      <c r="D2" s="250"/>
      <c r="E2" s="250"/>
      <c r="F2" s="250"/>
      <c r="G2" s="250"/>
      <c r="H2" s="250"/>
      <c r="I2" s="250"/>
    </row>
    <row r="3" spans="1:10" ht="56.25" customHeight="1" thickTop="1" thickBot="1" x14ac:dyDescent="0.3">
      <c r="A3" s="250" t="s">
        <v>0</v>
      </c>
      <c r="B3" s="250" t="s">
        <v>1</v>
      </c>
      <c r="C3" s="151" t="s">
        <v>466</v>
      </c>
      <c r="D3" s="151" t="s">
        <v>467</v>
      </c>
      <c r="E3" s="151" t="s">
        <v>468</v>
      </c>
      <c r="F3" s="151" t="s">
        <v>469</v>
      </c>
      <c r="G3" s="151" t="s">
        <v>414</v>
      </c>
      <c r="H3" s="119" t="s">
        <v>720</v>
      </c>
      <c r="I3" s="119" t="s">
        <v>721</v>
      </c>
    </row>
    <row r="4" spans="1:10" ht="15.75" thickTop="1" x14ac:dyDescent="0.25">
      <c r="A4" s="4" t="s">
        <v>2</v>
      </c>
      <c r="B4" s="4" t="s">
        <v>3</v>
      </c>
      <c r="C4" s="3">
        <v>10451</v>
      </c>
      <c r="D4" s="3">
        <v>4500</v>
      </c>
      <c r="E4" s="3">
        <v>28</v>
      </c>
      <c r="F4" s="3">
        <v>1</v>
      </c>
      <c r="G4" s="13">
        <v>2265</v>
      </c>
      <c r="H4" s="120">
        <f>+C4/G4</f>
        <v>4.6141280353200882</v>
      </c>
      <c r="I4" s="121">
        <f>+D4/G4</f>
        <v>1.9867549668874172</v>
      </c>
      <c r="J4" s="8"/>
    </row>
    <row r="5" spans="1:10" x14ac:dyDescent="0.25">
      <c r="A5" s="4" t="s">
        <v>4</v>
      </c>
      <c r="B5" s="4" t="s">
        <v>5</v>
      </c>
      <c r="C5" s="3">
        <v>2253</v>
      </c>
      <c r="D5" s="3">
        <v>465</v>
      </c>
      <c r="E5" s="3">
        <v>0</v>
      </c>
      <c r="F5" s="3">
        <v>1</v>
      </c>
      <c r="G5" s="13">
        <v>956</v>
      </c>
      <c r="H5" s="122">
        <f t="shared" ref="H5:H63" si="0">+C5/G5</f>
        <v>2.3566945606694563</v>
      </c>
      <c r="I5" s="123">
        <f t="shared" ref="I5:I63" si="1">+D5/G5</f>
        <v>0.48640167364016734</v>
      </c>
      <c r="J5" s="8"/>
    </row>
    <row r="6" spans="1:10" x14ac:dyDescent="0.25">
      <c r="A6" s="4" t="s">
        <v>6</v>
      </c>
      <c r="B6" s="4" t="s">
        <v>7</v>
      </c>
      <c r="C6" s="3">
        <v>2144</v>
      </c>
      <c r="D6" s="3">
        <v>1153</v>
      </c>
      <c r="E6" s="3">
        <v>0</v>
      </c>
      <c r="F6" s="3">
        <v>1</v>
      </c>
      <c r="G6" s="13">
        <v>703</v>
      </c>
      <c r="H6" s="122">
        <f t="shared" si="0"/>
        <v>3.049786628733997</v>
      </c>
      <c r="I6" s="123">
        <f t="shared" si="1"/>
        <v>1.6401137980085347</v>
      </c>
      <c r="J6" s="8"/>
    </row>
    <row r="7" spans="1:10" x14ac:dyDescent="0.25">
      <c r="A7" s="4" t="s">
        <v>8</v>
      </c>
      <c r="B7" s="4" t="s">
        <v>9</v>
      </c>
      <c r="C7" s="3">
        <v>748</v>
      </c>
      <c r="D7" s="3">
        <v>437</v>
      </c>
      <c r="E7" s="3">
        <v>2</v>
      </c>
      <c r="F7" s="3">
        <v>1</v>
      </c>
      <c r="G7" s="13">
        <v>400</v>
      </c>
      <c r="H7" s="122">
        <f t="shared" si="0"/>
        <v>1.87</v>
      </c>
      <c r="I7" s="123">
        <f t="shared" si="1"/>
        <v>1.0925</v>
      </c>
      <c r="J7" s="8"/>
    </row>
    <row r="8" spans="1:10" x14ac:dyDescent="0.25">
      <c r="A8" s="4" t="s">
        <v>10</v>
      </c>
      <c r="B8" s="4" t="s">
        <v>11</v>
      </c>
      <c r="C8" s="3">
        <v>1761</v>
      </c>
      <c r="D8" s="3">
        <v>487</v>
      </c>
      <c r="E8" s="3">
        <v>0</v>
      </c>
      <c r="F8" s="3">
        <v>0</v>
      </c>
      <c r="G8" s="13">
        <v>249</v>
      </c>
      <c r="H8" s="122">
        <f t="shared" si="0"/>
        <v>7.072289156626506</v>
      </c>
      <c r="I8" s="123">
        <f t="shared" si="1"/>
        <v>1.9558232931726907</v>
      </c>
      <c r="J8" s="8"/>
    </row>
    <row r="9" spans="1:10" x14ac:dyDescent="0.25">
      <c r="A9" s="4" t="s">
        <v>12</v>
      </c>
      <c r="B9" s="4" t="s">
        <v>13</v>
      </c>
      <c r="C9" s="3">
        <v>0</v>
      </c>
      <c r="D9" s="3">
        <v>0</v>
      </c>
      <c r="E9" s="3">
        <v>0</v>
      </c>
      <c r="F9" s="3">
        <v>0</v>
      </c>
      <c r="G9" s="13">
        <v>260</v>
      </c>
      <c r="H9" s="122">
        <f t="shared" si="0"/>
        <v>0</v>
      </c>
      <c r="I9" s="123">
        <f t="shared" si="1"/>
        <v>0</v>
      </c>
      <c r="J9" s="8"/>
    </row>
    <row r="10" spans="1:10" x14ac:dyDescent="0.25">
      <c r="A10" s="4" t="s">
        <v>14</v>
      </c>
      <c r="B10" s="4" t="s">
        <v>15</v>
      </c>
      <c r="C10" s="3">
        <v>153</v>
      </c>
      <c r="D10" s="3">
        <v>53</v>
      </c>
      <c r="E10" s="3">
        <v>0</v>
      </c>
      <c r="F10" s="3">
        <v>1</v>
      </c>
      <c r="G10" s="13">
        <v>671</v>
      </c>
      <c r="H10" s="122">
        <f t="shared" si="0"/>
        <v>0.22801788375558868</v>
      </c>
      <c r="I10" s="123">
        <f t="shared" si="1"/>
        <v>7.898658718330849E-2</v>
      </c>
      <c r="J10" s="8"/>
    </row>
    <row r="11" spans="1:10" x14ac:dyDescent="0.25">
      <c r="A11" s="4" t="s">
        <v>16</v>
      </c>
      <c r="B11" s="4" t="s">
        <v>17</v>
      </c>
      <c r="C11" s="3">
        <v>1028</v>
      </c>
      <c r="D11" s="3">
        <v>477</v>
      </c>
      <c r="E11" s="3">
        <v>0</v>
      </c>
      <c r="F11" s="3">
        <v>2</v>
      </c>
      <c r="G11" s="13">
        <v>1055</v>
      </c>
      <c r="H11" s="122">
        <f t="shared" si="0"/>
        <v>0.97440758293838858</v>
      </c>
      <c r="I11" s="123">
        <f t="shared" si="1"/>
        <v>0.45213270142180095</v>
      </c>
      <c r="J11" s="8"/>
    </row>
    <row r="12" spans="1:10" x14ac:dyDescent="0.25">
      <c r="A12" s="4" t="s">
        <v>18</v>
      </c>
      <c r="B12" s="4" t="s">
        <v>19</v>
      </c>
      <c r="C12" s="3">
        <v>3651</v>
      </c>
      <c r="D12" s="3">
        <v>2130</v>
      </c>
      <c r="E12" s="3">
        <v>0</v>
      </c>
      <c r="F12" s="3">
        <v>0</v>
      </c>
      <c r="G12" s="13">
        <v>1167</v>
      </c>
      <c r="H12" s="122">
        <f t="shared" si="0"/>
        <v>3.1285347043701801</v>
      </c>
      <c r="I12" s="123">
        <f t="shared" si="1"/>
        <v>1.8251928020565553</v>
      </c>
      <c r="J12" s="8"/>
    </row>
    <row r="13" spans="1:10" x14ac:dyDescent="0.25">
      <c r="A13" s="4" t="s">
        <v>20</v>
      </c>
      <c r="B13" s="4" t="s">
        <v>21</v>
      </c>
      <c r="C13" s="3">
        <v>1165</v>
      </c>
      <c r="D13" s="3">
        <v>938</v>
      </c>
      <c r="E13" s="3">
        <v>0</v>
      </c>
      <c r="F13" s="3">
        <v>0</v>
      </c>
      <c r="G13" s="13">
        <v>823</v>
      </c>
      <c r="H13" s="122">
        <f t="shared" si="0"/>
        <v>1.4155528554070473</v>
      </c>
      <c r="I13" s="123">
        <f t="shared" si="1"/>
        <v>1.1397326852976915</v>
      </c>
      <c r="J13" s="8"/>
    </row>
    <row r="14" spans="1:10" x14ac:dyDescent="0.25">
      <c r="A14" s="4" t="s">
        <v>22</v>
      </c>
      <c r="B14" s="4" t="s">
        <v>23</v>
      </c>
      <c r="C14" s="3">
        <v>5869</v>
      </c>
      <c r="D14" s="3">
        <v>1060</v>
      </c>
      <c r="E14" s="3">
        <v>0</v>
      </c>
      <c r="F14" s="3">
        <v>2</v>
      </c>
      <c r="G14" s="13">
        <v>1641</v>
      </c>
      <c r="H14" s="122">
        <f t="shared" si="0"/>
        <v>3.5764777574649602</v>
      </c>
      <c r="I14" s="123">
        <f t="shared" si="1"/>
        <v>0.64594759293113957</v>
      </c>
      <c r="J14" s="8"/>
    </row>
    <row r="15" spans="1:10" x14ac:dyDescent="0.25">
      <c r="A15" s="4" t="s">
        <v>24</v>
      </c>
      <c r="B15" s="4" t="s">
        <v>25</v>
      </c>
      <c r="C15" s="3">
        <v>2275</v>
      </c>
      <c r="D15" s="3">
        <v>863</v>
      </c>
      <c r="E15" s="3">
        <v>0</v>
      </c>
      <c r="F15" s="3">
        <v>2</v>
      </c>
      <c r="G15" s="13">
        <v>788</v>
      </c>
      <c r="H15" s="122">
        <f t="shared" si="0"/>
        <v>2.8870558375634516</v>
      </c>
      <c r="I15" s="123">
        <f t="shared" si="1"/>
        <v>1.0951776649746192</v>
      </c>
      <c r="J15" s="8"/>
    </row>
    <row r="16" spans="1:10" x14ac:dyDescent="0.25">
      <c r="A16" s="4" t="s">
        <v>26</v>
      </c>
      <c r="B16" s="4" t="s">
        <v>27</v>
      </c>
      <c r="C16" s="3">
        <v>0</v>
      </c>
      <c r="D16" s="3">
        <v>0</v>
      </c>
      <c r="E16" s="3">
        <v>0</v>
      </c>
      <c r="F16" s="3">
        <v>0</v>
      </c>
      <c r="G16" s="13">
        <v>166</v>
      </c>
      <c r="H16" s="122">
        <f t="shared" si="0"/>
        <v>0</v>
      </c>
      <c r="I16" s="123">
        <f t="shared" si="1"/>
        <v>0</v>
      </c>
      <c r="J16" s="8"/>
    </row>
    <row r="17" spans="1:10" x14ac:dyDescent="0.25">
      <c r="A17" s="4" t="s">
        <v>28</v>
      </c>
      <c r="B17" s="4" t="s">
        <v>29</v>
      </c>
      <c r="C17" s="3">
        <v>65</v>
      </c>
      <c r="D17" s="3">
        <v>56</v>
      </c>
      <c r="E17" s="3">
        <v>0</v>
      </c>
      <c r="F17" s="3">
        <v>0</v>
      </c>
      <c r="G17" s="13">
        <v>372</v>
      </c>
      <c r="H17" s="122">
        <f t="shared" si="0"/>
        <v>0.17473118279569894</v>
      </c>
      <c r="I17" s="123">
        <f t="shared" si="1"/>
        <v>0.15053763440860216</v>
      </c>
      <c r="J17" s="8"/>
    </row>
    <row r="18" spans="1:10" x14ac:dyDescent="0.25">
      <c r="A18" s="4" t="s">
        <v>30</v>
      </c>
      <c r="B18" s="4" t="s">
        <v>31</v>
      </c>
      <c r="C18" s="3">
        <v>358</v>
      </c>
      <c r="D18" s="3">
        <v>187</v>
      </c>
      <c r="E18" s="3">
        <v>0</v>
      </c>
      <c r="F18" s="3">
        <v>0</v>
      </c>
      <c r="G18" s="13">
        <v>381</v>
      </c>
      <c r="H18" s="122">
        <f t="shared" si="0"/>
        <v>0.93963254593175849</v>
      </c>
      <c r="I18" s="123">
        <f t="shared" si="1"/>
        <v>0.49081364829396323</v>
      </c>
      <c r="J18" s="8"/>
    </row>
    <row r="19" spans="1:10" x14ac:dyDescent="0.25">
      <c r="A19" s="4" t="s">
        <v>32</v>
      </c>
      <c r="B19" s="4" t="s">
        <v>33</v>
      </c>
      <c r="C19" s="3">
        <v>0</v>
      </c>
      <c r="D19" s="3">
        <v>0</v>
      </c>
      <c r="E19" s="3">
        <v>0</v>
      </c>
      <c r="F19" s="3">
        <v>0</v>
      </c>
      <c r="G19" s="13">
        <v>90</v>
      </c>
      <c r="H19" s="122">
        <f t="shared" si="0"/>
        <v>0</v>
      </c>
      <c r="I19" s="123">
        <f t="shared" si="1"/>
        <v>0</v>
      </c>
      <c r="J19" s="8"/>
    </row>
    <row r="20" spans="1:10" x14ac:dyDescent="0.25">
      <c r="A20" s="4" t="s">
        <v>34</v>
      </c>
      <c r="B20" s="4" t="s">
        <v>35</v>
      </c>
      <c r="C20" s="3">
        <v>6478</v>
      </c>
      <c r="D20" s="3">
        <v>1643</v>
      </c>
      <c r="E20" s="3">
        <v>0</v>
      </c>
      <c r="F20" s="3">
        <v>0</v>
      </c>
      <c r="G20" s="13">
        <v>1210</v>
      </c>
      <c r="H20" s="122">
        <f t="shared" si="0"/>
        <v>5.3537190082644628</v>
      </c>
      <c r="I20" s="123">
        <f t="shared" si="1"/>
        <v>1.3578512396694216</v>
      </c>
      <c r="J20" s="8"/>
    </row>
    <row r="21" spans="1:10" x14ac:dyDescent="0.25">
      <c r="A21" s="4" t="s">
        <v>36</v>
      </c>
      <c r="B21" s="4" t="s">
        <v>37</v>
      </c>
      <c r="C21" s="3">
        <v>2777</v>
      </c>
      <c r="D21" s="3">
        <v>1194</v>
      </c>
      <c r="E21" s="3">
        <v>3</v>
      </c>
      <c r="F21" s="3">
        <v>1</v>
      </c>
      <c r="G21" s="13">
        <v>1059</v>
      </c>
      <c r="H21" s="122">
        <f t="shared" si="0"/>
        <v>2.6222851746931068</v>
      </c>
      <c r="I21" s="123">
        <f t="shared" si="1"/>
        <v>1.1274787535410764</v>
      </c>
      <c r="J21" s="8"/>
    </row>
    <row r="22" spans="1:10" x14ac:dyDescent="0.25">
      <c r="A22" s="4" t="s">
        <v>38</v>
      </c>
      <c r="B22" s="4" t="s">
        <v>39</v>
      </c>
      <c r="C22" s="3">
        <v>10063</v>
      </c>
      <c r="D22" s="3">
        <v>5360</v>
      </c>
      <c r="E22" s="3">
        <v>0</v>
      </c>
      <c r="F22" s="3">
        <v>1</v>
      </c>
      <c r="G22" s="13">
        <v>2170</v>
      </c>
      <c r="H22" s="122">
        <f t="shared" si="0"/>
        <v>4.637327188940092</v>
      </c>
      <c r="I22" s="123">
        <f t="shared" si="1"/>
        <v>2.4700460829493087</v>
      </c>
      <c r="J22" s="8"/>
    </row>
    <row r="23" spans="1:10" x14ac:dyDescent="0.25">
      <c r="A23" s="4" t="s">
        <v>40</v>
      </c>
      <c r="B23" s="4" t="s">
        <v>42</v>
      </c>
      <c r="C23" s="3">
        <v>6578</v>
      </c>
      <c r="D23" s="3">
        <v>2728</v>
      </c>
      <c r="E23" s="3">
        <v>215</v>
      </c>
      <c r="F23" s="3">
        <v>2</v>
      </c>
      <c r="G23" s="13">
        <v>2015</v>
      </c>
      <c r="H23" s="122">
        <f t="shared" si="0"/>
        <v>3.2645161290322582</v>
      </c>
      <c r="I23" s="123">
        <f t="shared" si="1"/>
        <v>1.3538461538461539</v>
      </c>
      <c r="J23" s="8"/>
    </row>
    <row r="24" spans="1:10" x14ac:dyDescent="0.25">
      <c r="A24" s="4" t="s">
        <v>41</v>
      </c>
      <c r="B24" s="4" t="s">
        <v>44</v>
      </c>
      <c r="C24" s="3">
        <v>82</v>
      </c>
      <c r="D24" s="3">
        <v>60</v>
      </c>
      <c r="E24" s="3">
        <v>0</v>
      </c>
      <c r="F24" s="3">
        <v>1</v>
      </c>
      <c r="G24" s="13">
        <v>103</v>
      </c>
      <c r="H24" s="122">
        <f t="shared" si="0"/>
        <v>0.79611650485436891</v>
      </c>
      <c r="I24" s="123">
        <f t="shared" si="1"/>
        <v>0.58252427184466016</v>
      </c>
      <c r="J24" s="8"/>
    </row>
    <row r="25" spans="1:10" x14ac:dyDescent="0.25">
      <c r="A25" s="4" t="s">
        <v>43</v>
      </c>
      <c r="B25" s="4" t="s">
        <v>46</v>
      </c>
      <c r="C25" s="3">
        <v>4304</v>
      </c>
      <c r="D25" s="3">
        <v>2324</v>
      </c>
      <c r="E25" s="3">
        <v>0</v>
      </c>
      <c r="F25" s="3">
        <v>0</v>
      </c>
      <c r="G25" s="13">
        <v>1442</v>
      </c>
      <c r="H25" s="122">
        <f t="shared" si="0"/>
        <v>2.984743411927878</v>
      </c>
      <c r="I25" s="123">
        <f t="shared" si="1"/>
        <v>1.6116504854368932</v>
      </c>
      <c r="J25" s="8"/>
    </row>
    <row r="26" spans="1:10" x14ac:dyDescent="0.25">
      <c r="A26" s="4" t="s">
        <v>45</v>
      </c>
      <c r="B26" s="4" t="s">
        <v>48</v>
      </c>
      <c r="C26" s="3">
        <v>4089</v>
      </c>
      <c r="D26" s="3">
        <v>2016</v>
      </c>
      <c r="E26" s="3">
        <v>0</v>
      </c>
      <c r="F26" s="3">
        <v>1</v>
      </c>
      <c r="G26" s="13">
        <v>1459</v>
      </c>
      <c r="H26" s="122">
        <f t="shared" si="0"/>
        <v>2.8026045236463331</v>
      </c>
      <c r="I26" s="123">
        <f t="shared" si="1"/>
        <v>1.3817683344756682</v>
      </c>
      <c r="J26" s="8"/>
    </row>
    <row r="27" spans="1:10" x14ac:dyDescent="0.25">
      <c r="A27" s="4" t="s">
        <v>47</v>
      </c>
      <c r="B27" s="4" t="s">
        <v>50</v>
      </c>
      <c r="C27" s="3">
        <v>6353</v>
      </c>
      <c r="D27" s="3">
        <v>2470</v>
      </c>
      <c r="E27" s="3">
        <v>0</v>
      </c>
      <c r="F27" s="3">
        <v>2</v>
      </c>
      <c r="G27" s="13">
        <v>2536</v>
      </c>
      <c r="H27" s="122">
        <f t="shared" si="0"/>
        <v>2.5051261829652995</v>
      </c>
      <c r="I27" s="123">
        <f t="shared" si="1"/>
        <v>0.97397476340694011</v>
      </c>
      <c r="J27" s="8"/>
    </row>
    <row r="28" spans="1:10" x14ac:dyDescent="0.25">
      <c r="A28" s="4" t="s">
        <v>49</v>
      </c>
      <c r="B28" s="4" t="s">
        <v>52</v>
      </c>
      <c r="C28" s="3">
        <v>2552</v>
      </c>
      <c r="D28" s="3">
        <v>954</v>
      </c>
      <c r="E28" s="3">
        <v>3</v>
      </c>
      <c r="F28" s="3">
        <v>1</v>
      </c>
      <c r="G28" s="13">
        <v>495</v>
      </c>
      <c r="H28" s="122">
        <f t="shared" si="0"/>
        <v>5.1555555555555559</v>
      </c>
      <c r="I28" s="123">
        <f t="shared" si="1"/>
        <v>1.9272727272727272</v>
      </c>
      <c r="J28" s="8"/>
    </row>
    <row r="29" spans="1:10" x14ac:dyDescent="0.25">
      <c r="A29" s="4" t="s">
        <v>51</v>
      </c>
      <c r="B29" s="4" t="s">
        <v>54</v>
      </c>
      <c r="C29" s="3">
        <v>0</v>
      </c>
      <c r="D29" s="3">
        <v>0</v>
      </c>
      <c r="E29" s="3">
        <v>0</v>
      </c>
      <c r="F29" s="3">
        <v>0</v>
      </c>
      <c r="G29" s="13">
        <v>418</v>
      </c>
      <c r="H29" s="122">
        <f t="shared" si="0"/>
        <v>0</v>
      </c>
      <c r="I29" s="123">
        <f t="shared" si="1"/>
        <v>0</v>
      </c>
      <c r="J29" s="8"/>
    </row>
    <row r="30" spans="1:10" x14ac:dyDescent="0.25">
      <c r="A30" s="4" t="s">
        <v>53</v>
      </c>
      <c r="B30" s="4" t="s">
        <v>56</v>
      </c>
      <c r="C30" s="3">
        <v>1319</v>
      </c>
      <c r="D30" s="3">
        <v>538</v>
      </c>
      <c r="E30" s="3">
        <v>0</v>
      </c>
      <c r="F30" s="3">
        <v>2</v>
      </c>
      <c r="G30" s="13">
        <v>1076</v>
      </c>
      <c r="H30" s="122">
        <f t="shared" si="0"/>
        <v>1.2258364312267658</v>
      </c>
      <c r="I30" s="123">
        <f t="shared" si="1"/>
        <v>0.5</v>
      </c>
      <c r="J30" s="8"/>
    </row>
    <row r="31" spans="1:10" x14ac:dyDescent="0.25">
      <c r="A31" s="4" t="s">
        <v>55</v>
      </c>
      <c r="B31" s="4" t="s">
        <v>58</v>
      </c>
      <c r="C31" s="3">
        <v>50</v>
      </c>
      <c r="D31" s="3">
        <v>50</v>
      </c>
      <c r="E31" s="3">
        <v>0</v>
      </c>
      <c r="F31" s="3">
        <v>0</v>
      </c>
      <c r="G31" s="13">
        <v>313</v>
      </c>
      <c r="H31" s="122">
        <f t="shared" si="0"/>
        <v>0.15974440894568689</v>
      </c>
      <c r="I31" s="123">
        <f t="shared" si="1"/>
        <v>0.15974440894568689</v>
      </c>
      <c r="J31" s="8"/>
    </row>
    <row r="32" spans="1:10" x14ac:dyDescent="0.25">
      <c r="A32" s="4" t="s">
        <v>57</v>
      </c>
      <c r="B32" s="4" t="s">
        <v>60</v>
      </c>
      <c r="C32" s="3">
        <v>483</v>
      </c>
      <c r="D32" s="3">
        <v>208</v>
      </c>
      <c r="E32" s="3">
        <v>0</v>
      </c>
      <c r="F32" s="3">
        <v>1</v>
      </c>
      <c r="G32" s="13">
        <v>319</v>
      </c>
      <c r="H32" s="122">
        <f t="shared" si="0"/>
        <v>1.5141065830721003</v>
      </c>
      <c r="I32" s="123">
        <f t="shared" si="1"/>
        <v>0.65203761755485889</v>
      </c>
      <c r="J32" s="8"/>
    </row>
    <row r="33" spans="1:10" x14ac:dyDescent="0.25">
      <c r="A33" s="4" t="s">
        <v>59</v>
      </c>
      <c r="B33" s="4" t="s">
        <v>62</v>
      </c>
      <c r="C33" s="3">
        <v>1502</v>
      </c>
      <c r="D33" s="3">
        <v>704</v>
      </c>
      <c r="E33" s="3">
        <v>0</v>
      </c>
      <c r="F33" s="3">
        <v>1</v>
      </c>
      <c r="G33" s="13">
        <v>546</v>
      </c>
      <c r="H33" s="122">
        <f t="shared" si="0"/>
        <v>2.7509157509157509</v>
      </c>
      <c r="I33" s="123">
        <f t="shared" si="1"/>
        <v>1.2893772893772895</v>
      </c>
      <c r="J33" s="8"/>
    </row>
    <row r="34" spans="1:10" x14ac:dyDescent="0.25">
      <c r="A34" s="4" t="s">
        <v>61</v>
      </c>
      <c r="B34" s="4" t="s">
        <v>64</v>
      </c>
      <c r="C34" s="3">
        <v>4366</v>
      </c>
      <c r="D34" s="3">
        <v>1001</v>
      </c>
      <c r="E34" s="3">
        <v>3</v>
      </c>
      <c r="F34" s="3">
        <v>1</v>
      </c>
      <c r="G34" s="13">
        <v>2027</v>
      </c>
      <c r="H34" s="122">
        <f t="shared" si="0"/>
        <v>2.1539220522940306</v>
      </c>
      <c r="I34" s="123">
        <f t="shared" si="1"/>
        <v>0.4938332511100148</v>
      </c>
      <c r="J34" s="8"/>
    </row>
    <row r="35" spans="1:10" x14ac:dyDescent="0.25">
      <c r="A35" s="4" t="s">
        <v>63</v>
      </c>
      <c r="B35" s="4" t="s">
        <v>66</v>
      </c>
      <c r="C35" s="3">
        <v>512</v>
      </c>
      <c r="D35" s="3">
        <v>192</v>
      </c>
      <c r="E35" s="3">
        <v>0</v>
      </c>
      <c r="F35" s="3">
        <v>0</v>
      </c>
      <c r="G35" s="13">
        <v>645</v>
      </c>
      <c r="H35" s="122">
        <f t="shared" si="0"/>
        <v>0.79379844961240309</v>
      </c>
      <c r="I35" s="123">
        <f t="shared" si="1"/>
        <v>0.29767441860465116</v>
      </c>
      <c r="J35" s="8"/>
    </row>
    <row r="36" spans="1:10" x14ac:dyDescent="0.25">
      <c r="A36" s="4" t="s">
        <v>65</v>
      </c>
      <c r="B36" s="4" t="s">
        <v>68</v>
      </c>
      <c r="C36" s="3">
        <v>0</v>
      </c>
      <c r="D36" s="3">
        <v>0</v>
      </c>
      <c r="E36" s="3">
        <v>0</v>
      </c>
      <c r="F36" s="3">
        <v>0</v>
      </c>
      <c r="G36" s="13"/>
      <c r="H36" s="122" t="e">
        <f t="shared" si="0"/>
        <v>#DIV/0!</v>
      </c>
      <c r="I36" s="123" t="e">
        <f t="shared" si="1"/>
        <v>#DIV/0!</v>
      </c>
      <c r="J36" s="8"/>
    </row>
    <row r="37" spans="1:10" x14ac:dyDescent="0.25">
      <c r="A37" s="4" t="s">
        <v>67</v>
      </c>
      <c r="B37" s="4" t="s">
        <v>70</v>
      </c>
      <c r="C37" s="3">
        <v>0</v>
      </c>
      <c r="D37" s="3">
        <v>0</v>
      </c>
      <c r="E37" s="3">
        <v>0</v>
      </c>
      <c r="F37" s="3">
        <v>0</v>
      </c>
      <c r="G37" s="13">
        <v>245</v>
      </c>
      <c r="H37" s="122">
        <f t="shared" si="0"/>
        <v>0</v>
      </c>
      <c r="I37" s="123">
        <f t="shared" si="1"/>
        <v>0</v>
      </c>
      <c r="J37" s="8"/>
    </row>
    <row r="38" spans="1:10" x14ac:dyDescent="0.25">
      <c r="A38" s="4" t="s">
        <v>69</v>
      </c>
      <c r="B38" s="4" t="s">
        <v>72</v>
      </c>
      <c r="C38" s="3">
        <v>15028</v>
      </c>
      <c r="D38" s="3">
        <v>4392</v>
      </c>
      <c r="E38" s="3">
        <v>10</v>
      </c>
      <c r="F38" s="3">
        <v>1</v>
      </c>
      <c r="G38" s="13">
        <v>3917</v>
      </c>
      <c r="H38" s="122">
        <f t="shared" si="0"/>
        <v>3.8366096502425324</v>
      </c>
      <c r="I38" s="123">
        <f t="shared" si="1"/>
        <v>1.1212662752106204</v>
      </c>
      <c r="J38" s="8"/>
    </row>
    <row r="39" spans="1:10" x14ac:dyDescent="0.25">
      <c r="A39" s="4" t="s">
        <v>71</v>
      </c>
      <c r="B39" s="4" t="s">
        <v>74</v>
      </c>
      <c r="C39" s="3">
        <v>2058</v>
      </c>
      <c r="D39" s="3">
        <v>1023</v>
      </c>
      <c r="E39" s="3">
        <v>1</v>
      </c>
      <c r="F39" s="3">
        <v>2</v>
      </c>
      <c r="G39" s="13">
        <v>854</v>
      </c>
      <c r="H39" s="122">
        <f t="shared" si="0"/>
        <v>2.4098360655737703</v>
      </c>
      <c r="I39" s="123">
        <f t="shared" si="1"/>
        <v>1.1978922716627636</v>
      </c>
      <c r="J39" s="8"/>
    </row>
    <row r="40" spans="1:10" x14ac:dyDescent="0.25">
      <c r="A40" s="4" t="s">
        <v>73</v>
      </c>
      <c r="B40" s="4" t="s">
        <v>76</v>
      </c>
      <c r="C40" s="3">
        <v>0</v>
      </c>
      <c r="D40" s="3">
        <v>0</v>
      </c>
      <c r="E40" s="3">
        <v>0</v>
      </c>
      <c r="F40" s="3">
        <v>0</v>
      </c>
      <c r="G40" s="13">
        <v>192</v>
      </c>
      <c r="H40" s="122">
        <f t="shared" si="0"/>
        <v>0</v>
      </c>
      <c r="I40" s="123">
        <f t="shared" si="1"/>
        <v>0</v>
      </c>
      <c r="J40" s="8"/>
    </row>
    <row r="41" spans="1:10" x14ac:dyDescent="0.25">
      <c r="A41" s="4" t="s">
        <v>75</v>
      </c>
      <c r="B41" s="4" t="s">
        <v>78</v>
      </c>
      <c r="C41" s="3">
        <v>4440</v>
      </c>
      <c r="D41" s="3">
        <v>2665</v>
      </c>
      <c r="E41" s="3">
        <v>0</v>
      </c>
      <c r="F41" s="3">
        <v>3</v>
      </c>
      <c r="G41" s="13">
        <v>2063</v>
      </c>
      <c r="H41" s="122">
        <f t="shared" si="0"/>
        <v>2.1522055259331072</v>
      </c>
      <c r="I41" s="123">
        <f t="shared" si="1"/>
        <v>1.2918080465341735</v>
      </c>
      <c r="J41" s="8"/>
    </row>
    <row r="42" spans="1:10" x14ac:dyDescent="0.25">
      <c r="A42" s="4" t="s">
        <v>77</v>
      </c>
      <c r="B42" s="4" t="s">
        <v>80</v>
      </c>
      <c r="C42" s="3">
        <v>7115</v>
      </c>
      <c r="D42" s="3">
        <v>4466</v>
      </c>
      <c r="E42" s="3">
        <v>0</v>
      </c>
      <c r="F42" s="3">
        <v>2</v>
      </c>
      <c r="G42" s="13">
        <v>2266</v>
      </c>
      <c r="H42" s="122">
        <f t="shared" si="0"/>
        <v>3.1398940864960281</v>
      </c>
      <c r="I42" s="123">
        <f t="shared" si="1"/>
        <v>1.970873786407767</v>
      </c>
      <c r="J42" s="8"/>
    </row>
    <row r="43" spans="1:10" x14ac:dyDescent="0.25">
      <c r="A43" s="4" t="s">
        <v>79</v>
      </c>
      <c r="B43" s="4" t="s">
        <v>82</v>
      </c>
      <c r="C43" s="3">
        <v>1034</v>
      </c>
      <c r="D43" s="3">
        <v>273</v>
      </c>
      <c r="E43" s="3">
        <v>0</v>
      </c>
      <c r="F43" s="3">
        <v>0</v>
      </c>
      <c r="G43" s="13">
        <v>1146</v>
      </c>
      <c r="H43" s="122">
        <f t="shared" si="0"/>
        <v>0.90226876090750441</v>
      </c>
      <c r="I43" s="123">
        <f t="shared" si="1"/>
        <v>0.23821989528795812</v>
      </c>
      <c r="J43" s="8"/>
    </row>
    <row r="44" spans="1:10" x14ac:dyDescent="0.25">
      <c r="A44" s="4" t="s">
        <v>81</v>
      </c>
      <c r="B44" s="4" t="s">
        <v>84</v>
      </c>
      <c r="C44" s="3">
        <v>0</v>
      </c>
      <c r="D44" s="3">
        <v>0</v>
      </c>
      <c r="E44" s="3">
        <v>0</v>
      </c>
      <c r="F44" s="3">
        <v>0</v>
      </c>
      <c r="G44" s="13">
        <v>266</v>
      </c>
      <c r="H44" s="122">
        <f t="shared" si="0"/>
        <v>0</v>
      </c>
      <c r="I44" s="123">
        <f t="shared" si="1"/>
        <v>0</v>
      </c>
      <c r="J44" s="8"/>
    </row>
    <row r="45" spans="1:10" x14ac:dyDescent="0.25">
      <c r="A45" s="4" t="s">
        <v>83</v>
      </c>
      <c r="B45" s="4" t="s">
        <v>86</v>
      </c>
      <c r="C45" s="3">
        <v>191</v>
      </c>
      <c r="D45" s="3">
        <v>139</v>
      </c>
      <c r="E45" s="3">
        <v>0</v>
      </c>
      <c r="F45" s="3">
        <v>1</v>
      </c>
      <c r="G45" s="13">
        <v>303</v>
      </c>
      <c r="H45" s="122">
        <f t="shared" si="0"/>
        <v>0.63036303630363033</v>
      </c>
      <c r="I45" s="123">
        <f t="shared" si="1"/>
        <v>0.45874587458745875</v>
      </c>
      <c r="J45" s="8"/>
    </row>
    <row r="46" spans="1:10" x14ac:dyDescent="0.25">
      <c r="A46" s="4" t="s">
        <v>85</v>
      </c>
      <c r="B46" s="4" t="s">
        <v>88</v>
      </c>
      <c r="C46" s="3">
        <v>20935</v>
      </c>
      <c r="D46" s="3">
        <v>6191</v>
      </c>
      <c r="E46" s="3">
        <v>13</v>
      </c>
      <c r="F46" s="3">
        <v>1</v>
      </c>
      <c r="G46" s="13">
        <v>4876</v>
      </c>
      <c r="H46" s="122">
        <f t="shared" si="0"/>
        <v>4.2934782608695654</v>
      </c>
      <c r="I46" s="123">
        <f t="shared" si="1"/>
        <v>1.2696882690730107</v>
      </c>
      <c r="J46" s="8"/>
    </row>
    <row r="47" spans="1:10" x14ac:dyDescent="0.25">
      <c r="A47" s="4" t="s">
        <v>87</v>
      </c>
      <c r="B47" s="4" t="s">
        <v>90</v>
      </c>
      <c r="C47" s="3">
        <v>371</v>
      </c>
      <c r="D47" s="3">
        <v>259</v>
      </c>
      <c r="E47" s="3">
        <v>6</v>
      </c>
      <c r="F47" s="3">
        <v>2</v>
      </c>
      <c r="G47" s="13">
        <v>916</v>
      </c>
      <c r="H47" s="122">
        <f t="shared" si="0"/>
        <v>0.40502183406113534</v>
      </c>
      <c r="I47" s="123">
        <f t="shared" si="1"/>
        <v>0.28275109170305679</v>
      </c>
      <c r="J47" s="8"/>
    </row>
    <row r="48" spans="1:10" x14ac:dyDescent="0.25">
      <c r="A48" s="4" t="s">
        <v>89</v>
      </c>
      <c r="B48" s="4" t="s">
        <v>92</v>
      </c>
      <c r="C48" s="3">
        <v>8466</v>
      </c>
      <c r="D48" s="3">
        <v>3345</v>
      </c>
      <c r="E48" s="3">
        <v>1</v>
      </c>
      <c r="F48" s="3">
        <v>0</v>
      </c>
      <c r="G48" s="13">
        <v>2463</v>
      </c>
      <c r="H48" s="122">
        <f t="shared" si="0"/>
        <v>3.4372716199756397</v>
      </c>
      <c r="I48" s="123">
        <f t="shared" si="1"/>
        <v>1.3580998781973204</v>
      </c>
      <c r="J48" s="8"/>
    </row>
    <row r="49" spans="1:10" x14ac:dyDescent="0.25">
      <c r="A49" s="4" t="s">
        <v>91</v>
      </c>
      <c r="B49" s="4" t="s">
        <v>94</v>
      </c>
      <c r="C49" s="3">
        <v>3301</v>
      </c>
      <c r="D49" s="3">
        <v>905</v>
      </c>
      <c r="E49" s="3">
        <v>0</v>
      </c>
      <c r="F49" s="3">
        <v>0</v>
      </c>
      <c r="G49" s="13">
        <v>456</v>
      </c>
      <c r="H49" s="122">
        <f t="shared" si="0"/>
        <v>7.2390350877192979</v>
      </c>
      <c r="I49" s="123">
        <f t="shared" si="1"/>
        <v>1.9846491228070176</v>
      </c>
      <c r="J49" s="8"/>
    </row>
    <row r="50" spans="1:10" x14ac:dyDescent="0.25">
      <c r="A50" s="4" t="s">
        <v>93</v>
      </c>
      <c r="B50" s="4" t="s">
        <v>96</v>
      </c>
      <c r="C50" s="3">
        <v>622</v>
      </c>
      <c r="D50" s="3">
        <v>117</v>
      </c>
      <c r="E50" s="3">
        <v>0</v>
      </c>
      <c r="F50" s="3">
        <v>0</v>
      </c>
      <c r="G50" s="13">
        <v>645</v>
      </c>
      <c r="H50" s="122">
        <f t="shared" si="0"/>
        <v>0.96434108527131779</v>
      </c>
      <c r="I50" s="123">
        <f t="shared" si="1"/>
        <v>0.18139534883720931</v>
      </c>
      <c r="J50" s="8"/>
    </row>
    <row r="51" spans="1:10" x14ac:dyDescent="0.25">
      <c r="A51" s="4" t="s">
        <v>95</v>
      </c>
      <c r="B51" s="4" t="s">
        <v>98</v>
      </c>
      <c r="C51" s="3">
        <v>3200</v>
      </c>
      <c r="D51" s="3">
        <v>1260</v>
      </c>
      <c r="E51" s="3">
        <v>0</v>
      </c>
      <c r="F51" s="3">
        <v>0</v>
      </c>
      <c r="G51" s="13">
        <v>1334</v>
      </c>
      <c r="H51" s="122">
        <f t="shared" si="0"/>
        <v>2.39880059970015</v>
      </c>
      <c r="I51" s="123">
        <f t="shared" si="1"/>
        <v>0.94452773613193408</v>
      </c>
      <c r="J51" s="8"/>
    </row>
    <row r="52" spans="1:10" x14ac:dyDescent="0.25">
      <c r="A52" s="4" t="s">
        <v>97</v>
      </c>
      <c r="B52" s="4" t="s">
        <v>100</v>
      </c>
      <c r="C52" s="3">
        <v>3220</v>
      </c>
      <c r="D52" s="3">
        <v>2335</v>
      </c>
      <c r="E52" s="3">
        <v>9</v>
      </c>
      <c r="F52" s="3">
        <v>0</v>
      </c>
      <c r="G52" s="13">
        <v>646</v>
      </c>
      <c r="H52" s="122">
        <f t="shared" si="0"/>
        <v>4.9845201238390091</v>
      </c>
      <c r="I52" s="123">
        <f t="shared" si="1"/>
        <v>3.6145510835913313</v>
      </c>
      <c r="J52" s="8"/>
    </row>
    <row r="53" spans="1:10" x14ac:dyDescent="0.25">
      <c r="A53" s="4" t="s">
        <v>99</v>
      </c>
      <c r="B53" s="4" t="s">
        <v>102</v>
      </c>
      <c r="C53" s="3">
        <v>12693</v>
      </c>
      <c r="D53" s="3">
        <v>3335</v>
      </c>
      <c r="E53" s="3">
        <v>2</v>
      </c>
      <c r="F53" s="3">
        <v>1</v>
      </c>
      <c r="G53" s="13">
        <v>3467</v>
      </c>
      <c r="H53" s="122">
        <f t="shared" si="0"/>
        <v>3.6610902797807903</v>
      </c>
      <c r="I53" s="123">
        <f t="shared" si="1"/>
        <v>0.96192673781367177</v>
      </c>
      <c r="J53" s="8"/>
    </row>
    <row r="54" spans="1:10" x14ac:dyDescent="0.25">
      <c r="A54" s="4" t="s">
        <v>101</v>
      </c>
      <c r="B54" s="4" t="s">
        <v>104</v>
      </c>
      <c r="C54" s="3">
        <v>167</v>
      </c>
      <c r="D54" s="3">
        <v>48</v>
      </c>
      <c r="E54" s="3">
        <v>0</v>
      </c>
      <c r="F54" s="3">
        <v>1</v>
      </c>
      <c r="G54" s="13">
        <v>406</v>
      </c>
      <c r="H54" s="122">
        <f t="shared" si="0"/>
        <v>0.41133004926108374</v>
      </c>
      <c r="I54" s="123">
        <f t="shared" si="1"/>
        <v>0.11822660098522167</v>
      </c>
      <c r="J54" s="8"/>
    </row>
    <row r="55" spans="1:10" x14ac:dyDescent="0.25">
      <c r="A55" s="4" t="s">
        <v>103</v>
      </c>
      <c r="B55" s="4" t="s">
        <v>106</v>
      </c>
      <c r="C55" s="3">
        <v>16347</v>
      </c>
      <c r="D55" s="3">
        <v>4264</v>
      </c>
      <c r="E55" s="3">
        <v>16</v>
      </c>
      <c r="F55" s="3">
        <v>6</v>
      </c>
      <c r="G55" s="13">
        <v>2924</v>
      </c>
      <c r="H55" s="122">
        <f t="shared" si="0"/>
        <v>5.5906292749658002</v>
      </c>
      <c r="I55" s="123">
        <f t="shared" si="1"/>
        <v>1.4582763337893296</v>
      </c>
      <c r="J55" s="8"/>
    </row>
    <row r="56" spans="1:10" x14ac:dyDescent="0.25">
      <c r="A56" s="4" t="s">
        <v>105</v>
      </c>
      <c r="B56" s="4" t="s">
        <v>108</v>
      </c>
      <c r="C56" s="3">
        <v>120</v>
      </c>
      <c r="D56" s="3">
        <v>3</v>
      </c>
      <c r="E56" s="3">
        <v>0</v>
      </c>
      <c r="F56" s="3">
        <v>0</v>
      </c>
      <c r="G56" s="13">
        <v>209</v>
      </c>
      <c r="H56" s="122">
        <f t="shared" si="0"/>
        <v>0.57416267942583732</v>
      </c>
      <c r="I56" s="123">
        <f t="shared" si="1"/>
        <v>1.4354066985645933E-2</v>
      </c>
      <c r="J56" s="8"/>
    </row>
    <row r="57" spans="1:10" x14ac:dyDescent="0.25">
      <c r="A57" s="4" t="s">
        <v>107</v>
      </c>
      <c r="B57" s="4" t="s">
        <v>110</v>
      </c>
      <c r="C57" s="3">
        <v>166</v>
      </c>
      <c r="D57" s="3">
        <v>106</v>
      </c>
      <c r="E57" s="3">
        <v>0</v>
      </c>
      <c r="F57" s="3">
        <v>1</v>
      </c>
      <c r="G57" s="13">
        <v>363</v>
      </c>
      <c r="H57" s="122">
        <f t="shared" si="0"/>
        <v>0.45730027548209368</v>
      </c>
      <c r="I57" s="123">
        <f t="shared" si="1"/>
        <v>0.29201101928374656</v>
      </c>
      <c r="J57" s="8"/>
    </row>
    <row r="58" spans="1:10" x14ac:dyDescent="0.25">
      <c r="A58" s="4" t="s">
        <v>109</v>
      </c>
      <c r="B58" s="4" t="s">
        <v>112</v>
      </c>
      <c r="C58" s="3">
        <v>14913</v>
      </c>
      <c r="D58" s="3">
        <v>4511</v>
      </c>
      <c r="E58" s="3">
        <v>0</v>
      </c>
      <c r="F58" s="3">
        <v>7</v>
      </c>
      <c r="G58" s="13">
        <v>4442</v>
      </c>
      <c r="H58" s="122">
        <f t="shared" si="0"/>
        <v>3.3572714993246286</v>
      </c>
      <c r="I58" s="123">
        <f t="shared" si="1"/>
        <v>1.0155335434488968</v>
      </c>
      <c r="J58" s="8"/>
    </row>
    <row r="59" spans="1:10" x14ac:dyDescent="0.25">
      <c r="A59" s="4" t="s">
        <v>111</v>
      </c>
      <c r="B59" s="4" t="s">
        <v>114</v>
      </c>
      <c r="C59" s="3">
        <v>20890</v>
      </c>
      <c r="D59" s="3">
        <v>9025</v>
      </c>
      <c r="E59" s="3">
        <v>0</v>
      </c>
      <c r="F59" s="3">
        <v>1</v>
      </c>
      <c r="G59" s="13">
        <v>3743</v>
      </c>
      <c r="H59" s="122">
        <f t="shared" si="0"/>
        <v>5.5810846914239916</v>
      </c>
      <c r="I59" s="123">
        <f t="shared" si="1"/>
        <v>2.4111675126903553</v>
      </c>
      <c r="J59" s="8"/>
    </row>
    <row r="60" spans="1:10" x14ac:dyDescent="0.25">
      <c r="A60" s="4" t="s">
        <v>113</v>
      </c>
      <c r="B60" s="4" t="s">
        <v>116</v>
      </c>
      <c r="C60" s="3">
        <v>4250</v>
      </c>
      <c r="D60" s="3">
        <v>740</v>
      </c>
      <c r="E60" s="3">
        <v>1</v>
      </c>
      <c r="F60" s="3">
        <v>1</v>
      </c>
      <c r="G60" s="13">
        <v>1573</v>
      </c>
      <c r="H60" s="122">
        <f t="shared" si="0"/>
        <v>2.7018436109345201</v>
      </c>
      <c r="I60" s="123">
        <f t="shared" si="1"/>
        <v>0.47043865225683407</v>
      </c>
      <c r="J60" s="8"/>
    </row>
    <row r="61" spans="1:10" x14ac:dyDescent="0.25">
      <c r="A61" s="4" t="s">
        <v>115</v>
      </c>
      <c r="B61" s="4" t="s">
        <v>118</v>
      </c>
      <c r="C61" s="3">
        <v>6896</v>
      </c>
      <c r="D61" s="3">
        <v>2603</v>
      </c>
      <c r="E61" s="3">
        <v>0</v>
      </c>
      <c r="F61" s="3">
        <v>1</v>
      </c>
      <c r="G61" s="13">
        <v>1537</v>
      </c>
      <c r="H61" s="122">
        <f t="shared" si="0"/>
        <v>4.4866623292127521</v>
      </c>
      <c r="I61" s="123">
        <f t="shared" si="1"/>
        <v>1.69355888093689</v>
      </c>
      <c r="J61" s="8"/>
    </row>
    <row r="62" spans="1:10" ht="15.75" thickBot="1" x14ac:dyDescent="0.3">
      <c r="A62" s="4" t="s">
        <v>117</v>
      </c>
      <c r="B62" s="4" t="s">
        <v>119</v>
      </c>
      <c r="C62" s="3">
        <v>4370</v>
      </c>
      <c r="D62" s="3">
        <v>1959</v>
      </c>
      <c r="E62" s="3">
        <v>0</v>
      </c>
      <c r="F62" s="3">
        <v>0</v>
      </c>
      <c r="G62" s="13">
        <v>1318</v>
      </c>
      <c r="H62" s="122">
        <f t="shared" si="0"/>
        <v>3.315629742033384</v>
      </c>
      <c r="I62" s="123">
        <f t="shared" si="1"/>
        <v>1.4863429438543247</v>
      </c>
      <c r="J62" s="8"/>
    </row>
    <row r="63" spans="1:10" ht="16.5" thickTop="1" thickBot="1" x14ac:dyDescent="0.3">
      <c r="B63" s="1" t="s">
        <v>120</v>
      </c>
      <c r="C63" s="25">
        <f>SUM(C4:C62)</f>
        <v>234222</v>
      </c>
      <c r="D63" s="25">
        <f>SUM(D4:D62)</f>
        <v>88212</v>
      </c>
      <c r="E63" s="25">
        <f>SUM(E4:E62)</f>
        <v>313</v>
      </c>
      <c r="F63" s="25">
        <f>SUM(F4:F62)</f>
        <v>56</v>
      </c>
      <c r="G63" s="94">
        <f>SUM(G4:G62)</f>
        <v>72390</v>
      </c>
      <c r="H63" s="25">
        <f t="shared" si="0"/>
        <v>3.2355573974305845</v>
      </c>
      <c r="I63" s="25">
        <f t="shared" si="1"/>
        <v>1.2185661002900954</v>
      </c>
      <c r="J63" s="8"/>
    </row>
    <row r="64" spans="1:10" ht="15.75" thickTop="1" x14ac:dyDescent="0.25"/>
  </sheetData>
  <mergeCells count="3">
    <mergeCell ref="A2:A3"/>
    <mergeCell ref="B2:B3"/>
    <mergeCell ref="C2:I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64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68.42578125" customWidth="1"/>
    <col min="3" max="5" width="16.5703125" customWidth="1"/>
  </cols>
  <sheetData>
    <row r="1" spans="1:5" ht="15.75" thickBot="1" x14ac:dyDescent="0.3"/>
    <row r="2" spans="1:5" ht="30" customHeight="1" thickTop="1" thickBot="1" x14ac:dyDescent="0.3">
      <c r="A2" s="250" t="s">
        <v>0</v>
      </c>
      <c r="B2" s="250" t="s">
        <v>1</v>
      </c>
      <c r="C2" s="250" t="s">
        <v>470</v>
      </c>
      <c r="D2" s="250"/>
      <c r="E2" s="250"/>
    </row>
    <row r="3" spans="1:5" ht="39.950000000000003" customHeight="1" thickTop="1" thickBot="1" x14ac:dyDescent="0.3">
      <c r="A3" s="250" t="s">
        <v>0</v>
      </c>
      <c r="B3" s="250" t="s">
        <v>1</v>
      </c>
      <c r="C3" s="294" t="s">
        <v>471</v>
      </c>
      <c r="D3" s="294" t="s">
        <v>472</v>
      </c>
      <c r="E3" s="98" t="s">
        <v>719</v>
      </c>
    </row>
    <row r="4" spans="1:5" ht="15.75" thickTop="1" x14ac:dyDescent="0.25">
      <c r="A4" s="4" t="s">
        <v>2</v>
      </c>
      <c r="B4" s="4" t="s">
        <v>3</v>
      </c>
      <c r="C4" s="292">
        <v>2265</v>
      </c>
      <c r="D4" s="336">
        <v>51</v>
      </c>
      <c r="E4" s="111">
        <f>+C4/D4</f>
        <v>44.411764705882355</v>
      </c>
    </row>
    <row r="5" spans="1:5" x14ac:dyDescent="0.25">
      <c r="A5" s="4" t="s">
        <v>4</v>
      </c>
      <c r="B5" s="4" t="s">
        <v>5</v>
      </c>
      <c r="C5" s="292">
        <v>956</v>
      </c>
      <c r="D5" s="336">
        <v>26</v>
      </c>
      <c r="E5" s="112">
        <f t="shared" ref="E5:E63" si="0">+C5/D5</f>
        <v>36.769230769230766</v>
      </c>
    </row>
    <row r="6" spans="1:5" x14ac:dyDescent="0.25">
      <c r="A6" s="4" t="s">
        <v>6</v>
      </c>
      <c r="B6" s="4" t="s">
        <v>7</v>
      </c>
      <c r="C6" s="292">
        <v>703</v>
      </c>
      <c r="D6" s="336">
        <v>11</v>
      </c>
      <c r="E6" s="112">
        <f t="shared" si="0"/>
        <v>63.909090909090907</v>
      </c>
    </row>
    <row r="7" spans="1:5" x14ac:dyDescent="0.25">
      <c r="A7" s="4" t="s">
        <v>8</v>
      </c>
      <c r="B7" s="4" t="s">
        <v>9</v>
      </c>
      <c r="C7" s="292">
        <v>400</v>
      </c>
      <c r="D7" s="336">
        <v>11</v>
      </c>
      <c r="E7" s="112">
        <f t="shared" si="0"/>
        <v>36.363636363636367</v>
      </c>
    </row>
    <row r="8" spans="1:5" x14ac:dyDescent="0.25">
      <c r="A8" s="4" t="s">
        <v>10</v>
      </c>
      <c r="B8" s="4" t="s">
        <v>11</v>
      </c>
      <c r="C8" s="292">
        <v>249</v>
      </c>
      <c r="D8" s="336">
        <v>1</v>
      </c>
      <c r="E8" s="112">
        <f t="shared" si="0"/>
        <v>249</v>
      </c>
    </row>
    <row r="9" spans="1:5" x14ac:dyDescent="0.25">
      <c r="A9" s="4" t="s">
        <v>12</v>
      </c>
      <c r="B9" s="4" t="s">
        <v>13</v>
      </c>
      <c r="C9" s="292">
        <v>260</v>
      </c>
      <c r="D9" s="336">
        <v>2</v>
      </c>
      <c r="E9" s="112">
        <f t="shared" si="0"/>
        <v>130</v>
      </c>
    </row>
    <row r="10" spans="1:5" x14ac:dyDescent="0.25">
      <c r="A10" s="4" t="s">
        <v>14</v>
      </c>
      <c r="B10" s="4" t="s">
        <v>15</v>
      </c>
      <c r="C10" s="292">
        <v>671</v>
      </c>
      <c r="D10" s="336">
        <v>4</v>
      </c>
      <c r="E10" s="112">
        <f t="shared" si="0"/>
        <v>167.75</v>
      </c>
    </row>
    <row r="11" spans="1:5" x14ac:dyDescent="0.25">
      <c r="A11" s="4" t="s">
        <v>16</v>
      </c>
      <c r="B11" s="4" t="s">
        <v>17</v>
      </c>
      <c r="C11" s="292">
        <v>1055</v>
      </c>
      <c r="D11" s="336">
        <v>21</v>
      </c>
      <c r="E11" s="112">
        <f t="shared" si="0"/>
        <v>50.238095238095241</v>
      </c>
    </row>
    <row r="12" spans="1:5" x14ac:dyDescent="0.25">
      <c r="A12" s="4" t="s">
        <v>18</v>
      </c>
      <c r="B12" s="4" t="s">
        <v>19</v>
      </c>
      <c r="C12" s="292">
        <v>1167</v>
      </c>
      <c r="D12" s="336">
        <v>36</v>
      </c>
      <c r="E12" s="112">
        <f t="shared" si="0"/>
        <v>32.416666666666664</v>
      </c>
    </row>
    <row r="13" spans="1:5" x14ac:dyDescent="0.25">
      <c r="A13" s="4" t="s">
        <v>20</v>
      </c>
      <c r="B13" s="4" t="s">
        <v>21</v>
      </c>
      <c r="C13" s="292">
        <v>823</v>
      </c>
      <c r="D13" s="336">
        <v>17</v>
      </c>
      <c r="E13" s="112">
        <f t="shared" si="0"/>
        <v>48.411764705882355</v>
      </c>
    </row>
    <row r="14" spans="1:5" x14ac:dyDescent="0.25">
      <c r="A14" s="4" t="s">
        <v>22</v>
      </c>
      <c r="B14" s="4" t="s">
        <v>23</v>
      </c>
      <c r="C14" s="292">
        <v>1641</v>
      </c>
      <c r="D14" s="336">
        <v>48</v>
      </c>
      <c r="E14" s="112">
        <f t="shared" si="0"/>
        <v>34.1875</v>
      </c>
    </row>
    <row r="15" spans="1:5" x14ac:dyDescent="0.25">
      <c r="A15" s="4" t="s">
        <v>24</v>
      </c>
      <c r="B15" s="4" t="s">
        <v>25</v>
      </c>
      <c r="C15" s="292">
        <v>788</v>
      </c>
      <c r="D15" s="336">
        <v>14</v>
      </c>
      <c r="E15" s="112">
        <f t="shared" si="0"/>
        <v>56.285714285714285</v>
      </c>
    </row>
    <row r="16" spans="1:5" x14ac:dyDescent="0.25">
      <c r="A16" s="4" t="s">
        <v>26</v>
      </c>
      <c r="B16" s="4" t="s">
        <v>27</v>
      </c>
      <c r="C16" s="292">
        <v>166</v>
      </c>
      <c r="D16" s="336">
        <v>3</v>
      </c>
      <c r="E16" s="112">
        <f t="shared" si="0"/>
        <v>55.333333333333336</v>
      </c>
    </row>
    <row r="17" spans="1:5" x14ac:dyDescent="0.25">
      <c r="A17" s="4" t="s">
        <v>28</v>
      </c>
      <c r="B17" s="4" t="s">
        <v>29</v>
      </c>
      <c r="C17" s="292">
        <v>372</v>
      </c>
      <c r="D17" s="336">
        <v>2</v>
      </c>
      <c r="E17" s="112">
        <f t="shared" si="0"/>
        <v>186</v>
      </c>
    </row>
    <row r="18" spans="1:5" x14ac:dyDescent="0.25">
      <c r="A18" s="4" t="s">
        <v>30</v>
      </c>
      <c r="B18" s="4" t="s">
        <v>31</v>
      </c>
      <c r="C18" s="292">
        <v>381</v>
      </c>
      <c r="D18" s="336">
        <v>5</v>
      </c>
      <c r="E18" s="112">
        <f t="shared" si="0"/>
        <v>76.2</v>
      </c>
    </row>
    <row r="19" spans="1:5" x14ac:dyDescent="0.25">
      <c r="A19" s="4" t="s">
        <v>32</v>
      </c>
      <c r="B19" s="4" t="s">
        <v>33</v>
      </c>
      <c r="C19" s="292">
        <v>90</v>
      </c>
      <c r="D19" s="336">
        <v>4</v>
      </c>
      <c r="E19" s="112">
        <f t="shared" si="0"/>
        <v>22.5</v>
      </c>
    </row>
    <row r="20" spans="1:5" x14ac:dyDescent="0.25">
      <c r="A20" s="4" t="s">
        <v>34</v>
      </c>
      <c r="B20" s="4" t="s">
        <v>35</v>
      </c>
      <c r="C20" s="292">
        <v>1210</v>
      </c>
      <c r="D20" s="336">
        <v>25</v>
      </c>
      <c r="E20" s="112">
        <f t="shared" si="0"/>
        <v>48.4</v>
      </c>
    </row>
    <row r="21" spans="1:5" x14ac:dyDescent="0.25">
      <c r="A21" s="4" t="s">
        <v>36</v>
      </c>
      <c r="B21" s="4" t="s">
        <v>37</v>
      </c>
      <c r="C21" s="292">
        <v>1059</v>
      </c>
      <c r="D21" s="336">
        <v>24</v>
      </c>
      <c r="E21" s="112">
        <f t="shared" si="0"/>
        <v>44.125</v>
      </c>
    </row>
    <row r="22" spans="1:5" x14ac:dyDescent="0.25">
      <c r="A22" s="4" t="s">
        <v>38</v>
      </c>
      <c r="B22" s="4" t="s">
        <v>39</v>
      </c>
      <c r="C22" s="292">
        <v>2170</v>
      </c>
      <c r="D22" s="336">
        <v>29</v>
      </c>
      <c r="E22" s="112">
        <f t="shared" si="0"/>
        <v>74.827586206896555</v>
      </c>
    </row>
    <row r="23" spans="1:5" x14ac:dyDescent="0.25">
      <c r="A23" s="4" t="s">
        <v>40</v>
      </c>
      <c r="B23" s="4" t="s">
        <v>42</v>
      </c>
      <c r="C23" s="292">
        <v>2015</v>
      </c>
      <c r="D23" s="336">
        <v>34</v>
      </c>
      <c r="E23" s="112">
        <f t="shared" si="0"/>
        <v>59.264705882352942</v>
      </c>
    </row>
    <row r="24" spans="1:5" x14ac:dyDescent="0.25">
      <c r="A24" s="4" t="s">
        <v>41</v>
      </c>
      <c r="B24" s="4" t="s">
        <v>44</v>
      </c>
      <c r="C24" s="292">
        <v>103</v>
      </c>
      <c r="D24" s="336">
        <v>4</v>
      </c>
      <c r="E24" s="112">
        <f t="shared" si="0"/>
        <v>25.75</v>
      </c>
    </row>
    <row r="25" spans="1:5" x14ac:dyDescent="0.25">
      <c r="A25" s="4" t="s">
        <v>43</v>
      </c>
      <c r="B25" s="4" t="s">
        <v>46</v>
      </c>
      <c r="C25" s="292">
        <v>1442</v>
      </c>
      <c r="D25" s="336">
        <v>39</v>
      </c>
      <c r="E25" s="112">
        <f t="shared" si="0"/>
        <v>36.974358974358971</v>
      </c>
    </row>
    <row r="26" spans="1:5" x14ac:dyDescent="0.25">
      <c r="A26" s="4" t="s">
        <v>45</v>
      </c>
      <c r="B26" s="4" t="s">
        <v>48</v>
      </c>
      <c r="C26" s="292">
        <v>1459</v>
      </c>
      <c r="D26" s="336">
        <v>23</v>
      </c>
      <c r="E26" s="112">
        <f t="shared" si="0"/>
        <v>63.434782608695649</v>
      </c>
    </row>
    <row r="27" spans="1:5" x14ac:dyDescent="0.25">
      <c r="A27" s="4" t="s">
        <v>47</v>
      </c>
      <c r="B27" s="4" t="s">
        <v>50</v>
      </c>
      <c r="C27" s="292">
        <v>2536</v>
      </c>
      <c r="D27" s="336">
        <v>51</v>
      </c>
      <c r="E27" s="112">
        <f t="shared" si="0"/>
        <v>49.725490196078432</v>
      </c>
    </row>
    <row r="28" spans="1:5" x14ac:dyDescent="0.25">
      <c r="A28" s="4" t="s">
        <v>49</v>
      </c>
      <c r="B28" s="4" t="s">
        <v>52</v>
      </c>
      <c r="C28" s="292">
        <v>495</v>
      </c>
      <c r="D28" s="336">
        <v>6</v>
      </c>
      <c r="E28" s="112">
        <f t="shared" si="0"/>
        <v>82.5</v>
      </c>
    </row>
    <row r="29" spans="1:5" x14ac:dyDescent="0.25">
      <c r="A29" s="4" t="s">
        <v>51</v>
      </c>
      <c r="B29" s="4" t="s">
        <v>54</v>
      </c>
      <c r="C29" s="292">
        <v>418</v>
      </c>
      <c r="D29" s="336">
        <v>5</v>
      </c>
      <c r="E29" s="112">
        <f t="shared" si="0"/>
        <v>83.6</v>
      </c>
    </row>
    <row r="30" spans="1:5" x14ac:dyDescent="0.25">
      <c r="A30" s="4" t="s">
        <v>53</v>
      </c>
      <c r="B30" s="4" t="s">
        <v>56</v>
      </c>
      <c r="C30" s="292">
        <v>1076</v>
      </c>
      <c r="D30" s="336">
        <v>28</v>
      </c>
      <c r="E30" s="112">
        <f t="shared" si="0"/>
        <v>38.428571428571431</v>
      </c>
    </row>
    <row r="31" spans="1:5" x14ac:dyDescent="0.25">
      <c r="A31" s="4" t="s">
        <v>55</v>
      </c>
      <c r="B31" s="4" t="s">
        <v>58</v>
      </c>
      <c r="C31" s="292">
        <v>313</v>
      </c>
      <c r="D31" s="336">
        <v>6</v>
      </c>
      <c r="E31" s="112">
        <f t="shared" si="0"/>
        <v>52.166666666666664</v>
      </c>
    </row>
    <row r="32" spans="1:5" x14ac:dyDescent="0.25">
      <c r="A32" s="4" t="s">
        <v>57</v>
      </c>
      <c r="B32" s="4" t="s">
        <v>60</v>
      </c>
      <c r="C32" s="292">
        <v>319</v>
      </c>
      <c r="D32" s="336">
        <v>2</v>
      </c>
      <c r="E32" s="112">
        <f t="shared" si="0"/>
        <v>159.5</v>
      </c>
    </row>
    <row r="33" spans="1:5" x14ac:dyDescent="0.25">
      <c r="A33" s="4" t="s">
        <v>59</v>
      </c>
      <c r="B33" s="4" t="s">
        <v>62</v>
      </c>
      <c r="C33" s="292">
        <v>546</v>
      </c>
      <c r="D33" s="336">
        <v>7</v>
      </c>
      <c r="E33" s="112">
        <f t="shared" si="0"/>
        <v>78</v>
      </c>
    </row>
    <row r="34" spans="1:5" x14ac:dyDescent="0.25">
      <c r="A34" s="4" t="s">
        <v>61</v>
      </c>
      <c r="B34" s="4" t="s">
        <v>64</v>
      </c>
      <c r="C34" s="292">
        <v>2027</v>
      </c>
      <c r="D34" s="336">
        <v>33</v>
      </c>
      <c r="E34" s="112">
        <f t="shared" si="0"/>
        <v>61.424242424242422</v>
      </c>
    </row>
    <row r="35" spans="1:5" x14ac:dyDescent="0.25">
      <c r="A35" s="4" t="s">
        <v>63</v>
      </c>
      <c r="B35" s="4" t="s">
        <v>66</v>
      </c>
      <c r="C35" s="292">
        <v>645</v>
      </c>
      <c r="D35" s="336">
        <v>7</v>
      </c>
      <c r="E35" s="112">
        <f t="shared" si="0"/>
        <v>92.142857142857139</v>
      </c>
    </row>
    <row r="36" spans="1:5" x14ac:dyDescent="0.25">
      <c r="A36" s="4" t="s">
        <v>65</v>
      </c>
      <c r="B36" s="4" t="s">
        <v>68</v>
      </c>
      <c r="C36" s="292">
        <v>94</v>
      </c>
      <c r="D36" s="336">
        <v>0</v>
      </c>
      <c r="E36" s="112" t="e">
        <f t="shared" si="0"/>
        <v>#DIV/0!</v>
      </c>
    </row>
    <row r="37" spans="1:5" x14ac:dyDescent="0.25">
      <c r="A37" s="4" t="s">
        <v>67</v>
      </c>
      <c r="B37" s="4" t="s">
        <v>70</v>
      </c>
      <c r="C37" s="292">
        <v>245</v>
      </c>
      <c r="D37" s="336">
        <v>0</v>
      </c>
      <c r="E37" s="112" t="e">
        <f t="shared" si="0"/>
        <v>#DIV/0!</v>
      </c>
    </row>
    <row r="38" spans="1:5" x14ac:dyDescent="0.25">
      <c r="A38" s="4" t="s">
        <v>69</v>
      </c>
      <c r="B38" s="4" t="s">
        <v>72</v>
      </c>
      <c r="C38" s="292">
        <v>3917</v>
      </c>
      <c r="D38" s="336">
        <v>103</v>
      </c>
      <c r="E38" s="112">
        <f t="shared" si="0"/>
        <v>38.029126213592235</v>
      </c>
    </row>
    <row r="39" spans="1:5" x14ac:dyDescent="0.25">
      <c r="A39" s="4" t="s">
        <v>71</v>
      </c>
      <c r="B39" s="4" t="s">
        <v>74</v>
      </c>
      <c r="C39" s="292">
        <v>854</v>
      </c>
      <c r="D39" s="336">
        <v>14</v>
      </c>
      <c r="E39" s="112">
        <f t="shared" si="0"/>
        <v>61</v>
      </c>
    </row>
    <row r="40" spans="1:5" x14ac:dyDescent="0.25">
      <c r="A40" s="4" t="s">
        <v>73</v>
      </c>
      <c r="B40" s="4" t="s">
        <v>76</v>
      </c>
      <c r="C40" s="292">
        <v>192</v>
      </c>
      <c r="D40" s="336">
        <v>0</v>
      </c>
      <c r="E40" s="112" t="e">
        <f t="shared" si="0"/>
        <v>#DIV/0!</v>
      </c>
    </row>
    <row r="41" spans="1:5" x14ac:dyDescent="0.25">
      <c r="A41" s="4" t="s">
        <v>75</v>
      </c>
      <c r="B41" s="4" t="s">
        <v>78</v>
      </c>
      <c r="C41" s="292">
        <v>2063</v>
      </c>
      <c r="D41" s="336">
        <v>34</v>
      </c>
      <c r="E41" s="112">
        <f t="shared" si="0"/>
        <v>60.676470588235297</v>
      </c>
    </row>
    <row r="42" spans="1:5" x14ac:dyDescent="0.25">
      <c r="A42" s="4" t="s">
        <v>77</v>
      </c>
      <c r="B42" s="4" t="s">
        <v>80</v>
      </c>
      <c r="C42" s="292">
        <v>2266</v>
      </c>
      <c r="D42" s="336">
        <v>23</v>
      </c>
      <c r="E42" s="112">
        <f t="shared" si="0"/>
        <v>98.521739130434781</v>
      </c>
    </row>
    <row r="43" spans="1:5" x14ac:dyDescent="0.25">
      <c r="A43" s="4" t="s">
        <v>79</v>
      </c>
      <c r="B43" s="4" t="s">
        <v>82</v>
      </c>
      <c r="C43" s="292">
        <v>1146</v>
      </c>
      <c r="D43" s="336">
        <v>6</v>
      </c>
      <c r="E43" s="112">
        <f t="shared" si="0"/>
        <v>191</v>
      </c>
    </row>
    <row r="44" spans="1:5" x14ac:dyDescent="0.25">
      <c r="A44" s="4" t="s">
        <v>81</v>
      </c>
      <c r="B44" s="4" t="s">
        <v>84</v>
      </c>
      <c r="C44" s="292">
        <v>266</v>
      </c>
      <c r="D44" s="336">
        <v>0</v>
      </c>
      <c r="E44" s="112" t="e">
        <f t="shared" si="0"/>
        <v>#DIV/0!</v>
      </c>
    </row>
    <row r="45" spans="1:5" x14ac:dyDescent="0.25">
      <c r="A45" s="4" t="s">
        <v>83</v>
      </c>
      <c r="B45" s="4" t="s">
        <v>86</v>
      </c>
      <c r="C45" s="292">
        <v>303</v>
      </c>
      <c r="D45" s="336">
        <v>8</v>
      </c>
      <c r="E45" s="112">
        <f t="shared" si="0"/>
        <v>37.875</v>
      </c>
    </row>
    <row r="46" spans="1:5" x14ac:dyDescent="0.25">
      <c r="A46" s="4" t="s">
        <v>85</v>
      </c>
      <c r="B46" s="4" t="s">
        <v>88</v>
      </c>
      <c r="C46" s="292">
        <v>4876</v>
      </c>
      <c r="D46" s="336">
        <v>35</v>
      </c>
      <c r="E46" s="112">
        <f t="shared" si="0"/>
        <v>139.31428571428572</v>
      </c>
    </row>
    <row r="47" spans="1:5" x14ac:dyDescent="0.25">
      <c r="A47" s="4" t="s">
        <v>87</v>
      </c>
      <c r="B47" s="4" t="s">
        <v>90</v>
      </c>
      <c r="C47" s="292">
        <v>916</v>
      </c>
      <c r="D47" s="336">
        <v>18</v>
      </c>
      <c r="E47" s="112">
        <f t="shared" si="0"/>
        <v>50.888888888888886</v>
      </c>
    </row>
    <row r="48" spans="1:5" x14ac:dyDescent="0.25">
      <c r="A48" s="4" t="s">
        <v>89</v>
      </c>
      <c r="B48" s="4" t="s">
        <v>92</v>
      </c>
      <c r="C48" s="292">
        <v>2463</v>
      </c>
      <c r="D48" s="336">
        <v>33</v>
      </c>
      <c r="E48" s="112">
        <f t="shared" si="0"/>
        <v>74.63636363636364</v>
      </c>
    </row>
    <row r="49" spans="1:5" x14ac:dyDescent="0.25">
      <c r="A49" s="4" t="s">
        <v>91</v>
      </c>
      <c r="B49" s="4" t="s">
        <v>94</v>
      </c>
      <c r="C49" s="292">
        <v>456</v>
      </c>
      <c r="D49" s="336">
        <v>12</v>
      </c>
      <c r="E49" s="112">
        <f t="shared" si="0"/>
        <v>38</v>
      </c>
    </row>
    <row r="50" spans="1:5" x14ac:dyDescent="0.25">
      <c r="A50" s="4" t="s">
        <v>93</v>
      </c>
      <c r="B50" s="4" t="s">
        <v>96</v>
      </c>
      <c r="C50" s="292">
        <v>645</v>
      </c>
      <c r="D50" s="336">
        <v>7</v>
      </c>
      <c r="E50" s="112">
        <f t="shared" si="0"/>
        <v>92.142857142857139</v>
      </c>
    </row>
    <row r="51" spans="1:5" x14ac:dyDescent="0.25">
      <c r="A51" s="4" t="s">
        <v>95</v>
      </c>
      <c r="B51" s="4" t="s">
        <v>98</v>
      </c>
      <c r="C51" s="292">
        <v>1334</v>
      </c>
      <c r="D51" s="336">
        <v>7</v>
      </c>
      <c r="E51" s="112">
        <f t="shared" si="0"/>
        <v>190.57142857142858</v>
      </c>
    </row>
    <row r="52" spans="1:5" x14ac:dyDescent="0.25">
      <c r="A52" s="4" t="s">
        <v>97</v>
      </c>
      <c r="B52" s="4" t="s">
        <v>100</v>
      </c>
      <c r="C52" s="292">
        <v>646</v>
      </c>
      <c r="D52" s="336">
        <v>13</v>
      </c>
      <c r="E52" s="112">
        <f t="shared" si="0"/>
        <v>49.692307692307693</v>
      </c>
    </row>
    <row r="53" spans="1:5" x14ac:dyDescent="0.25">
      <c r="A53" s="4" t="s">
        <v>99</v>
      </c>
      <c r="B53" s="4" t="s">
        <v>102</v>
      </c>
      <c r="C53" s="292">
        <v>3467</v>
      </c>
      <c r="D53" s="336">
        <v>71</v>
      </c>
      <c r="E53" s="112">
        <f t="shared" si="0"/>
        <v>48.83098591549296</v>
      </c>
    </row>
    <row r="54" spans="1:5" x14ac:dyDescent="0.25">
      <c r="A54" s="4" t="s">
        <v>101</v>
      </c>
      <c r="B54" s="4" t="s">
        <v>104</v>
      </c>
      <c r="C54" s="292">
        <v>406</v>
      </c>
      <c r="D54" s="336">
        <v>7</v>
      </c>
      <c r="E54" s="112">
        <f t="shared" si="0"/>
        <v>58</v>
      </c>
    </row>
    <row r="55" spans="1:5" x14ac:dyDescent="0.25">
      <c r="A55" s="4" t="s">
        <v>103</v>
      </c>
      <c r="B55" s="4" t="s">
        <v>106</v>
      </c>
      <c r="C55" s="292">
        <v>2924</v>
      </c>
      <c r="D55" s="336">
        <v>44</v>
      </c>
      <c r="E55" s="112">
        <f t="shared" si="0"/>
        <v>66.454545454545453</v>
      </c>
    </row>
    <row r="56" spans="1:5" x14ac:dyDescent="0.25">
      <c r="A56" s="4" t="s">
        <v>105</v>
      </c>
      <c r="B56" s="4" t="s">
        <v>108</v>
      </c>
      <c r="C56" s="292">
        <v>209</v>
      </c>
      <c r="D56" s="336">
        <v>4</v>
      </c>
      <c r="E56" s="112">
        <f t="shared" si="0"/>
        <v>52.25</v>
      </c>
    </row>
    <row r="57" spans="1:5" x14ac:dyDescent="0.25">
      <c r="A57" s="4" t="s">
        <v>107</v>
      </c>
      <c r="B57" s="4" t="s">
        <v>110</v>
      </c>
      <c r="C57" s="292">
        <v>363</v>
      </c>
      <c r="D57" s="336">
        <v>3</v>
      </c>
      <c r="E57" s="112">
        <f t="shared" si="0"/>
        <v>121</v>
      </c>
    </row>
    <row r="58" spans="1:5" x14ac:dyDescent="0.25">
      <c r="A58" s="4" t="s">
        <v>109</v>
      </c>
      <c r="B58" s="4" t="s">
        <v>112</v>
      </c>
      <c r="C58" s="292">
        <v>4442</v>
      </c>
      <c r="D58" s="336">
        <v>68</v>
      </c>
      <c r="E58" s="112">
        <f t="shared" si="0"/>
        <v>65.32352941176471</v>
      </c>
    </row>
    <row r="59" spans="1:5" x14ac:dyDescent="0.25">
      <c r="A59" s="4" t="s">
        <v>111</v>
      </c>
      <c r="B59" s="4" t="s">
        <v>114</v>
      </c>
      <c r="C59" s="292">
        <v>3743</v>
      </c>
      <c r="D59" s="336">
        <v>52</v>
      </c>
      <c r="E59" s="112">
        <f t="shared" si="0"/>
        <v>71.980769230769226</v>
      </c>
    </row>
    <row r="60" spans="1:5" x14ac:dyDescent="0.25">
      <c r="A60" s="4" t="s">
        <v>113</v>
      </c>
      <c r="B60" s="4" t="s">
        <v>116</v>
      </c>
      <c r="C60" s="292">
        <v>1573</v>
      </c>
      <c r="D60" s="336">
        <v>43</v>
      </c>
      <c r="E60" s="112">
        <f t="shared" si="0"/>
        <v>36.581395348837212</v>
      </c>
    </row>
    <row r="61" spans="1:5" x14ac:dyDescent="0.25">
      <c r="A61" s="4" t="s">
        <v>115</v>
      </c>
      <c r="B61" s="4" t="s">
        <v>118</v>
      </c>
      <c r="C61" s="292">
        <v>1537</v>
      </c>
      <c r="D61" s="336">
        <v>35</v>
      </c>
      <c r="E61" s="112">
        <f t="shared" si="0"/>
        <v>43.914285714285711</v>
      </c>
    </row>
    <row r="62" spans="1:5" ht="15.75" thickBot="1" x14ac:dyDescent="0.3">
      <c r="A62" s="4" t="s">
        <v>117</v>
      </c>
      <c r="B62" s="4" t="s">
        <v>119</v>
      </c>
      <c r="C62" s="292">
        <v>1318</v>
      </c>
      <c r="D62" s="336">
        <v>11</v>
      </c>
      <c r="E62" s="112">
        <f t="shared" si="0"/>
        <v>119.81818181818181</v>
      </c>
    </row>
    <row r="63" spans="1:5" ht="16.5" thickTop="1" thickBot="1" x14ac:dyDescent="0.3">
      <c r="B63" s="1" t="s">
        <v>120</v>
      </c>
      <c r="C63" s="293">
        <f>SUM(C4:C62)</f>
        <v>72484</v>
      </c>
      <c r="D63" s="338">
        <v>1230</v>
      </c>
      <c r="E63" s="25">
        <f t="shared" si="0"/>
        <v>58.930081300813008</v>
      </c>
    </row>
    <row r="64" spans="1:5" ht="15.75" thickTop="1" x14ac:dyDescent="0.25"/>
  </sheetData>
  <mergeCells count="3">
    <mergeCell ref="A2:A3"/>
    <mergeCell ref="B2:B3"/>
    <mergeCell ref="C2:E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5"/>
  <sheetViews>
    <sheetView workbookViewId="0">
      <selection activeCell="B6" sqref="B6"/>
    </sheetView>
  </sheetViews>
  <sheetFormatPr baseColWidth="10" defaultColWidth="9.140625" defaultRowHeight="15" x14ac:dyDescent="0.25"/>
  <cols>
    <col min="2" max="2" width="68.42578125" customWidth="1"/>
    <col min="3" max="5" width="16.5703125" customWidth="1"/>
    <col min="6" max="6" width="10.85546875" customWidth="1"/>
    <col min="7" max="7" width="11.85546875" customWidth="1"/>
    <col min="8" max="8" width="11.42578125" customWidth="1"/>
    <col min="9" max="12" width="9.140625" customWidth="1"/>
    <col min="13" max="19" width="16.5703125" customWidth="1"/>
  </cols>
  <sheetData>
    <row r="2" spans="1:20" ht="30" customHeight="1" thickTop="1" thickBot="1" x14ac:dyDescent="0.3">
      <c r="A2" s="250" t="s">
        <v>0</v>
      </c>
      <c r="B2" s="250" t="s">
        <v>1</v>
      </c>
      <c r="C2" s="250" t="s">
        <v>473</v>
      </c>
      <c r="D2" s="250" t="s">
        <v>473</v>
      </c>
      <c r="E2" s="250"/>
      <c r="F2" s="250" t="s">
        <v>473</v>
      </c>
      <c r="G2" s="250" t="s">
        <v>473</v>
      </c>
      <c r="H2" s="250" t="s">
        <v>473</v>
      </c>
      <c r="I2" s="250"/>
      <c r="J2" s="250"/>
      <c r="K2" s="250"/>
      <c r="L2" s="250"/>
      <c r="M2" s="250" t="s">
        <v>473</v>
      </c>
      <c r="N2" s="250" t="s">
        <v>473</v>
      </c>
      <c r="O2" s="250" t="s">
        <v>473</v>
      </c>
      <c r="P2" s="250" t="s">
        <v>473</v>
      </c>
      <c r="Q2" s="250" t="s">
        <v>473</v>
      </c>
      <c r="R2" s="250" t="s">
        <v>473</v>
      </c>
    </row>
    <row r="3" spans="1:20" ht="39.950000000000003" customHeight="1" thickTop="1" thickBot="1" x14ac:dyDescent="0.3">
      <c r="A3" s="250" t="s">
        <v>0</v>
      </c>
      <c r="B3" s="250" t="s">
        <v>1</v>
      </c>
      <c r="C3" s="250" t="s">
        <v>474</v>
      </c>
      <c r="D3" s="250" t="s">
        <v>475</v>
      </c>
      <c r="E3" s="252" t="s">
        <v>707</v>
      </c>
      <c r="F3" s="254" t="s">
        <v>476</v>
      </c>
      <c r="G3" s="257"/>
      <c r="H3" s="257"/>
      <c r="I3" s="257"/>
      <c r="J3" s="257"/>
      <c r="K3" s="257"/>
      <c r="L3" s="258"/>
      <c r="M3" s="250" t="s">
        <v>480</v>
      </c>
      <c r="N3" s="250" t="s">
        <v>481</v>
      </c>
      <c r="O3" s="250" t="s">
        <v>482</v>
      </c>
      <c r="P3" s="250" t="s">
        <v>483</v>
      </c>
      <c r="Q3" s="250" t="s">
        <v>483</v>
      </c>
      <c r="R3" s="250" t="s">
        <v>483</v>
      </c>
    </row>
    <row r="4" spans="1:20" ht="16.5" thickTop="1" thickBot="1" x14ac:dyDescent="0.3">
      <c r="A4" s="250" t="s">
        <v>0</v>
      </c>
      <c r="B4" s="250" t="s">
        <v>1</v>
      </c>
      <c r="C4" s="250" t="s">
        <v>474</v>
      </c>
      <c r="D4" s="250" t="s">
        <v>475</v>
      </c>
      <c r="E4" s="253"/>
      <c r="F4" s="22" t="s">
        <v>477</v>
      </c>
      <c r="G4" s="22" t="s">
        <v>478</v>
      </c>
      <c r="H4" s="22" t="s">
        <v>479</v>
      </c>
      <c r="I4" s="22" t="s">
        <v>711</v>
      </c>
      <c r="J4" s="22" t="s">
        <v>722</v>
      </c>
      <c r="K4" s="22" t="s">
        <v>723</v>
      </c>
      <c r="L4" s="22" t="s">
        <v>724</v>
      </c>
      <c r="M4" s="250" t="s">
        <v>480</v>
      </c>
      <c r="N4" s="250" t="s">
        <v>481</v>
      </c>
      <c r="O4" s="250" t="s">
        <v>482</v>
      </c>
      <c r="P4" s="2" t="s">
        <v>477</v>
      </c>
      <c r="Q4" s="2" t="s">
        <v>478</v>
      </c>
      <c r="R4" s="2" t="s">
        <v>479</v>
      </c>
    </row>
    <row r="5" spans="1:20" ht="15.75" thickTop="1" x14ac:dyDescent="0.25">
      <c r="A5" s="4" t="s">
        <v>2</v>
      </c>
      <c r="B5" s="332" t="s">
        <v>3</v>
      </c>
      <c r="C5" s="3">
        <v>9</v>
      </c>
      <c r="D5" s="3">
        <v>8</v>
      </c>
      <c r="E5" s="124">
        <f>+D5/C5*100</f>
        <v>88.888888888888886</v>
      </c>
      <c r="F5" s="3">
        <v>8</v>
      </c>
      <c r="G5" s="3">
        <v>0</v>
      </c>
      <c r="H5" s="3">
        <v>0</v>
      </c>
      <c r="I5" s="18">
        <f>SUM(F5:H5)</f>
        <v>8</v>
      </c>
      <c r="J5" s="125">
        <f>+F5/I5*100</f>
        <v>100</v>
      </c>
      <c r="K5" s="48">
        <f>+G5/I5*100</f>
        <v>0</v>
      </c>
      <c r="L5" s="48">
        <f>+H5/I5*100</f>
        <v>0</v>
      </c>
      <c r="M5" s="3">
        <v>2265</v>
      </c>
      <c r="N5" s="3">
        <v>20</v>
      </c>
      <c r="O5" s="3">
        <v>2245</v>
      </c>
      <c r="P5" s="3">
        <v>8</v>
      </c>
      <c r="Q5" s="3">
        <v>0</v>
      </c>
      <c r="R5" s="3">
        <v>0</v>
      </c>
      <c r="S5" s="174">
        <f>SUM(P5:R5)</f>
        <v>8</v>
      </c>
      <c r="T5" s="8">
        <f>+D5-F5</f>
        <v>0</v>
      </c>
    </row>
    <row r="6" spans="1:20" x14ac:dyDescent="0.25">
      <c r="A6" s="4" t="s">
        <v>4</v>
      </c>
      <c r="B6" s="4" t="s">
        <v>5</v>
      </c>
      <c r="C6" s="3">
        <v>4</v>
      </c>
      <c r="D6" s="3">
        <v>0</v>
      </c>
      <c r="E6" s="124">
        <f t="shared" ref="E6:E64" si="0">+D6/C6*100</f>
        <v>0</v>
      </c>
      <c r="F6" s="3">
        <v>0</v>
      </c>
      <c r="G6" s="3">
        <v>0</v>
      </c>
      <c r="H6" s="3">
        <v>0</v>
      </c>
      <c r="I6" s="18">
        <f t="shared" ref="I6:I64" si="1">SUM(F6:H6)</f>
        <v>0</v>
      </c>
      <c r="J6" s="125" t="e">
        <f t="shared" ref="J6:J64" si="2">+F6/I6*100</f>
        <v>#DIV/0!</v>
      </c>
      <c r="K6" s="48" t="e">
        <f t="shared" ref="K6:K64" si="3">+G6/I6*100</f>
        <v>#DIV/0!</v>
      </c>
      <c r="L6" s="48" t="e">
        <f t="shared" ref="L6:L64" si="4">+H6/I6*100</f>
        <v>#DIV/0!</v>
      </c>
      <c r="M6" s="3">
        <v>956</v>
      </c>
      <c r="N6" s="3">
        <v>956</v>
      </c>
      <c r="O6" s="3">
        <v>0</v>
      </c>
      <c r="P6" s="3">
        <v>0</v>
      </c>
      <c r="Q6" s="3">
        <v>0</v>
      </c>
      <c r="R6" s="3">
        <v>0</v>
      </c>
      <c r="S6" s="173">
        <f t="shared" ref="S6:S64" si="5">SUM(P6:R6)</f>
        <v>0</v>
      </c>
      <c r="T6" s="8">
        <f t="shared" ref="T6:T64" si="6">+D6-F6</f>
        <v>0</v>
      </c>
    </row>
    <row r="7" spans="1:20" x14ac:dyDescent="0.25">
      <c r="A7" s="4" t="s">
        <v>6</v>
      </c>
      <c r="B7" s="4" t="s">
        <v>7</v>
      </c>
      <c r="C7" s="3">
        <v>4</v>
      </c>
      <c r="D7" s="3">
        <v>3</v>
      </c>
      <c r="E7" s="124">
        <f t="shared" si="0"/>
        <v>75</v>
      </c>
      <c r="F7" s="3">
        <v>1</v>
      </c>
      <c r="G7" s="3">
        <v>0</v>
      </c>
      <c r="H7" s="3">
        <v>0</v>
      </c>
      <c r="I7" s="18">
        <f t="shared" si="1"/>
        <v>1</v>
      </c>
      <c r="J7" s="125">
        <f t="shared" si="2"/>
        <v>100</v>
      </c>
      <c r="K7" s="48">
        <f t="shared" si="3"/>
        <v>0</v>
      </c>
      <c r="L7" s="48">
        <f t="shared" si="4"/>
        <v>0</v>
      </c>
      <c r="M7" s="3">
        <v>703</v>
      </c>
      <c r="N7" s="3">
        <v>83</v>
      </c>
      <c r="O7" s="3">
        <v>0</v>
      </c>
      <c r="P7" s="3">
        <v>0</v>
      </c>
      <c r="Q7" s="3">
        <v>0</v>
      </c>
      <c r="R7" s="3">
        <v>0</v>
      </c>
      <c r="S7" s="173">
        <f t="shared" si="5"/>
        <v>0</v>
      </c>
      <c r="T7" s="8">
        <f t="shared" si="6"/>
        <v>2</v>
      </c>
    </row>
    <row r="8" spans="1:20" x14ac:dyDescent="0.25">
      <c r="A8" s="4" t="s">
        <v>8</v>
      </c>
      <c r="B8" s="4" t="s">
        <v>9</v>
      </c>
      <c r="C8" s="3">
        <v>3</v>
      </c>
      <c r="D8" s="3">
        <v>0</v>
      </c>
      <c r="E8" s="124">
        <f t="shared" si="0"/>
        <v>0</v>
      </c>
      <c r="F8" s="3">
        <v>0</v>
      </c>
      <c r="G8" s="3">
        <v>0</v>
      </c>
      <c r="H8" s="3">
        <v>0</v>
      </c>
      <c r="I8" s="18">
        <f t="shared" si="1"/>
        <v>0</v>
      </c>
      <c r="J8" s="125" t="e">
        <f t="shared" si="2"/>
        <v>#DIV/0!</v>
      </c>
      <c r="K8" s="48" t="e">
        <f t="shared" si="3"/>
        <v>#DIV/0!</v>
      </c>
      <c r="L8" s="48" t="e">
        <f t="shared" si="4"/>
        <v>#DIV/0!</v>
      </c>
      <c r="M8" s="3">
        <v>400</v>
      </c>
      <c r="N8" s="3">
        <v>400</v>
      </c>
      <c r="O8" s="3">
        <v>0</v>
      </c>
      <c r="P8" s="3">
        <v>0</v>
      </c>
      <c r="Q8" s="3">
        <v>0</v>
      </c>
      <c r="R8" s="3">
        <v>0</v>
      </c>
      <c r="S8" s="173">
        <f t="shared" si="5"/>
        <v>0</v>
      </c>
      <c r="T8" s="8">
        <f t="shared" si="6"/>
        <v>0</v>
      </c>
    </row>
    <row r="9" spans="1:20" x14ac:dyDescent="0.25">
      <c r="A9" s="4" t="s">
        <v>10</v>
      </c>
      <c r="B9" s="4" t="s">
        <v>11</v>
      </c>
      <c r="C9" s="3">
        <v>4</v>
      </c>
      <c r="D9" s="3">
        <v>0</v>
      </c>
      <c r="E9" s="124">
        <f t="shared" si="0"/>
        <v>0</v>
      </c>
      <c r="F9" s="3">
        <v>0</v>
      </c>
      <c r="G9" s="3">
        <v>0</v>
      </c>
      <c r="H9" s="3">
        <v>0</v>
      </c>
      <c r="I9" s="18">
        <f t="shared" si="1"/>
        <v>0</v>
      </c>
      <c r="J9" s="125" t="e">
        <f t="shared" si="2"/>
        <v>#DIV/0!</v>
      </c>
      <c r="K9" s="48" t="e">
        <f t="shared" si="3"/>
        <v>#DIV/0!</v>
      </c>
      <c r="L9" s="48" t="e">
        <f t="shared" si="4"/>
        <v>#DIV/0!</v>
      </c>
      <c r="M9" s="3">
        <v>249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173">
        <f t="shared" si="5"/>
        <v>0</v>
      </c>
      <c r="T9" s="8">
        <f t="shared" si="6"/>
        <v>0</v>
      </c>
    </row>
    <row r="10" spans="1:20" x14ac:dyDescent="0.25">
      <c r="A10" s="4" t="s">
        <v>12</v>
      </c>
      <c r="B10" s="4" t="s">
        <v>13</v>
      </c>
      <c r="C10" s="3">
        <v>3</v>
      </c>
      <c r="D10" s="3">
        <v>0</v>
      </c>
      <c r="E10" s="124">
        <f t="shared" si="0"/>
        <v>0</v>
      </c>
      <c r="F10" s="3">
        <v>0</v>
      </c>
      <c r="G10" s="3">
        <v>0</v>
      </c>
      <c r="H10" s="3">
        <v>0</v>
      </c>
      <c r="I10" s="18">
        <f t="shared" si="1"/>
        <v>0</v>
      </c>
      <c r="J10" s="125" t="e">
        <f t="shared" si="2"/>
        <v>#DIV/0!</v>
      </c>
      <c r="K10" s="48" t="e">
        <f t="shared" si="3"/>
        <v>#DIV/0!</v>
      </c>
      <c r="L10" s="48" t="e">
        <f t="shared" si="4"/>
        <v>#DIV/0!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173">
        <f t="shared" si="5"/>
        <v>0</v>
      </c>
      <c r="T10" s="8">
        <f t="shared" si="6"/>
        <v>0</v>
      </c>
    </row>
    <row r="11" spans="1:20" x14ac:dyDescent="0.25">
      <c r="A11" s="4" t="s">
        <v>14</v>
      </c>
      <c r="B11" s="4" t="s">
        <v>15</v>
      </c>
      <c r="C11" s="3">
        <v>5</v>
      </c>
      <c r="D11" s="3">
        <v>0</v>
      </c>
      <c r="E11" s="124">
        <f t="shared" si="0"/>
        <v>0</v>
      </c>
      <c r="F11" s="3">
        <v>0</v>
      </c>
      <c r="G11" s="3">
        <v>0</v>
      </c>
      <c r="H11" s="3">
        <v>0</v>
      </c>
      <c r="I11" s="18">
        <f t="shared" si="1"/>
        <v>0</v>
      </c>
      <c r="J11" s="125" t="e">
        <f t="shared" si="2"/>
        <v>#DIV/0!</v>
      </c>
      <c r="K11" s="48" t="e">
        <f t="shared" si="3"/>
        <v>#DIV/0!</v>
      </c>
      <c r="L11" s="48" t="e">
        <f t="shared" si="4"/>
        <v>#DIV/0!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173">
        <f t="shared" si="5"/>
        <v>0</v>
      </c>
      <c r="T11" s="8">
        <f t="shared" si="6"/>
        <v>0</v>
      </c>
    </row>
    <row r="12" spans="1:20" x14ac:dyDescent="0.25">
      <c r="A12" s="4" t="s">
        <v>16</v>
      </c>
      <c r="B12" s="4" t="s">
        <v>17</v>
      </c>
      <c r="C12" s="3">
        <v>4</v>
      </c>
      <c r="D12" s="3">
        <v>0</v>
      </c>
      <c r="E12" s="124">
        <f t="shared" si="0"/>
        <v>0</v>
      </c>
      <c r="F12" s="3">
        <v>0</v>
      </c>
      <c r="G12" s="3">
        <v>0</v>
      </c>
      <c r="H12" s="3">
        <v>0</v>
      </c>
      <c r="I12" s="18">
        <f t="shared" si="1"/>
        <v>0</v>
      </c>
      <c r="J12" s="125" t="e">
        <f t="shared" si="2"/>
        <v>#DIV/0!</v>
      </c>
      <c r="K12" s="48" t="e">
        <f t="shared" si="3"/>
        <v>#DIV/0!</v>
      </c>
      <c r="L12" s="48" t="e">
        <f t="shared" si="4"/>
        <v>#DIV/0!</v>
      </c>
      <c r="M12" s="3">
        <v>1055</v>
      </c>
      <c r="N12" s="3">
        <v>1055</v>
      </c>
      <c r="O12" s="3">
        <v>0</v>
      </c>
      <c r="P12" s="3">
        <v>0</v>
      </c>
      <c r="Q12" s="3">
        <v>0</v>
      </c>
      <c r="R12" s="3">
        <v>0</v>
      </c>
      <c r="S12" s="173">
        <f t="shared" si="5"/>
        <v>0</v>
      </c>
      <c r="T12" s="8">
        <f t="shared" si="6"/>
        <v>0</v>
      </c>
    </row>
    <row r="13" spans="1:20" x14ac:dyDescent="0.25">
      <c r="A13" s="4" t="s">
        <v>18</v>
      </c>
      <c r="B13" s="4" t="s">
        <v>19</v>
      </c>
      <c r="C13" s="3">
        <v>6</v>
      </c>
      <c r="D13" s="3">
        <v>0</v>
      </c>
      <c r="E13" s="124">
        <f t="shared" si="0"/>
        <v>0</v>
      </c>
      <c r="F13" s="3">
        <v>0</v>
      </c>
      <c r="G13" s="3">
        <v>0</v>
      </c>
      <c r="H13" s="3">
        <v>0</v>
      </c>
      <c r="I13" s="18">
        <f t="shared" si="1"/>
        <v>0</v>
      </c>
      <c r="J13" s="125" t="e">
        <f t="shared" si="2"/>
        <v>#DIV/0!</v>
      </c>
      <c r="K13" s="48" t="e">
        <f t="shared" si="3"/>
        <v>#DIV/0!</v>
      </c>
      <c r="L13" s="48" t="e">
        <f t="shared" si="4"/>
        <v>#DIV/0!</v>
      </c>
      <c r="M13" s="3">
        <v>1167</v>
      </c>
      <c r="N13" s="3">
        <v>1167</v>
      </c>
      <c r="O13" s="3">
        <v>0</v>
      </c>
      <c r="P13" s="3">
        <v>0</v>
      </c>
      <c r="Q13" s="3">
        <v>0</v>
      </c>
      <c r="R13" s="3">
        <v>0</v>
      </c>
      <c r="S13" s="173">
        <f t="shared" si="5"/>
        <v>0</v>
      </c>
      <c r="T13" s="8">
        <f t="shared" si="6"/>
        <v>0</v>
      </c>
    </row>
    <row r="14" spans="1:20" x14ac:dyDescent="0.25">
      <c r="A14" s="4" t="s">
        <v>20</v>
      </c>
      <c r="B14" s="4" t="s">
        <v>21</v>
      </c>
      <c r="C14" s="3">
        <v>5</v>
      </c>
      <c r="D14" s="3">
        <v>0</v>
      </c>
      <c r="E14" s="124">
        <f t="shared" si="0"/>
        <v>0</v>
      </c>
      <c r="F14" s="3">
        <v>0</v>
      </c>
      <c r="G14" s="3">
        <v>0</v>
      </c>
      <c r="H14" s="3">
        <v>0</v>
      </c>
      <c r="I14" s="18">
        <f t="shared" si="1"/>
        <v>0</v>
      </c>
      <c r="J14" s="125" t="e">
        <f t="shared" si="2"/>
        <v>#DIV/0!</v>
      </c>
      <c r="K14" s="48" t="e">
        <f t="shared" si="3"/>
        <v>#DIV/0!</v>
      </c>
      <c r="L14" s="48" t="e">
        <f t="shared" si="4"/>
        <v>#DIV/0!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173">
        <f t="shared" si="5"/>
        <v>0</v>
      </c>
      <c r="T14" s="8">
        <f t="shared" si="6"/>
        <v>0</v>
      </c>
    </row>
    <row r="15" spans="1:20" x14ac:dyDescent="0.25">
      <c r="A15" s="4" t="s">
        <v>22</v>
      </c>
      <c r="B15" s="4" t="s">
        <v>23</v>
      </c>
      <c r="C15" s="3">
        <v>9</v>
      </c>
      <c r="D15" s="3">
        <v>3</v>
      </c>
      <c r="E15" s="124">
        <f t="shared" si="0"/>
        <v>33.333333333333329</v>
      </c>
      <c r="F15" s="3">
        <v>3</v>
      </c>
      <c r="G15" s="3">
        <v>0</v>
      </c>
      <c r="H15" s="3">
        <v>0</v>
      </c>
      <c r="I15" s="18">
        <f t="shared" si="1"/>
        <v>3</v>
      </c>
      <c r="J15" s="125">
        <f t="shared" si="2"/>
        <v>100</v>
      </c>
      <c r="K15" s="48">
        <f t="shared" si="3"/>
        <v>0</v>
      </c>
      <c r="L15" s="48">
        <f t="shared" si="4"/>
        <v>0</v>
      </c>
      <c r="M15" s="3">
        <v>1622</v>
      </c>
      <c r="N15" s="3">
        <v>804</v>
      </c>
      <c r="O15" s="3">
        <v>818</v>
      </c>
      <c r="P15" s="3">
        <v>0</v>
      </c>
      <c r="Q15" s="3">
        <v>0</v>
      </c>
      <c r="R15" s="3">
        <v>0</v>
      </c>
      <c r="S15" s="174">
        <f t="shared" si="5"/>
        <v>0</v>
      </c>
      <c r="T15" s="8">
        <f t="shared" si="6"/>
        <v>0</v>
      </c>
    </row>
    <row r="16" spans="1:20" x14ac:dyDescent="0.25">
      <c r="A16" s="4" t="s">
        <v>24</v>
      </c>
      <c r="B16" s="4" t="s">
        <v>25</v>
      </c>
      <c r="C16" s="3">
        <v>4</v>
      </c>
      <c r="D16" s="3">
        <v>0</v>
      </c>
      <c r="E16" s="124">
        <f t="shared" si="0"/>
        <v>0</v>
      </c>
      <c r="F16" s="3">
        <v>0</v>
      </c>
      <c r="G16" s="3">
        <v>0</v>
      </c>
      <c r="H16" s="3">
        <v>0</v>
      </c>
      <c r="I16" s="18">
        <f t="shared" si="1"/>
        <v>0</v>
      </c>
      <c r="J16" s="125" t="e">
        <f t="shared" si="2"/>
        <v>#DIV/0!</v>
      </c>
      <c r="K16" s="48" t="e">
        <f t="shared" si="3"/>
        <v>#DIV/0!</v>
      </c>
      <c r="L16" s="48" t="e">
        <f t="shared" si="4"/>
        <v>#DIV/0!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173">
        <f t="shared" si="5"/>
        <v>0</v>
      </c>
      <c r="T16" s="8">
        <f t="shared" si="6"/>
        <v>0</v>
      </c>
    </row>
    <row r="17" spans="1:20" x14ac:dyDescent="0.25">
      <c r="A17" s="4" t="s">
        <v>26</v>
      </c>
      <c r="B17" s="4" t="s">
        <v>27</v>
      </c>
      <c r="C17" s="3">
        <v>3</v>
      </c>
      <c r="D17" s="3">
        <v>0</v>
      </c>
      <c r="E17" s="124">
        <f t="shared" si="0"/>
        <v>0</v>
      </c>
      <c r="F17" s="3">
        <v>0</v>
      </c>
      <c r="G17" s="3">
        <v>0</v>
      </c>
      <c r="H17" s="3">
        <v>0</v>
      </c>
      <c r="I17" s="18">
        <f t="shared" si="1"/>
        <v>0</v>
      </c>
      <c r="J17" s="125" t="e">
        <f t="shared" si="2"/>
        <v>#DIV/0!</v>
      </c>
      <c r="K17" s="48" t="e">
        <f t="shared" si="3"/>
        <v>#DIV/0!</v>
      </c>
      <c r="L17" s="48" t="e">
        <f t="shared" si="4"/>
        <v>#DIV/0!</v>
      </c>
      <c r="M17" s="3">
        <v>166</v>
      </c>
      <c r="N17" s="3">
        <v>166</v>
      </c>
      <c r="O17" s="3">
        <v>0</v>
      </c>
      <c r="P17" s="3">
        <v>0</v>
      </c>
      <c r="Q17" s="3">
        <v>0</v>
      </c>
      <c r="R17" s="3">
        <v>0</v>
      </c>
      <c r="S17" s="173">
        <f t="shared" si="5"/>
        <v>0</v>
      </c>
      <c r="T17" s="8">
        <f t="shared" si="6"/>
        <v>0</v>
      </c>
    </row>
    <row r="18" spans="1:20" x14ac:dyDescent="0.25">
      <c r="A18" s="4" t="s">
        <v>28</v>
      </c>
      <c r="B18" s="4" t="s">
        <v>29</v>
      </c>
      <c r="C18" s="3">
        <v>3</v>
      </c>
      <c r="D18" s="3">
        <v>0</v>
      </c>
      <c r="E18" s="124">
        <f t="shared" si="0"/>
        <v>0</v>
      </c>
      <c r="F18" s="3">
        <v>0</v>
      </c>
      <c r="G18" s="3">
        <v>0</v>
      </c>
      <c r="H18" s="3">
        <v>0</v>
      </c>
      <c r="I18" s="18">
        <f t="shared" si="1"/>
        <v>0</v>
      </c>
      <c r="J18" s="125" t="e">
        <f t="shared" si="2"/>
        <v>#DIV/0!</v>
      </c>
      <c r="K18" s="48" t="e">
        <f t="shared" si="3"/>
        <v>#DIV/0!</v>
      </c>
      <c r="L18" s="48" t="e">
        <f t="shared" si="4"/>
        <v>#DIV/0!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173">
        <f t="shared" si="5"/>
        <v>0</v>
      </c>
      <c r="T18" s="8">
        <f t="shared" si="6"/>
        <v>0</v>
      </c>
    </row>
    <row r="19" spans="1:20" x14ac:dyDescent="0.25">
      <c r="A19" s="4" t="s">
        <v>30</v>
      </c>
      <c r="B19" s="4" t="s">
        <v>31</v>
      </c>
      <c r="C19" s="3">
        <v>3</v>
      </c>
      <c r="D19" s="3">
        <v>3</v>
      </c>
      <c r="E19" s="124">
        <f t="shared" si="0"/>
        <v>100</v>
      </c>
      <c r="F19" s="3">
        <v>3</v>
      </c>
      <c r="G19" s="3">
        <v>0</v>
      </c>
      <c r="H19" s="3">
        <v>0</v>
      </c>
      <c r="I19" s="18">
        <f t="shared" si="1"/>
        <v>3</v>
      </c>
      <c r="J19" s="125">
        <f t="shared" si="2"/>
        <v>100</v>
      </c>
      <c r="K19" s="48">
        <f t="shared" si="3"/>
        <v>0</v>
      </c>
      <c r="L19" s="48">
        <f t="shared" si="4"/>
        <v>0</v>
      </c>
      <c r="M19" s="3">
        <v>381</v>
      </c>
      <c r="N19" s="3">
        <v>0</v>
      </c>
      <c r="O19" s="3">
        <v>381</v>
      </c>
      <c r="P19" s="3">
        <v>381</v>
      </c>
      <c r="Q19" s="3">
        <v>0</v>
      </c>
      <c r="R19" s="3">
        <v>0</v>
      </c>
      <c r="S19" s="173">
        <f t="shared" si="5"/>
        <v>381</v>
      </c>
      <c r="T19" s="8">
        <f t="shared" si="6"/>
        <v>0</v>
      </c>
    </row>
    <row r="20" spans="1:20" x14ac:dyDescent="0.25">
      <c r="A20" s="4" t="s">
        <v>32</v>
      </c>
      <c r="B20" s="4" t="s">
        <v>33</v>
      </c>
      <c r="C20" s="3">
        <v>3</v>
      </c>
      <c r="D20" s="3">
        <v>0</v>
      </c>
      <c r="E20" s="124">
        <f t="shared" si="0"/>
        <v>0</v>
      </c>
      <c r="F20" s="3">
        <v>0</v>
      </c>
      <c r="G20" s="3">
        <v>0</v>
      </c>
      <c r="H20" s="3">
        <v>0</v>
      </c>
      <c r="I20" s="18">
        <f t="shared" si="1"/>
        <v>0</v>
      </c>
      <c r="J20" s="125" t="e">
        <f t="shared" si="2"/>
        <v>#DIV/0!</v>
      </c>
      <c r="K20" s="48" t="e">
        <f t="shared" si="3"/>
        <v>#DIV/0!</v>
      </c>
      <c r="L20" s="48" t="e">
        <f t="shared" si="4"/>
        <v>#DIV/0!</v>
      </c>
      <c r="M20" s="3">
        <v>90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173">
        <f t="shared" si="5"/>
        <v>0</v>
      </c>
      <c r="T20" s="8">
        <f t="shared" si="6"/>
        <v>0</v>
      </c>
    </row>
    <row r="21" spans="1:20" x14ac:dyDescent="0.25">
      <c r="A21" s="4" t="s">
        <v>34</v>
      </c>
      <c r="B21" s="4" t="s">
        <v>35</v>
      </c>
      <c r="C21" s="3">
        <v>5</v>
      </c>
      <c r="D21" s="3">
        <v>4</v>
      </c>
      <c r="E21" s="124">
        <f t="shared" si="0"/>
        <v>80</v>
      </c>
      <c r="F21" s="3">
        <v>1</v>
      </c>
      <c r="G21" s="3">
        <v>3</v>
      </c>
      <c r="H21" s="3">
        <v>0</v>
      </c>
      <c r="I21" s="18">
        <f t="shared" si="1"/>
        <v>4</v>
      </c>
      <c r="J21" s="125">
        <f t="shared" si="2"/>
        <v>25</v>
      </c>
      <c r="K21" s="48">
        <f t="shared" si="3"/>
        <v>75</v>
      </c>
      <c r="L21" s="48">
        <f t="shared" si="4"/>
        <v>0</v>
      </c>
      <c r="M21" s="3">
        <v>1210</v>
      </c>
      <c r="N21" s="3">
        <v>0</v>
      </c>
      <c r="O21" s="3">
        <v>1057</v>
      </c>
      <c r="P21" s="3">
        <v>1</v>
      </c>
      <c r="Q21" s="3">
        <v>3</v>
      </c>
      <c r="R21" s="3">
        <v>0</v>
      </c>
      <c r="S21" s="174">
        <f t="shared" si="5"/>
        <v>4</v>
      </c>
      <c r="T21" s="8">
        <f t="shared" si="6"/>
        <v>3</v>
      </c>
    </row>
    <row r="22" spans="1:20" x14ac:dyDescent="0.25">
      <c r="A22" s="4" t="s">
        <v>36</v>
      </c>
      <c r="B22" s="4" t="s">
        <v>37</v>
      </c>
      <c r="C22" s="3">
        <v>4</v>
      </c>
      <c r="D22" s="3">
        <v>0</v>
      </c>
      <c r="E22" s="124">
        <f t="shared" si="0"/>
        <v>0</v>
      </c>
      <c r="F22" s="3">
        <v>0</v>
      </c>
      <c r="G22" s="3">
        <v>0</v>
      </c>
      <c r="H22" s="3">
        <v>0</v>
      </c>
      <c r="I22" s="18">
        <f t="shared" si="1"/>
        <v>0</v>
      </c>
      <c r="J22" s="125" t="e">
        <f t="shared" si="2"/>
        <v>#DIV/0!</v>
      </c>
      <c r="K22" s="48" t="e">
        <f t="shared" si="3"/>
        <v>#DIV/0!</v>
      </c>
      <c r="L22" s="48" t="e">
        <f t="shared" si="4"/>
        <v>#DIV/0!</v>
      </c>
      <c r="M22" s="3">
        <v>1059</v>
      </c>
      <c r="N22" s="3">
        <v>1059</v>
      </c>
      <c r="O22" s="3">
        <v>0</v>
      </c>
      <c r="P22" s="3">
        <v>0</v>
      </c>
      <c r="Q22" s="3">
        <v>0</v>
      </c>
      <c r="R22" s="3">
        <v>0</v>
      </c>
      <c r="S22" s="173">
        <f t="shared" si="5"/>
        <v>0</v>
      </c>
      <c r="T22" s="8">
        <f t="shared" si="6"/>
        <v>0</v>
      </c>
    </row>
    <row r="23" spans="1:20" x14ac:dyDescent="0.25">
      <c r="A23" s="4" t="s">
        <v>38</v>
      </c>
      <c r="B23" s="4" t="s">
        <v>39</v>
      </c>
      <c r="C23" s="3">
        <v>11</v>
      </c>
      <c r="D23" s="3">
        <v>3</v>
      </c>
      <c r="E23" s="124">
        <f t="shared" si="0"/>
        <v>27.27272727272727</v>
      </c>
      <c r="F23" s="3">
        <v>3</v>
      </c>
      <c r="G23" s="3">
        <v>0</v>
      </c>
      <c r="H23" s="3">
        <v>0</v>
      </c>
      <c r="I23" s="18">
        <f t="shared" si="1"/>
        <v>3</v>
      </c>
      <c r="J23" s="125">
        <f t="shared" si="2"/>
        <v>100</v>
      </c>
      <c r="K23" s="48">
        <f t="shared" si="3"/>
        <v>0</v>
      </c>
      <c r="L23" s="48">
        <f t="shared" si="4"/>
        <v>0</v>
      </c>
      <c r="M23" s="3">
        <v>2170</v>
      </c>
      <c r="N23" s="3">
        <v>1355</v>
      </c>
      <c r="O23" s="3">
        <v>815</v>
      </c>
      <c r="P23" s="3">
        <v>815</v>
      </c>
      <c r="Q23" s="3">
        <v>0</v>
      </c>
      <c r="R23" s="3">
        <v>0</v>
      </c>
      <c r="S23" s="173">
        <f t="shared" si="5"/>
        <v>815</v>
      </c>
      <c r="T23" s="8">
        <f t="shared" si="6"/>
        <v>0</v>
      </c>
    </row>
    <row r="24" spans="1:20" x14ac:dyDescent="0.25">
      <c r="A24" s="4" t="s">
        <v>40</v>
      </c>
      <c r="B24" s="4" t="s">
        <v>42</v>
      </c>
      <c r="C24" s="3">
        <v>8</v>
      </c>
      <c r="D24" s="3">
        <v>2</v>
      </c>
      <c r="E24" s="124">
        <f t="shared" si="0"/>
        <v>25</v>
      </c>
      <c r="F24" s="3">
        <v>2</v>
      </c>
      <c r="G24" s="3">
        <v>0</v>
      </c>
      <c r="H24" s="3">
        <v>0</v>
      </c>
      <c r="I24" s="18">
        <f t="shared" si="1"/>
        <v>2</v>
      </c>
      <c r="J24" s="125">
        <f t="shared" si="2"/>
        <v>100</v>
      </c>
      <c r="K24" s="48">
        <f t="shared" si="3"/>
        <v>0</v>
      </c>
      <c r="L24" s="48">
        <f t="shared" si="4"/>
        <v>0</v>
      </c>
      <c r="M24" s="3">
        <v>2015</v>
      </c>
      <c r="N24" s="3">
        <v>914</v>
      </c>
      <c r="O24" s="3">
        <v>644</v>
      </c>
      <c r="P24" s="3">
        <v>2</v>
      </c>
      <c r="Q24" s="3">
        <v>0</v>
      </c>
      <c r="R24" s="3">
        <v>0</v>
      </c>
      <c r="S24" s="173">
        <f t="shared" si="5"/>
        <v>2</v>
      </c>
      <c r="T24" s="8">
        <f t="shared" si="6"/>
        <v>0</v>
      </c>
    </row>
    <row r="25" spans="1:20" x14ac:dyDescent="0.25">
      <c r="A25" s="4" t="s">
        <v>41</v>
      </c>
      <c r="B25" s="4" t="s">
        <v>44</v>
      </c>
      <c r="C25" s="3">
        <v>3</v>
      </c>
      <c r="D25" s="3">
        <v>0</v>
      </c>
      <c r="E25" s="124">
        <f t="shared" si="0"/>
        <v>0</v>
      </c>
      <c r="F25" s="3">
        <v>0</v>
      </c>
      <c r="G25" s="3">
        <v>0</v>
      </c>
      <c r="H25" s="3">
        <v>0</v>
      </c>
      <c r="I25" s="18">
        <f t="shared" si="1"/>
        <v>0</v>
      </c>
      <c r="J25" s="125" t="e">
        <f t="shared" si="2"/>
        <v>#DIV/0!</v>
      </c>
      <c r="K25" s="48" t="e">
        <f t="shared" si="3"/>
        <v>#DIV/0!</v>
      </c>
      <c r="L25" s="48" t="e">
        <f t="shared" si="4"/>
        <v>#DIV/0!</v>
      </c>
      <c r="M25" s="3">
        <v>103</v>
      </c>
      <c r="N25" s="3">
        <v>103</v>
      </c>
      <c r="O25" s="3">
        <v>0</v>
      </c>
      <c r="P25" s="3">
        <v>0</v>
      </c>
      <c r="Q25" s="3">
        <v>0</v>
      </c>
      <c r="R25" s="3">
        <v>0</v>
      </c>
      <c r="S25" s="173">
        <f t="shared" si="5"/>
        <v>0</v>
      </c>
      <c r="T25" s="8">
        <f t="shared" si="6"/>
        <v>0</v>
      </c>
    </row>
    <row r="26" spans="1:20" x14ac:dyDescent="0.25">
      <c r="A26" s="4" t="s">
        <v>43</v>
      </c>
      <c r="B26" s="4" t="s">
        <v>46</v>
      </c>
      <c r="C26" s="3">
        <v>7</v>
      </c>
      <c r="D26" s="3">
        <v>2</v>
      </c>
      <c r="E26" s="124">
        <f t="shared" si="0"/>
        <v>28.571428571428569</v>
      </c>
      <c r="F26" s="3">
        <v>2</v>
      </c>
      <c r="G26" s="3">
        <v>0</v>
      </c>
      <c r="H26" s="3">
        <v>0</v>
      </c>
      <c r="I26" s="18">
        <f t="shared" si="1"/>
        <v>2</v>
      </c>
      <c r="J26" s="125">
        <f t="shared" si="2"/>
        <v>100</v>
      </c>
      <c r="K26" s="48">
        <f t="shared" si="3"/>
        <v>0</v>
      </c>
      <c r="L26" s="48">
        <f t="shared" si="4"/>
        <v>0</v>
      </c>
      <c r="M26" s="3">
        <v>1442</v>
      </c>
      <c r="N26" s="3">
        <v>807</v>
      </c>
      <c r="O26" s="3">
        <v>635</v>
      </c>
      <c r="P26" s="3">
        <v>2</v>
      </c>
      <c r="Q26" s="3">
        <v>0</v>
      </c>
      <c r="R26" s="3">
        <v>0</v>
      </c>
      <c r="S26" s="173">
        <f t="shared" si="5"/>
        <v>2</v>
      </c>
      <c r="T26" s="8">
        <f t="shared" si="6"/>
        <v>0</v>
      </c>
    </row>
    <row r="27" spans="1:20" x14ac:dyDescent="0.25">
      <c r="A27" s="4" t="s">
        <v>45</v>
      </c>
      <c r="B27" s="4" t="s">
        <v>48</v>
      </c>
      <c r="C27" s="3">
        <v>5</v>
      </c>
      <c r="D27" s="3">
        <v>2</v>
      </c>
      <c r="E27" s="124">
        <f t="shared" si="0"/>
        <v>40</v>
      </c>
      <c r="F27" s="3">
        <v>0</v>
      </c>
      <c r="G27" s="3">
        <v>2</v>
      </c>
      <c r="H27" s="3">
        <v>0</v>
      </c>
      <c r="I27" s="18">
        <f t="shared" si="1"/>
        <v>2</v>
      </c>
      <c r="J27" s="125">
        <f t="shared" si="2"/>
        <v>0</v>
      </c>
      <c r="K27" s="48">
        <f t="shared" si="3"/>
        <v>100</v>
      </c>
      <c r="L27" s="48">
        <f t="shared" si="4"/>
        <v>0</v>
      </c>
      <c r="M27" s="3">
        <v>1459</v>
      </c>
      <c r="N27" s="3">
        <v>783</v>
      </c>
      <c r="O27" s="3">
        <v>676</v>
      </c>
      <c r="P27" s="3">
        <v>0</v>
      </c>
      <c r="Q27" s="3">
        <v>2</v>
      </c>
      <c r="R27" s="3">
        <v>0</v>
      </c>
      <c r="S27" s="173">
        <f t="shared" si="5"/>
        <v>2</v>
      </c>
      <c r="T27" s="8">
        <f t="shared" si="6"/>
        <v>2</v>
      </c>
    </row>
    <row r="28" spans="1:20" x14ac:dyDescent="0.25">
      <c r="A28" s="4" t="s">
        <v>47</v>
      </c>
      <c r="B28" s="4" t="s">
        <v>50</v>
      </c>
      <c r="C28" s="3">
        <v>9</v>
      </c>
      <c r="D28" s="3">
        <v>4</v>
      </c>
      <c r="E28" s="124">
        <f t="shared" si="0"/>
        <v>44.444444444444443</v>
      </c>
      <c r="F28" s="3">
        <v>4</v>
      </c>
      <c r="G28" s="3">
        <v>0</v>
      </c>
      <c r="H28" s="3">
        <v>0</v>
      </c>
      <c r="I28" s="18">
        <f t="shared" si="1"/>
        <v>4</v>
      </c>
      <c r="J28" s="125">
        <f t="shared" si="2"/>
        <v>100</v>
      </c>
      <c r="K28" s="48">
        <f t="shared" si="3"/>
        <v>0</v>
      </c>
      <c r="L28" s="48">
        <f t="shared" si="4"/>
        <v>0</v>
      </c>
      <c r="M28" s="3">
        <v>2490</v>
      </c>
      <c r="N28" s="3">
        <v>481</v>
      </c>
      <c r="O28" s="3">
        <v>2009</v>
      </c>
      <c r="P28" s="3">
        <v>4</v>
      </c>
      <c r="Q28" s="3">
        <v>0</v>
      </c>
      <c r="R28" s="3">
        <v>0</v>
      </c>
      <c r="S28" s="173">
        <f t="shared" si="5"/>
        <v>4</v>
      </c>
      <c r="T28" s="8">
        <f t="shared" si="6"/>
        <v>0</v>
      </c>
    </row>
    <row r="29" spans="1:20" x14ac:dyDescent="0.25">
      <c r="A29" s="4" t="s">
        <v>49</v>
      </c>
      <c r="B29" s="4" t="s">
        <v>52</v>
      </c>
      <c r="C29" s="3">
        <v>3</v>
      </c>
      <c r="D29" s="3">
        <v>0</v>
      </c>
      <c r="E29" s="124">
        <f t="shared" si="0"/>
        <v>0</v>
      </c>
      <c r="F29" s="3">
        <v>0</v>
      </c>
      <c r="G29" s="3">
        <v>0</v>
      </c>
      <c r="H29" s="3">
        <v>0</v>
      </c>
      <c r="I29" s="18">
        <f t="shared" si="1"/>
        <v>0</v>
      </c>
      <c r="J29" s="125" t="e">
        <f t="shared" si="2"/>
        <v>#DIV/0!</v>
      </c>
      <c r="K29" s="48" t="e">
        <f t="shared" si="3"/>
        <v>#DIV/0!</v>
      </c>
      <c r="L29" s="48" t="e">
        <f t="shared" si="4"/>
        <v>#DIV/0!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173">
        <f t="shared" si="5"/>
        <v>0</v>
      </c>
      <c r="T29" s="8">
        <f t="shared" si="6"/>
        <v>0</v>
      </c>
    </row>
    <row r="30" spans="1:20" x14ac:dyDescent="0.25">
      <c r="A30" s="4" t="s">
        <v>51</v>
      </c>
      <c r="B30" s="4" t="s">
        <v>54</v>
      </c>
      <c r="C30" s="3">
        <v>5</v>
      </c>
      <c r="D30" s="3">
        <v>5</v>
      </c>
      <c r="E30" s="124">
        <f t="shared" si="0"/>
        <v>100</v>
      </c>
      <c r="F30" s="3">
        <v>5</v>
      </c>
      <c r="G30" s="3">
        <v>0</v>
      </c>
      <c r="H30" s="3">
        <v>0</v>
      </c>
      <c r="I30" s="18">
        <f t="shared" si="1"/>
        <v>5</v>
      </c>
      <c r="J30" s="125">
        <f t="shared" si="2"/>
        <v>100</v>
      </c>
      <c r="K30" s="48">
        <f t="shared" si="3"/>
        <v>0</v>
      </c>
      <c r="L30" s="48">
        <f t="shared" si="4"/>
        <v>0</v>
      </c>
      <c r="M30" s="3">
        <v>418</v>
      </c>
      <c r="N30" s="3">
        <v>0</v>
      </c>
      <c r="O30" s="3">
        <v>98</v>
      </c>
      <c r="P30" s="3">
        <v>1</v>
      </c>
      <c r="Q30" s="3">
        <v>0</v>
      </c>
      <c r="R30" s="3">
        <v>0</v>
      </c>
      <c r="S30" s="173">
        <f t="shared" si="5"/>
        <v>1</v>
      </c>
      <c r="T30" s="8">
        <f t="shared" si="6"/>
        <v>0</v>
      </c>
    </row>
    <row r="31" spans="1:20" x14ac:dyDescent="0.25">
      <c r="A31" s="4" t="s">
        <v>53</v>
      </c>
      <c r="B31" s="4" t="s">
        <v>56</v>
      </c>
      <c r="C31" s="3">
        <v>5</v>
      </c>
      <c r="D31" s="3">
        <v>1</v>
      </c>
      <c r="E31" s="124">
        <f t="shared" si="0"/>
        <v>20</v>
      </c>
      <c r="F31" s="3">
        <v>1</v>
      </c>
      <c r="G31" s="3">
        <v>0</v>
      </c>
      <c r="H31" s="3">
        <v>0</v>
      </c>
      <c r="I31" s="18">
        <f t="shared" si="1"/>
        <v>1</v>
      </c>
      <c r="J31" s="125">
        <f t="shared" si="2"/>
        <v>100</v>
      </c>
      <c r="K31" s="48">
        <f t="shared" si="3"/>
        <v>0</v>
      </c>
      <c r="L31" s="48">
        <f t="shared" si="4"/>
        <v>0</v>
      </c>
      <c r="M31" s="3">
        <v>1076</v>
      </c>
      <c r="N31" s="3">
        <v>863</v>
      </c>
      <c r="O31" s="3">
        <v>213</v>
      </c>
      <c r="P31" s="3">
        <v>1</v>
      </c>
      <c r="Q31" s="3">
        <v>0</v>
      </c>
      <c r="R31" s="3">
        <v>0</v>
      </c>
      <c r="S31" s="173">
        <f t="shared" si="5"/>
        <v>1</v>
      </c>
      <c r="T31" s="8">
        <f t="shared" si="6"/>
        <v>0</v>
      </c>
    </row>
    <row r="32" spans="1:20" x14ac:dyDescent="0.25">
      <c r="A32" s="4" t="s">
        <v>55</v>
      </c>
      <c r="B32" s="4" t="s">
        <v>58</v>
      </c>
      <c r="C32" s="3">
        <v>3</v>
      </c>
      <c r="D32" s="3">
        <v>0</v>
      </c>
      <c r="E32" s="124">
        <f t="shared" si="0"/>
        <v>0</v>
      </c>
      <c r="F32" s="3">
        <v>0</v>
      </c>
      <c r="G32" s="3">
        <v>0</v>
      </c>
      <c r="H32" s="3">
        <v>0</v>
      </c>
      <c r="I32" s="18">
        <f t="shared" si="1"/>
        <v>0</v>
      </c>
      <c r="J32" s="125" t="e">
        <f t="shared" si="2"/>
        <v>#DIV/0!</v>
      </c>
      <c r="K32" s="48" t="e">
        <f t="shared" si="3"/>
        <v>#DIV/0!</v>
      </c>
      <c r="L32" s="48" t="e">
        <f t="shared" si="4"/>
        <v>#DIV/0!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173">
        <f t="shared" si="5"/>
        <v>0</v>
      </c>
      <c r="T32" s="8">
        <f t="shared" si="6"/>
        <v>0</v>
      </c>
    </row>
    <row r="33" spans="1:20" x14ac:dyDescent="0.25">
      <c r="A33" s="4" t="s">
        <v>57</v>
      </c>
      <c r="B33" s="4" t="s">
        <v>60</v>
      </c>
      <c r="C33" s="3">
        <v>3</v>
      </c>
      <c r="D33" s="3">
        <v>0</v>
      </c>
      <c r="E33" s="124">
        <f t="shared" si="0"/>
        <v>0</v>
      </c>
      <c r="F33" s="3">
        <v>0</v>
      </c>
      <c r="G33" s="3">
        <v>0</v>
      </c>
      <c r="H33" s="3">
        <v>0</v>
      </c>
      <c r="I33" s="18">
        <f t="shared" si="1"/>
        <v>0</v>
      </c>
      <c r="J33" s="125" t="e">
        <f t="shared" si="2"/>
        <v>#DIV/0!</v>
      </c>
      <c r="K33" s="48" t="e">
        <f t="shared" si="3"/>
        <v>#DIV/0!</v>
      </c>
      <c r="L33" s="48" t="e">
        <f t="shared" si="4"/>
        <v>#DIV/0!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173">
        <f t="shared" si="5"/>
        <v>0</v>
      </c>
      <c r="T33" s="8">
        <f t="shared" si="6"/>
        <v>0</v>
      </c>
    </row>
    <row r="34" spans="1:20" x14ac:dyDescent="0.25">
      <c r="A34" s="4" t="s">
        <v>59</v>
      </c>
      <c r="B34" s="4" t="s">
        <v>62</v>
      </c>
      <c r="C34" s="3">
        <v>4</v>
      </c>
      <c r="D34" s="3">
        <v>3</v>
      </c>
      <c r="E34" s="124">
        <f t="shared" si="0"/>
        <v>75</v>
      </c>
      <c r="F34" s="3">
        <v>0</v>
      </c>
      <c r="G34" s="3">
        <v>3</v>
      </c>
      <c r="H34" s="3">
        <v>0</v>
      </c>
      <c r="I34" s="18">
        <f t="shared" si="1"/>
        <v>3</v>
      </c>
      <c r="J34" s="125">
        <f t="shared" si="2"/>
        <v>0</v>
      </c>
      <c r="K34" s="48">
        <f t="shared" si="3"/>
        <v>100</v>
      </c>
      <c r="L34" s="48">
        <f t="shared" si="4"/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173">
        <f t="shared" si="5"/>
        <v>0</v>
      </c>
      <c r="T34" s="8">
        <f t="shared" si="6"/>
        <v>3</v>
      </c>
    </row>
    <row r="35" spans="1:20" x14ac:dyDescent="0.25">
      <c r="A35" s="4" t="s">
        <v>61</v>
      </c>
      <c r="B35" s="4" t="s">
        <v>64</v>
      </c>
      <c r="C35" s="3">
        <v>8</v>
      </c>
      <c r="D35" s="3">
        <v>0</v>
      </c>
      <c r="E35" s="124">
        <f t="shared" si="0"/>
        <v>0</v>
      </c>
      <c r="F35" s="3">
        <v>0</v>
      </c>
      <c r="G35" s="3">
        <v>0</v>
      </c>
      <c r="H35" s="3">
        <v>0</v>
      </c>
      <c r="I35" s="18">
        <f t="shared" si="1"/>
        <v>0</v>
      </c>
      <c r="J35" s="125" t="e">
        <f t="shared" si="2"/>
        <v>#DIV/0!</v>
      </c>
      <c r="K35" s="48" t="e">
        <f t="shared" si="3"/>
        <v>#DIV/0!</v>
      </c>
      <c r="L35" s="48" t="e">
        <f t="shared" si="4"/>
        <v>#DIV/0!</v>
      </c>
      <c r="M35" s="3">
        <v>2027</v>
      </c>
      <c r="N35" s="3">
        <v>2027</v>
      </c>
      <c r="O35" s="3">
        <v>0</v>
      </c>
      <c r="P35" s="3">
        <v>0</v>
      </c>
      <c r="Q35" s="3">
        <v>0</v>
      </c>
      <c r="R35" s="3">
        <v>0</v>
      </c>
      <c r="S35" s="173">
        <f t="shared" si="5"/>
        <v>0</v>
      </c>
      <c r="T35" s="8">
        <f t="shared" si="6"/>
        <v>0</v>
      </c>
    </row>
    <row r="36" spans="1:20" x14ac:dyDescent="0.25">
      <c r="A36" s="4" t="s">
        <v>63</v>
      </c>
      <c r="B36" s="4" t="s">
        <v>66</v>
      </c>
      <c r="C36" s="3">
        <v>3</v>
      </c>
      <c r="D36" s="3">
        <v>0</v>
      </c>
      <c r="E36" s="124">
        <f t="shared" si="0"/>
        <v>0</v>
      </c>
      <c r="F36" s="3">
        <v>0</v>
      </c>
      <c r="G36" s="3">
        <v>0</v>
      </c>
      <c r="H36" s="3">
        <v>0</v>
      </c>
      <c r="I36" s="18">
        <f t="shared" si="1"/>
        <v>0</v>
      </c>
      <c r="J36" s="125" t="e">
        <f t="shared" si="2"/>
        <v>#DIV/0!</v>
      </c>
      <c r="K36" s="48" t="e">
        <f t="shared" si="3"/>
        <v>#DIV/0!</v>
      </c>
      <c r="L36" s="48" t="e">
        <f t="shared" si="4"/>
        <v>#DIV/0!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173">
        <f t="shared" si="5"/>
        <v>0</v>
      </c>
      <c r="T36" s="8">
        <f t="shared" si="6"/>
        <v>0</v>
      </c>
    </row>
    <row r="37" spans="1:20" x14ac:dyDescent="0.25">
      <c r="A37" s="4" t="s">
        <v>65</v>
      </c>
      <c r="B37" s="4" t="s">
        <v>68</v>
      </c>
      <c r="C37" s="3">
        <v>2</v>
      </c>
      <c r="D37" s="3">
        <v>0</v>
      </c>
      <c r="E37" s="124">
        <f t="shared" si="0"/>
        <v>0</v>
      </c>
      <c r="F37" s="3">
        <v>0</v>
      </c>
      <c r="G37" s="3">
        <v>0</v>
      </c>
      <c r="H37" s="3">
        <v>0</v>
      </c>
      <c r="I37" s="18">
        <f t="shared" si="1"/>
        <v>0</v>
      </c>
      <c r="J37" s="125" t="e">
        <f t="shared" si="2"/>
        <v>#DIV/0!</v>
      </c>
      <c r="K37" s="48" t="e">
        <f t="shared" si="3"/>
        <v>#DIV/0!</v>
      </c>
      <c r="L37" s="48" t="e">
        <f t="shared" si="4"/>
        <v>#DIV/0!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173">
        <f t="shared" si="5"/>
        <v>0</v>
      </c>
      <c r="T37" s="8">
        <f t="shared" si="6"/>
        <v>0</v>
      </c>
    </row>
    <row r="38" spans="1:20" x14ac:dyDescent="0.25">
      <c r="A38" s="4" t="s">
        <v>67</v>
      </c>
      <c r="B38" s="4" t="s">
        <v>70</v>
      </c>
      <c r="C38" s="3">
        <v>0</v>
      </c>
      <c r="D38" s="3">
        <v>0</v>
      </c>
      <c r="E38" s="124" t="e">
        <f t="shared" si="0"/>
        <v>#DIV/0!</v>
      </c>
      <c r="F38" s="3">
        <v>0</v>
      </c>
      <c r="G38" s="3">
        <v>0</v>
      </c>
      <c r="H38" s="3">
        <v>0</v>
      </c>
      <c r="I38" s="18">
        <f t="shared" si="1"/>
        <v>0</v>
      </c>
      <c r="J38" s="125" t="e">
        <f t="shared" si="2"/>
        <v>#DIV/0!</v>
      </c>
      <c r="K38" s="48" t="e">
        <f t="shared" si="3"/>
        <v>#DIV/0!</v>
      </c>
      <c r="L38" s="48" t="e">
        <f t="shared" si="4"/>
        <v>#DIV/0!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173">
        <f t="shared" si="5"/>
        <v>0</v>
      </c>
      <c r="T38" s="8">
        <f t="shared" si="6"/>
        <v>0</v>
      </c>
    </row>
    <row r="39" spans="1:20" x14ac:dyDescent="0.25">
      <c r="A39" s="4" t="s">
        <v>69</v>
      </c>
      <c r="B39" s="4" t="s">
        <v>72</v>
      </c>
      <c r="C39" s="3">
        <v>16</v>
      </c>
      <c r="D39" s="3">
        <v>13</v>
      </c>
      <c r="E39" s="124">
        <f t="shared" si="0"/>
        <v>81.25</v>
      </c>
      <c r="F39" s="3">
        <v>13</v>
      </c>
      <c r="G39" s="3">
        <v>0</v>
      </c>
      <c r="H39" s="3">
        <v>0</v>
      </c>
      <c r="I39" s="18">
        <f t="shared" si="1"/>
        <v>13</v>
      </c>
      <c r="J39" s="125">
        <f t="shared" si="2"/>
        <v>100</v>
      </c>
      <c r="K39" s="48">
        <f t="shared" si="3"/>
        <v>0</v>
      </c>
      <c r="L39" s="48">
        <f t="shared" si="4"/>
        <v>0</v>
      </c>
      <c r="M39" s="3">
        <v>3917</v>
      </c>
      <c r="N39" s="3">
        <v>66</v>
      </c>
      <c r="O39" s="3">
        <v>3851</v>
      </c>
      <c r="P39" s="3">
        <v>3851</v>
      </c>
      <c r="Q39" s="3">
        <v>0</v>
      </c>
      <c r="R39" s="3">
        <v>0</v>
      </c>
      <c r="S39" s="173">
        <f t="shared" si="5"/>
        <v>3851</v>
      </c>
      <c r="T39" s="8">
        <f t="shared" si="6"/>
        <v>0</v>
      </c>
    </row>
    <row r="40" spans="1:20" x14ac:dyDescent="0.25">
      <c r="A40" s="4" t="s">
        <v>71</v>
      </c>
      <c r="B40" s="4" t="s">
        <v>74</v>
      </c>
      <c r="C40" s="3">
        <v>4</v>
      </c>
      <c r="D40" s="3">
        <v>1</v>
      </c>
      <c r="E40" s="124">
        <f t="shared" si="0"/>
        <v>25</v>
      </c>
      <c r="F40" s="3">
        <v>0</v>
      </c>
      <c r="G40" s="3">
        <v>1</v>
      </c>
      <c r="H40" s="3">
        <v>0</v>
      </c>
      <c r="I40" s="18">
        <f t="shared" si="1"/>
        <v>1</v>
      </c>
      <c r="J40" s="125">
        <f t="shared" si="2"/>
        <v>0</v>
      </c>
      <c r="K40" s="48">
        <f t="shared" si="3"/>
        <v>100</v>
      </c>
      <c r="L40" s="48">
        <f t="shared" si="4"/>
        <v>0</v>
      </c>
      <c r="M40" s="3">
        <v>854</v>
      </c>
      <c r="N40" s="3">
        <v>480</v>
      </c>
      <c r="O40" s="3">
        <v>374</v>
      </c>
      <c r="P40" s="3">
        <v>0</v>
      </c>
      <c r="Q40" s="3">
        <v>1</v>
      </c>
      <c r="R40" s="3">
        <v>0</v>
      </c>
      <c r="S40" s="173">
        <f t="shared" si="5"/>
        <v>1</v>
      </c>
      <c r="T40" s="8">
        <f t="shared" si="6"/>
        <v>1</v>
      </c>
    </row>
    <row r="41" spans="1:20" x14ac:dyDescent="0.25">
      <c r="A41" s="4" t="s">
        <v>73</v>
      </c>
      <c r="B41" s="4" t="s">
        <v>76</v>
      </c>
      <c r="C41" s="3">
        <v>6</v>
      </c>
      <c r="D41" s="3">
        <v>0</v>
      </c>
      <c r="E41" s="124">
        <f t="shared" si="0"/>
        <v>0</v>
      </c>
      <c r="F41" s="3">
        <v>0</v>
      </c>
      <c r="G41" s="3">
        <v>0</v>
      </c>
      <c r="H41" s="3">
        <v>0</v>
      </c>
      <c r="I41" s="18">
        <f t="shared" si="1"/>
        <v>0</v>
      </c>
      <c r="J41" s="125" t="e">
        <f t="shared" si="2"/>
        <v>#DIV/0!</v>
      </c>
      <c r="K41" s="48" t="e">
        <f t="shared" si="3"/>
        <v>#DIV/0!</v>
      </c>
      <c r="L41" s="48" t="e">
        <f t="shared" si="4"/>
        <v>#DIV/0!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173">
        <f t="shared" si="5"/>
        <v>0</v>
      </c>
      <c r="T41" s="8">
        <f t="shared" si="6"/>
        <v>0</v>
      </c>
    </row>
    <row r="42" spans="1:20" x14ac:dyDescent="0.25">
      <c r="A42" s="4" t="s">
        <v>75</v>
      </c>
      <c r="B42" s="4" t="s">
        <v>78</v>
      </c>
      <c r="C42" s="3">
        <v>14</v>
      </c>
      <c r="D42" s="3">
        <v>7</v>
      </c>
      <c r="E42" s="124">
        <f t="shared" si="0"/>
        <v>50</v>
      </c>
      <c r="F42" s="3">
        <v>4</v>
      </c>
      <c r="G42" s="3">
        <v>0</v>
      </c>
      <c r="H42" s="3">
        <v>3</v>
      </c>
      <c r="I42" s="18">
        <f t="shared" si="1"/>
        <v>7</v>
      </c>
      <c r="J42" s="125">
        <f t="shared" si="2"/>
        <v>57.142857142857139</v>
      </c>
      <c r="K42" s="48">
        <f t="shared" si="3"/>
        <v>0</v>
      </c>
      <c r="L42" s="48">
        <f t="shared" si="4"/>
        <v>42.857142857142854</v>
      </c>
      <c r="M42" s="3">
        <v>2063</v>
      </c>
      <c r="N42" s="3">
        <v>827</v>
      </c>
      <c r="O42" s="3">
        <v>1220</v>
      </c>
      <c r="P42" s="3">
        <v>1175</v>
      </c>
      <c r="Q42" s="3">
        <v>0</v>
      </c>
      <c r="R42" s="3">
        <v>45</v>
      </c>
      <c r="S42" s="173">
        <f t="shared" si="5"/>
        <v>1220</v>
      </c>
      <c r="T42" s="8">
        <f t="shared" si="6"/>
        <v>3</v>
      </c>
    </row>
    <row r="43" spans="1:20" x14ac:dyDescent="0.25">
      <c r="A43" s="4" t="s">
        <v>77</v>
      </c>
      <c r="B43" s="4" t="s">
        <v>80</v>
      </c>
      <c r="C43" s="3">
        <v>6</v>
      </c>
      <c r="D43" s="3">
        <v>2</v>
      </c>
      <c r="E43" s="124">
        <f t="shared" si="0"/>
        <v>33.333333333333329</v>
      </c>
      <c r="F43" s="3">
        <v>2</v>
      </c>
      <c r="G43" s="3">
        <v>0</v>
      </c>
      <c r="H43" s="3">
        <v>0</v>
      </c>
      <c r="I43" s="18">
        <f t="shared" si="1"/>
        <v>2</v>
      </c>
      <c r="J43" s="125">
        <f t="shared" si="2"/>
        <v>100</v>
      </c>
      <c r="K43" s="48">
        <f t="shared" si="3"/>
        <v>0</v>
      </c>
      <c r="L43" s="48">
        <f t="shared" si="4"/>
        <v>0</v>
      </c>
      <c r="M43" s="3">
        <v>2266</v>
      </c>
      <c r="N43" s="3">
        <v>1518</v>
      </c>
      <c r="O43" s="3">
        <v>748</v>
      </c>
      <c r="P43" s="3">
        <v>2</v>
      </c>
      <c r="Q43" s="3">
        <v>0</v>
      </c>
      <c r="R43" s="3">
        <v>0</v>
      </c>
      <c r="S43" s="173">
        <f t="shared" si="5"/>
        <v>2</v>
      </c>
      <c r="T43" s="8">
        <f t="shared" si="6"/>
        <v>0</v>
      </c>
    </row>
    <row r="44" spans="1:20" x14ac:dyDescent="0.25">
      <c r="A44" s="4" t="s">
        <v>79</v>
      </c>
      <c r="B44" s="4" t="s">
        <v>82</v>
      </c>
      <c r="C44" s="3">
        <v>5</v>
      </c>
      <c r="D44" s="3">
        <v>5</v>
      </c>
      <c r="E44" s="124">
        <f t="shared" si="0"/>
        <v>100</v>
      </c>
      <c r="F44" s="3">
        <v>5</v>
      </c>
      <c r="G44" s="3">
        <v>0</v>
      </c>
      <c r="H44" s="3">
        <v>0</v>
      </c>
      <c r="I44" s="18">
        <f t="shared" si="1"/>
        <v>5</v>
      </c>
      <c r="J44" s="125">
        <f t="shared" si="2"/>
        <v>100</v>
      </c>
      <c r="K44" s="48">
        <f t="shared" si="3"/>
        <v>0</v>
      </c>
      <c r="L44" s="48">
        <f t="shared" si="4"/>
        <v>0</v>
      </c>
      <c r="M44" s="3">
        <v>1146</v>
      </c>
      <c r="N44" s="3">
        <v>0</v>
      </c>
      <c r="O44" s="3">
        <v>1146</v>
      </c>
      <c r="P44" s="3">
        <v>5</v>
      </c>
      <c r="Q44" s="3">
        <v>0</v>
      </c>
      <c r="R44" s="3">
        <v>0</v>
      </c>
      <c r="S44" s="173">
        <f t="shared" si="5"/>
        <v>5</v>
      </c>
      <c r="T44" s="8">
        <f t="shared" si="6"/>
        <v>0</v>
      </c>
    </row>
    <row r="45" spans="1:20" x14ac:dyDescent="0.25">
      <c r="A45" s="4" t="s">
        <v>81</v>
      </c>
      <c r="B45" s="4" t="s">
        <v>84</v>
      </c>
      <c r="C45" s="3">
        <v>3</v>
      </c>
      <c r="D45" s="3">
        <v>0</v>
      </c>
      <c r="E45" s="124">
        <f t="shared" si="0"/>
        <v>0</v>
      </c>
      <c r="F45" s="3">
        <v>0</v>
      </c>
      <c r="G45" s="3">
        <v>0</v>
      </c>
      <c r="H45" s="3">
        <v>0</v>
      </c>
      <c r="I45" s="18">
        <f t="shared" si="1"/>
        <v>0</v>
      </c>
      <c r="J45" s="125" t="e">
        <f t="shared" si="2"/>
        <v>#DIV/0!</v>
      </c>
      <c r="K45" s="48" t="e">
        <f t="shared" si="3"/>
        <v>#DIV/0!</v>
      </c>
      <c r="L45" s="48" t="e">
        <f t="shared" si="4"/>
        <v>#DIV/0!</v>
      </c>
      <c r="M45" s="3">
        <v>266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173">
        <f t="shared" si="5"/>
        <v>0</v>
      </c>
      <c r="T45" s="8">
        <f t="shared" si="6"/>
        <v>0</v>
      </c>
    </row>
    <row r="46" spans="1:20" x14ac:dyDescent="0.25">
      <c r="A46" s="4" t="s">
        <v>83</v>
      </c>
      <c r="B46" s="4" t="s">
        <v>86</v>
      </c>
      <c r="C46" s="3">
        <v>3</v>
      </c>
      <c r="D46" s="3">
        <v>0</v>
      </c>
      <c r="E46" s="124">
        <f t="shared" si="0"/>
        <v>0</v>
      </c>
      <c r="F46" s="3">
        <v>0</v>
      </c>
      <c r="G46" s="3">
        <v>0</v>
      </c>
      <c r="H46" s="3">
        <v>0</v>
      </c>
      <c r="I46" s="18">
        <f t="shared" si="1"/>
        <v>0</v>
      </c>
      <c r="J46" s="125" t="e">
        <f t="shared" si="2"/>
        <v>#DIV/0!</v>
      </c>
      <c r="K46" s="48" t="e">
        <f t="shared" si="3"/>
        <v>#DIV/0!</v>
      </c>
      <c r="L46" s="48" t="e">
        <f t="shared" si="4"/>
        <v>#DIV/0!</v>
      </c>
      <c r="M46" s="3">
        <v>303</v>
      </c>
      <c r="N46" s="3">
        <v>303</v>
      </c>
      <c r="O46" s="3">
        <v>0</v>
      </c>
      <c r="P46" s="3">
        <v>0</v>
      </c>
      <c r="Q46" s="3">
        <v>0</v>
      </c>
      <c r="R46" s="3">
        <v>0</v>
      </c>
      <c r="S46" s="173">
        <f t="shared" si="5"/>
        <v>0</v>
      </c>
      <c r="T46" s="8">
        <f t="shared" si="6"/>
        <v>0</v>
      </c>
    </row>
    <row r="47" spans="1:20" x14ac:dyDescent="0.25">
      <c r="A47" s="4" t="s">
        <v>85</v>
      </c>
      <c r="B47" s="4" t="s">
        <v>88</v>
      </c>
      <c r="C47" s="3">
        <v>6</v>
      </c>
      <c r="D47" s="3">
        <v>6</v>
      </c>
      <c r="E47" s="124">
        <f t="shared" si="0"/>
        <v>100</v>
      </c>
      <c r="F47" s="3">
        <v>2</v>
      </c>
      <c r="G47" s="3">
        <v>4</v>
      </c>
      <c r="H47" s="3">
        <v>0</v>
      </c>
      <c r="I47" s="18">
        <f t="shared" si="1"/>
        <v>6</v>
      </c>
      <c r="J47" s="125">
        <f t="shared" si="2"/>
        <v>33.333333333333329</v>
      </c>
      <c r="K47" s="48">
        <f t="shared" si="3"/>
        <v>66.666666666666657</v>
      </c>
      <c r="L47" s="48">
        <f t="shared" si="4"/>
        <v>0</v>
      </c>
      <c r="M47" s="3">
        <v>4876</v>
      </c>
      <c r="N47" s="3">
        <v>0</v>
      </c>
      <c r="O47" s="3">
        <v>4846</v>
      </c>
      <c r="P47" s="3">
        <v>1770</v>
      </c>
      <c r="Q47" s="3">
        <v>3076</v>
      </c>
      <c r="R47" s="3">
        <v>0</v>
      </c>
      <c r="S47" s="173">
        <f t="shared" si="5"/>
        <v>4846</v>
      </c>
      <c r="T47" s="8">
        <f t="shared" si="6"/>
        <v>4</v>
      </c>
    </row>
    <row r="48" spans="1:20" x14ac:dyDescent="0.25">
      <c r="A48" s="4" t="s">
        <v>87</v>
      </c>
      <c r="B48" s="4" t="s">
        <v>90</v>
      </c>
      <c r="C48" s="3">
        <v>5</v>
      </c>
      <c r="D48" s="3">
        <v>0</v>
      </c>
      <c r="E48" s="124">
        <f t="shared" si="0"/>
        <v>0</v>
      </c>
      <c r="F48" s="3">
        <v>0</v>
      </c>
      <c r="G48" s="3">
        <v>0</v>
      </c>
      <c r="H48" s="3">
        <v>0</v>
      </c>
      <c r="I48" s="18">
        <f t="shared" si="1"/>
        <v>0</v>
      </c>
      <c r="J48" s="125" t="e">
        <f t="shared" si="2"/>
        <v>#DIV/0!</v>
      </c>
      <c r="K48" s="48" t="e">
        <f t="shared" si="3"/>
        <v>#DIV/0!</v>
      </c>
      <c r="L48" s="48" t="e">
        <f t="shared" si="4"/>
        <v>#DIV/0!</v>
      </c>
      <c r="M48" s="3">
        <v>916</v>
      </c>
      <c r="N48" s="3">
        <v>916</v>
      </c>
      <c r="O48" s="3">
        <v>0</v>
      </c>
      <c r="P48" s="3">
        <v>0</v>
      </c>
      <c r="Q48" s="3">
        <v>0</v>
      </c>
      <c r="R48" s="3">
        <v>0</v>
      </c>
      <c r="S48" s="173">
        <f t="shared" si="5"/>
        <v>0</v>
      </c>
      <c r="T48" s="8">
        <f t="shared" si="6"/>
        <v>0</v>
      </c>
    </row>
    <row r="49" spans="1:20" x14ac:dyDescent="0.25">
      <c r="A49" s="4" t="s">
        <v>89</v>
      </c>
      <c r="B49" s="4" t="s">
        <v>92</v>
      </c>
      <c r="C49" s="3">
        <v>12</v>
      </c>
      <c r="D49" s="3">
        <v>3</v>
      </c>
      <c r="E49" s="124">
        <f t="shared" si="0"/>
        <v>25</v>
      </c>
      <c r="F49" s="3">
        <v>3</v>
      </c>
      <c r="G49" s="3">
        <v>0</v>
      </c>
      <c r="H49" s="3">
        <v>0</v>
      </c>
      <c r="I49" s="18">
        <f t="shared" si="1"/>
        <v>3</v>
      </c>
      <c r="J49" s="125">
        <f t="shared" si="2"/>
        <v>100</v>
      </c>
      <c r="K49" s="48">
        <f t="shared" si="3"/>
        <v>0</v>
      </c>
      <c r="L49" s="48">
        <f t="shared" si="4"/>
        <v>0</v>
      </c>
      <c r="M49" s="3">
        <v>2463</v>
      </c>
      <c r="N49" s="3">
        <v>1081</v>
      </c>
      <c r="O49" s="3">
        <v>1382</v>
      </c>
      <c r="P49" s="3">
        <v>2</v>
      </c>
      <c r="Q49" s="3">
        <v>0</v>
      </c>
      <c r="R49" s="3">
        <v>0</v>
      </c>
      <c r="S49" s="173">
        <f t="shared" si="5"/>
        <v>2</v>
      </c>
      <c r="T49" s="8">
        <f t="shared" si="6"/>
        <v>0</v>
      </c>
    </row>
    <row r="50" spans="1:20" x14ac:dyDescent="0.25">
      <c r="A50" s="4" t="s">
        <v>91</v>
      </c>
      <c r="B50" s="4" t="s">
        <v>94</v>
      </c>
      <c r="C50" s="3">
        <v>3</v>
      </c>
      <c r="D50" s="3">
        <v>0</v>
      </c>
      <c r="E50" s="124">
        <f t="shared" si="0"/>
        <v>0</v>
      </c>
      <c r="F50" s="3">
        <v>0</v>
      </c>
      <c r="G50" s="3">
        <v>0</v>
      </c>
      <c r="H50" s="3">
        <v>0</v>
      </c>
      <c r="I50" s="18">
        <f t="shared" si="1"/>
        <v>0</v>
      </c>
      <c r="J50" s="125" t="e">
        <f t="shared" si="2"/>
        <v>#DIV/0!</v>
      </c>
      <c r="K50" s="48" t="e">
        <f t="shared" si="3"/>
        <v>#DIV/0!</v>
      </c>
      <c r="L50" s="48" t="e">
        <f t="shared" si="4"/>
        <v>#DIV/0!</v>
      </c>
      <c r="M50" s="3">
        <v>456</v>
      </c>
      <c r="N50" s="3">
        <v>456</v>
      </c>
      <c r="O50" s="3">
        <v>0</v>
      </c>
      <c r="P50" s="3">
        <v>0</v>
      </c>
      <c r="Q50" s="3">
        <v>0</v>
      </c>
      <c r="R50" s="3">
        <v>0</v>
      </c>
      <c r="S50" s="173">
        <f t="shared" si="5"/>
        <v>0</v>
      </c>
      <c r="T50" s="8">
        <f t="shared" si="6"/>
        <v>0</v>
      </c>
    </row>
    <row r="51" spans="1:20" x14ac:dyDescent="0.25">
      <c r="A51" s="4" t="s">
        <v>93</v>
      </c>
      <c r="B51" s="4" t="s">
        <v>96</v>
      </c>
      <c r="C51" s="3">
        <v>5</v>
      </c>
      <c r="D51" s="3">
        <v>0</v>
      </c>
      <c r="E51" s="124">
        <f t="shared" si="0"/>
        <v>0</v>
      </c>
      <c r="F51" s="3">
        <v>0</v>
      </c>
      <c r="G51" s="3">
        <v>0</v>
      </c>
      <c r="H51" s="3">
        <v>0</v>
      </c>
      <c r="I51" s="18">
        <f t="shared" si="1"/>
        <v>0</v>
      </c>
      <c r="J51" s="125" t="e">
        <f t="shared" si="2"/>
        <v>#DIV/0!</v>
      </c>
      <c r="K51" s="48" t="e">
        <f t="shared" si="3"/>
        <v>#DIV/0!</v>
      </c>
      <c r="L51" s="48" t="e">
        <f t="shared" si="4"/>
        <v>#DIV/0!</v>
      </c>
      <c r="M51" s="3">
        <v>645</v>
      </c>
      <c r="N51" s="3">
        <v>645</v>
      </c>
      <c r="O51" s="3">
        <v>0</v>
      </c>
      <c r="P51" s="3">
        <v>0</v>
      </c>
      <c r="Q51" s="3">
        <v>0</v>
      </c>
      <c r="R51" s="3">
        <v>0</v>
      </c>
      <c r="S51" s="173">
        <f t="shared" si="5"/>
        <v>0</v>
      </c>
      <c r="T51" s="8">
        <f t="shared" si="6"/>
        <v>0</v>
      </c>
    </row>
    <row r="52" spans="1:20" x14ac:dyDescent="0.25">
      <c r="A52" s="4" t="s">
        <v>95</v>
      </c>
      <c r="B52" s="4" t="s">
        <v>98</v>
      </c>
      <c r="C52" s="3">
        <v>5</v>
      </c>
      <c r="D52" s="3">
        <v>0</v>
      </c>
      <c r="E52" s="124">
        <f t="shared" si="0"/>
        <v>0</v>
      </c>
      <c r="F52" s="3">
        <v>0</v>
      </c>
      <c r="G52" s="3">
        <v>0</v>
      </c>
      <c r="H52" s="3">
        <v>0</v>
      </c>
      <c r="I52" s="18">
        <f t="shared" si="1"/>
        <v>0</v>
      </c>
      <c r="J52" s="125" t="e">
        <f t="shared" si="2"/>
        <v>#DIV/0!</v>
      </c>
      <c r="K52" s="48" t="e">
        <f t="shared" si="3"/>
        <v>#DIV/0!</v>
      </c>
      <c r="L52" s="48" t="e">
        <f t="shared" si="4"/>
        <v>#DIV/0!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173">
        <f t="shared" si="5"/>
        <v>0</v>
      </c>
      <c r="T52" s="8">
        <f t="shared" si="6"/>
        <v>0</v>
      </c>
    </row>
    <row r="53" spans="1:20" x14ac:dyDescent="0.25">
      <c r="A53" s="4" t="s">
        <v>97</v>
      </c>
      <c r="B53" s="4" t="s">
        <v>100</v>
      </c>
      <c r="C53" s="3">
        <v>3</v>
      </c>
      <c r="D53" s="3">
        <v>0</v>
      </c>
      <c r="E53" s="124">
        <f t="shared" si="0"/>
        <v>0</v>
      </c>
      <c r="F53" s="3">
        <v>0</v>
      </c>
      <c r="G53" s="3">
        <v>0</v>
      </c>
      <c r="H53" s="3">
        <v>0</v>
      </c>
      <c r="I53" s="18">
        <f t="shared" si="1"/>
        <v>0</v>
      </c>
      <c r="J53" s="125" t="e">
        <f t="shared" si="2"/>
        <v>#DIV/0!</v>
      </c>
      <c r="K53" s="48" t="e">
        <f t="shared" si="3"/>
        <v>#DIV/0!</v>
      </c>
      <c r="L53" s="48" t="e">
        <f t="shared" si="4"/>
        <v>#DIV/0!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173">
        <f t="shared" si="5"/>
        <v>0</v>
      </c>
      <c r="T53" s="8">
        <f t="shared" si="6"/>
        <v>0</v>
      </c>
    </row>
    <row r="54" spans="1:20" x14ac:dyDescent="0.25">
      <c r="A54" s="4" t="s">
        <v>99</v>
      </c>
      <c r="B54" s="4" t="s">
        <v>102</v>
      </c>
      <c r="C54" s="3">
        <v>7</v>
      </c>
      <c r="D54" s="3">
        <v>6</v>
      </c>
      <c r="E54" s="124">
        <f t="shared" si="0"/>
        <v>85.714285714285708</v>
      </c>
      <c r="F54" s="3">
        <v>2</v>
      </c>
      <c r="G54" s="3">
        <v>4</v>
      </c>
      <c r="H54" s="3">
        <v>0</v>
      </c>
      <c r="I54" s="18">
        <f t="shared" si="1"/>
        <v>6</v>
      </c>
      <c r="J54" s="125">
        <f t="shared" si="2"/>
        <v>33.333333333333329</v>
      </c>
      <c r="K54" s="48">
        <f t="shared" si="3"/>
        <v>66.666666666666657</v>
      </c>
      <c r="L54" s="48">
        <f t="shared" si="4"/>
        <v>0</v>
      </c>
      <c r="M54" s="3">
        <v>3467</v>
      </c>
      <c r="N54" s="3">
        <v>0</v>
      </c>
      <c r="O54" s="3">
        <v>3129</v>
      </c>
      <c r="P54" s="3">
        <v>2</v>
      </c>
      <c r="Q54" s="3">
        <v>4</v>
      </c>
      <c r="R54" s="3">
        <v>0</v>
      </c>
      <c r="S54" s="173">
        <f t="shared" si="5"/>
        <v>6</v>
      </c>
      <c r="T54" s="8">
        <f t="shared" si="6"/>
        <v>4</v>
      </c>
    </row>
    <row r="55" spans="1:20" x14ac:dyDescent="0.25">
      <c r="A55" s="4" t="s">
        <v>101</v>
      </c>
      <c r="B55" s="4" t="s">
        <v>104</v>
      </c>
      <c r="C55" s="3">
        <v>3</v>
      </c>
      <c r="D55" s="3">
        <v>0</v>
      </c>
      <c r="E55" s="124">
        <f t="shared" si="0"/>
        <v>0</v>
      </c>
      <c r="F55" s="3">
        <v>0</v>
      </c>
      <c r="G55" s="3">
        <v>0</v>
      </c>
      <c r="H55" s="3">
        <v>0</v>
      </c>
      <c r="I55" s="18">
        <f t="shared" si="1"/>
        <v>0</v>
      </c>
      <c r="J55" s="125" t="e">
        <f t="shared" si="2"/>
        <v>#DIV/0!</v>
      </c>
      <c r="K55" s="48" t="e">
        <f t="shared" si="3"/>
        <v>#DIV/0!</v>
      </c>
      <c r="L55" s="48" t="e">
        <f t="shared" si="4"/>
        <v>#DIV/0!</v>
      </c>
      <c r="M55" s="3">
        <v>406</v>
      </c>
      <c r="N55" s="3">
        <v>406</v>
      </c>
      <c r="O55" s="3">
        <v>0</v>
      </c>
      <c r="P55" s="3">
        <v>0</v>
      </c>
      <c r="Q55" s="3">
        <v>0</v>
      </c>
      <c r="R55" s="3">
        <v>0</v>
      </c>
      <c r="S55" s="173">
        <f t="shared" si="5"/>
        <v>0</v>
      </c>
      <c r="T55" s="8">
        <f t="shared" si="6"/>
        <v>0</v>
      </c>
    </row>
    <row r="56" spans="1:20" x14ac:dyDescent="0.25">
      <c r="A56" s="4" t="s">
        <v>103</v>
      </c>
      <c r="B56" s="4" t="s">
        <v>106</v>
      </c>
      <c r="C56" s="3">
        <v>20</v>
      </c>
      <c r="D56" s="3">
        <v>8</v>
      </c>
      <c r="E56" s="124">
        <f t="shared" si="0"/>
        <v>40</v>
      </c>
      <c r="F56" s="3">
        <v>4</v>
      </c>
      <c r="G56" s="3">
        <v>0</v>
      </c>
      <c r="H56" s="3">
        <v>0</v>
      </c>
      <c r="I56" s="18">
        <f t="shared" si="1"/>
        <v>4</v>
      </c>
      <c r="J56" s="125">
        <f t="shared" si="2"/>
        <v>100</v>
      </c>
      <c r="K56" s="48">
        <f t="shared" si="3"/>
        <v>0</v>
      </c>
      <c r="L56" s="48">
        <f t="shared" si="4"/>
        <v>0</v>
      </c>
      <c r="M56" s="3">
        <v>2924</v>
      </c>
      <c r="N56" s="3">
        <v>883</v>
      </c>
      <c r="O56" s="3">
        <v>2041</v>
      </c>
      <c r="P56" s="3">
        <v>4</v>
      </c>
      <c r="Q56" s="3">
        <v>2</v>
      </c>
      <c r="R56" s="3">
        <v>0</v>
      </c>
      <c r="S56" s="173">
        <f t="shared" si="5"/>
        <v>6</v>
      </c>
      <c r="T56" s="8">
        <f t="shared" si="6"/>
        <v>4</v>
      </c>
    </row>
    <row r="57" spans="1:20" x14ac:dyDescent="0.25">
      <c r="A57" s="4" t="s">
        <v>105</v>
      </c>
      <c r="B57" s="4" t="s">
        <v>108</v>
      </c>
      <c r="C57" s="3">
        <v>3</v>
      </c>
      <c r="D57" s="3">
        <v>0</v>
      </c>
      <c r="E57" s="124">
        <f t="shared" si="0"/>
        <v>0</v>
      </c>
      <c r="F57" s="3">
        <v>0</v>
      </c>
      <c r="G57" s="3">
        <v>0</v>
      </c>
      <c r="H57" s="3">
        <v>0</v>
      </c>
      <c r="I57" s="18">
        <f t="shared" si="1"/>
        <v>0</v>
      </c>
      <c r="J57" s="125" t="e">
        <f t="shared" si="2"/>
        <v>#DIV/0!</v>
      </c>
      <c r="K57" s="48" t="e">
        <f t="shared" si="3"/>
        <v>#DIV/0!</v>
      </c>
      <c r="L57" s="48" t="e">
        <f t="shared" si="4"/>
        <v>#DIV/0!</v>
      </c>
      <c r="M57" s="3">
        <v>209</v>
      </c>
      <c r="N57" s="3">
        <v>209</v>
      </c>
      <c r="O57" s="3">
        <v>0</v>
      </c>
      <c r="P57" s="3">
        <v>0</v>
      </c>
      <c r="Q57" s="3">
        <v>0</v>
      </c>
      <c r="R57" s="3">
        <v>0</v>
      </c>
      <c r="S57" s="173">
        <f t="shared" si="5"/>
        <v>0</v>
      </c>
      <c r="T57" s="8">
        <f t="shared" si="6"/>
        <v>0</v>
      </c>
    </row>
    <row r="58" spans="1:20" x14ac:dyDescent="0.25">
      <c r="A58" s="4" t="s">
        <v>107</v>
      </c>
      <c r="B58" s="4" t="s">
        <v>110</v>
      </c>
      <c r="C58" s="3">
        <v>3</v>
      </c>
      <c r="D58" s="3">
        <v>0</v>
      </c>
      <c r="E58" s="124">
        <f t="shared" si="0"/>
        <v>0</v>
      </c>
      <c r="F58" s="3">
        <v>0</v>
      </c>
      <c r="G58" s="3">
        <v>0</v>
      </c>
      <c r="H58" s="3">
        <v>0</v>
      </c>
      <c r="I58" s="18">
        <f t="shared" si="1"/>
        <v>0</v>
      </c>
      <c r="J58" s="125" t="e">
        <f t="shared" si="2"/>
        <v>#DIV/0!</v>
      </c>
      <c r="K58" s="48" t="e">
        <f t="shared" si="3"/>
        <v>#DIV/0!</v>
      </c>
      <c r="L58" s="48" t="e">
        <f t="shared" si="4"/>
        <v>#DIV/0!</v>
      </c>
      <c r="M58" s="3">
        <v>363</v>
      </c>
      <c r="N58" s="3">
        <v>363</v>
      </c>
      <c r="O58" s="3">
        <v>0</v>
      </c>
      <c r="P58" s="3">
        <v>0</v>
      </c>
      <c r="Q58" s="3">
        <v>0</v>
      </c>
      <c r="R58" s="3">
        <v>0</v>
      </c>
      <c r="S58" s="173">
        <f t="shared" si="5"/>
        <v>0</v>
      </c>
      <c r="T58" s="8">
        <f t="shared" si="6"/>
        <v>0</v>
      </c>
    </row>
    <row r="59" spans="1:20" x14ac:dyDescent="0.25">
      <c r="A59" s="4" t="s">
        <v>109</v>
      </c>
      <c r="B59" s="4" t="s">
        <v>112</v>
      </c>
      <c r="C59" s="3">
        <v>13</v>
      </c>
      <c r="D59" s="3">
        <v>0</v>
      </c>
      <c r="E59" s="124">
        <f t="shared" si="0"/>
        <v>0</v>
      </c>
      <c r="F59" s="3">
        <v>0</v>
      </c>
      <c r="G59" s="3">
        <v>0</v>
      </c>
      <c r="H59" s="3">
        <v>0</v>
      </c>
      <c r="I59" s="18">
        <f t="shared" si="1"/>
        <v>0</v>
      </c>
      <c r="J59" s="125" t="e">
        <f t="shared" si="2"/>
        <v>#DIV/0!</v>
      </c>
      <c r="K59" s="48" t="e">
        <f t="shared" si="3"/>
        <v>#DIV/0!</v>
      </c>
      <c r="L59" s="48" t="e">
        <f t="shared" si="4"/>
        <v>#DIV/0!</v>
      </c>
      <c r="M59" s="3">
        <v>4442</v>
      </c>
      <c r="N59" s="3">
        <v>4442</v>
      </c>
      <c r="O59" s="3">
        <v>0</v>
      </c>
      <c r="P59" s="3">
        <v>0</v>
      </c>
      <c r="Q59" s="3">
        <v>0</v>
      </c>
      <c r="R59" s="3">
        <v>0</v>
      </c>
      <c r="S59" s="173">
        <f t="shared" si="5"/>
        <v>0</v>
      </c>
      <c r="T59" s="8">
        <f t="shared" si="6"/>
        <v>0</v>
      </c>
    </row>
    <row r="60" spans="1:20" x14ac:dyDescent="0.25">
      <c r="A60" s="4" t="s">
        <v>111</v>
      </c>
      <c r="B60" s="4" t="s">
        <v>114</v>
      </c>
      <c r="C60" s="3">
        <v>8</v>
      </c>
      <c r="D60" s="3">
        <v>0</v>
      </c>
      <c r="E60" s="124">
        <f t="shared" si="0"/>
        <v>0</v>
      </c>
      <c r="F60" s="3">
        <v>0</v>
      </c>
      <c r="G60" s="3">
        <v>0</v>
      </c>
      <c r="H60" s="3">
        <v>0</v>
      </c>
      <c r="I60" s="18">
        <f t="shared" si="1"/>
        <v>0</v>
      </c>
      <c r="J60" s="125" t="e">
        <f t="shared" si="2"/>
        <v>#DIV/0!</v>
      </c>
      <c r="K60" s="48" t="e">
        <f t="shared" si="3"/>
        <v>#DIV/0!</v>
      </c>
      <c r="L60" s="48" t="e">
        <f t="shared" si="4"/>
        <v>#DIV/0!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173">
        <f t="shared" si="5"/>
        <v>0</v>
      </c>
      <c r="T60" s="8">
        <f t="shared" si="6"/>
        <v>0</v>
      </c>
    </row>
    <row r="61" spans="1:20" x14ac:dyDescent="0.25">
      <c r="A61" s="4" t="s">
        <v>113</v>
      </c>
      <c r="B61" s="4" t="s">
        <v>116</v>
      </c>
      <c r="C61" s="3">
        <v>6</v>
      </c>
      <c r="D61" s="3">
        <v>2</v>
      </c>
      <c r="E61" s="124">
        <f t="shared" si="0"/>
        <v>33.333333333333329</v>
      </c>
      <c r="F61" s="3">
        <v>2</v>
      </c>
      <c r="G61" s="3">
        <v>0</v>
      </c>
      <c r="H61" s="3">
        <v>0</v>
      </c>
      <c r="I61" s="18">
        <f t="shared" si="1"/>
        <v>2</v>
      </c>
      <c r="J61" s="125">
        <f t="shared" si="2"/>
        <v>100</v>
      </c>
      <c r="K61" s="48">
        <f t="shared" si="3"/>
        <v>0</v>
      </c>
      <c r="L61" s="48">
        <f t="shared" si="4"/>
        <v>0</v>
      </c>
      <c r="M61" s="3">
        <v>1549</v>
      </c>
      <c r="N61" s="3">
        <v>1070</v>
      </c>
      <c r="O61" s="3">
        <v>864</v>
      </c>
      <c r="P61" s="3">
        <v>934</v>
      </c>
      <c r="Q61" s="3">
        <v>0</v>
      </c>
      <c r="R61" s="3">
        <v>0</v>
      </c>
      <c r="S61" s="173">
        <f t="shared" si="5"/>
        <v>934</v>
      </c>
      <c r="T61" s="8">
        <f t="shared" si="6"/>
        <v>0</v>
      </c>
    </row>
    <row r="62" spans="1:20" x14ac:dyDescent="0.25">
      <c r="A62" s="4" t="s">
        <v>115</v>
      </c>
      <c r="B62" s="4" t="s">
        <v>118</v>
      </c>
      <c r="C62" s="3">
        <v>7</v>
      </c>
      <c r="D62" s="3">
        <v>0</v>
      </c>
      <c r="E62" s="124">
        <f t="shared" si="0"/>
        <v>0</v>
      </c>
      <c r="F62" s="3">
        <v>0</v>
      </c>
      <c r="G62" s="3">
        <v>0</v>
      </c>
      <c r="H62" s="3">
        <v>0</v>
      </c>
      <c r="I62" s="18">
        <f t="shared" si="1"/>
        <v>0</v>
      </c>
      <c r="J62" s="125" t="e">
        <f t="shared" si="2"/>
        <v>#DIV/0!</v>
      </c>
      <c r="K62" s="48" t="e">
        <f t="shared" si="3"/>
        <v>#DIV/0!</v>
      </c>
      <c r="L62" s="48" t="e">
        <f t="shared" si="4"/>
        <v>#DIV/0!</v>
      </c>
      <c r="M62" s="3">
        <v>1537</v>
      </c>
      <c r="N62" s="3">
        <v>1537</v>
      </c>
      <c r="O62" s="3">
        <v>0</v>
      </c>
      <c r="P62" s="3">
        <v>0</v>
      </c>
      <c r="Q62" s="3">
        <v>0</v>
      </c>
      <c r="R62" s="3">
        <v>0</v>
      </c>
      <c r="S62" s="173">
        <f t="shared" si="5"/>
        <v>0</v>
      </c>
      <c r="T62" s="8">
        <f t="shared" si="6"/>
        <v>0</v>
      </c>
    </row>
    <row r="63" spans="1:20" ht="15.75" thickBot="1" x14ac:dyDescent="0.3">
      <c r="A63" s="4" t="s">
        <v>117</v>
      </c>
      <c r="B63" s="4" t="s">
        <v>119</v>
      </c>
      <c r="C63" s="3">
        <v>6</v>
      </c>
      <c r="D63" s="3">
        <v>3</v>
      </c>
      <c r="E63" s="172">
        <f t="shared" si="0"/>
        <v>50</v>
      </c>
      <c r="F63" s="3">
        <v>0</v>
      </c>
      <c r="G63" s="3">
        <v>3</v>
      </c>
      <c r="H63" s="3">
        <v>0</v>
      </c>
      <c r="I63" s="18">
        <f t="shared" si="1"/>
        <v>3</v>
      </c>
      <c r="J63" s="125">
        <f t="shared" si="2"/>
        <v>0</v>
      </c>
      <c r="K63" s="48">
        <f t="shared" si="3"/>
        <v>100</v>
      </c>
      <c r="L63" s="48">
        <f t="shared" si="4"/>
        <v>0</v>
      </c>
      <c r="M63" s="3">
        <v>1318</v>
      </c>
      <c r="N63" s="3">
        <v>592</v>
      </c>
      <c r="O63" s="3">
        <v>726</v>
      </c>
      <c r="P63" s="3">
        <v>0</v>
      </c>
      <c r="Q63" s="3">
        <v>726</v>
      </c>
      <c r="R63" s="3">
        <v>0</v>
      </c>
      <c r="S63" s="173">
        <f t="shared" si="5"/>
        <v>726</v>
      </c>
      <c r="T63" s="8">
        <f t="shared" si="6"/>
        <v>3</v>
      </c>
    </row>
    <row r="64" spans="1:20" ht="16.5" thickTop="1" thickBot="1" x14ac:dyDescent="0.3">
      <c r="B64" s="1" t="s">
        <v>120</v>
      </c>
      <c r="C64" s="25">
        <f>SUM(C5:C63)</f>
        <v>332</v>
      </c>
      <c r="D64" s="25">
        <f>SUM(D5:D63)</f>
        <v>99</v>
      </c>
      <c r="E64" s="81">
        <f t="shared" si="0"/>
        <v>29.819277108433734</v>
      </c>
      <c r="F64" s="25">
        <f>SUM(F5:F63)</f>
        <v>70</v>
      </c>
      <c r="G64" s="25">
        <f>SUM(G5:G63)</f>
        <v>20</v>
      </c>
      <c r="H64" s="25">
        <f>SUM(H5:H63)</f>
        <v>3</v>
      </c>
      <c r="I64" s="25">
        <f t="shared" si="1"/>
        <v>93</v>
      </c>
      <c r="J64" s="93">
        <f t="shared" si="2"/>
        <v>75.268817204301072</v>
      </c>
      <c r="K64" s="93">
        <f t="shared" si="3"/>
        <v>21.50537634408602</v>
      </c>
      <c r="L64" s="93">
        <f t="shared" si="4"/>
        <v>3.225806451612903</v>
      </c>
      <c r="M64" s="25">
        <f>SUM(M5:M63)</f>
        <v>60909</v>
      </c>
      <c r="N64" s="25">
        <f t="shared" ref="N64:R64" si="7">SUM(N5:N63)</f>
        <v>28837</v>
      </c>
      <c r="O64" s="25">
        <f t="shared" si="7"/>
        <v>29918</v>
      </c>
      <c r="P64" s="25">
        <f t="shared" si="7"/>
        <v>8960</v>
      </c>
      <c r="Q64" s="25">
        <f t="shared" si="7"/>
        <v>3814</v>
      </c>
      <c r="R64" s="25">
        <f t="shared" si="7"/>
        <v>45</v>
      </c>
      <c r="S64" s="173">
        <f t="shared" si="5"/>
        <v>12819</v>
      </c>
      <c r="T64" s="8">
        <f t="shared" si="6"/>
        <v>29</v>
      </c>
    </row>
    <row r="65" ht="15.75" thickTop="1" x14ac:dyDescent="0.25"/>
  </sheetData>
  <mergeCells count="11">
    <mergeCell ref="A2:A4"/>
    <mergeCell ref="B2:B4"/>
    <mergeCell ref="C2:R2"/>
    <mergeCell ref="C3:C4"/>
    <mergeCell ref="D3:D4"/>
    <mergeCell ref="M3:M4"/>
    <mergeCell ref="N3:N4"/>
    <mergeCell ref="O3:O4"/>
    <mergeCell ref="P3:R3"/>
    <mergeCell ref="E3:E4"/>
    <mergeCell ref="F3:L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3"/>
  <sheetViews>
    <sheetView workbookViewId="0">
      <selection activeCell="B6" sqref="B6"/>
    </sheetView>
  </sheetViews>
  <sheetFormatPr baseColWidth="10" defaultColWidth="9.140625" defaultRowHeight="15" x14ac:dyDescent="0.25"/>
  <cols>
    <col min="2" max="2" width="68.42578125" customWidth="1"/>
    <col min="3" max="27" width="16.5703125" customWidth="1"/>
  </cols>
  <sheetData>
    <row r="2" spans="1:26" ht="30" customHeight="1" x14ac:dyDescent="0.25">
      <c r="A2" s="250" t="s">
        <v>0</v>
      </c>
      <c r="B2" s="250" t="s">
        <v>1</v>
      </c>
      <c r="C2" s="250" t="s">
        <v>484</v>
      </c>
      <c r="D2" s="250" t="s">
        <v>484</v>
      </c>
      <c r="E2" s="250" t="s">
        <v>484</v>
      </c>
      <c r="F2" s="250" t="s">
        <v>488</v>
      </c>
      <c r="G2" s="250" t="s">
        <v>488</v>
      </c>
      <c r="H2" s="250" t="s">
        <v>488</v>
      </c>
      <c r="I2" s="250" t="s">
        <v>489</v>
      </c>
      <c r="J2" s="250" t="s">
        <v>489</v>
      </c>
      <c r="K2" s="250" t="s">
        <v>489</v>
      </c>
      <c r="L2" s="250" t="s">
        <v>490</v>
      </c>
      <c r="M2" s="250" t="s">
        <v>490</v>
      </c>
      <c r="N2" s="250" t="s">
        <v>490</v>
      </c>
      <c r="O2" s="250" t="s">
        <v>491</v>
      </c>
      <c r="P2" s="250" t="s">
        <v>491</v>
      </c>
      <c r="Q2" s="250" t="s">
        <v>491</v>
      </c>
      <c r="R2" s="250" t="s">
        <v>492</v>
      </c>
      <c r="S2" s="250" t="s">
        <v>492</v>
      </c>
      <c r="T2" s="250" t="s">
        <v>492</v>
      </c>
      <c r="U2" s="250" t="s">
        <v>493</v>
      </c>
      <c r="V2" s="250" t="s">
        <v>493</v>
      </c>
      <c r="W2" s="250" t="s">
        <v>493</v>
      </c>
      <c r="X2" s="250" t="s">
        <v>494</v>
      </c>
      <c r="Y2" s="250" t="s">
        <v>494</v>
      </c>
      <c r="Z2" s="250" t="s">
        <v>494</v>
      </c>
    </row>
    <row r="3" spans="1:26" ht="39.950000000000003" customHeight="1" x14ac:dyDescent="0.25">
      <c r="A3" s="250" t="s">
        <v>0</v>
      </c>
      <c r="B3" s="250" t="s">
        <v>1</v>
      </c>
      <c r="C3" s="2" t="s">
        <v>485</v>
      </c>
      <c r="D3" s="2" t="s">
        <v>486</v>
      </c>
      <c r="E3" s="2" t="s">
        <v>487</v>
      </c>
      <c r="F3" s="2" t="s">
        <v>485</v>
      </c>
      <c r="G3" s="2" t="s">
        <v>486</v>
      </c>
      <c r="H3" s="2" t="s">
        <v>487</v>
      </c>
      <c r="I3" s="2" t="s">
        <v>485</v>
      </c>
      <c r="J3" s="2" t="s">
        <v>486</v>
      </c>
      <c r="K3" s="2" t="s">
        <v>487</v>
      </c>
      <c r="L3" s="2" t="s">
        <v>485</v>
      </c>
      <c r="M3" s="2" t="s">
        <v>486</v>
      </c>
      <c r="N3" s="2" t="s">
        <v>487</v>
      </c>
      <c r="O3" s="2" t="s">
        <v>485</v>
      </c>
      <c r="P3" s="2" t="s">
        <v>486</v>
      </c>
      <c r="Q3" s="2" t="s">
        <v>487</v>
      </c>
      <c r="R3" s="2" t="s">
        <v>485</v>
      </c>
      <c r="S3" s="2" t="s">
        <v>486</v>
      </c>
      <c r="T3" s="2" t="s">
        <v>487</v>
      </c>
      <c r="U3" s="2" t="s">
        <v>485</v>
      </c>
      <c r="V3" s="2" t="s">
        <v>486</v>
      </c>
      <c r="W3" s="2" t="s">
        <v>487</v>
      </c>
      <c r="X3" s="2" t="s">
        <v>485</v>
      </c>
      <c r="Y3" s="2" t="s">
        <v>486</v>
      </c>
      <c r="Z3" s="2" t="s">
        <v>487</v>
      </c>
    </row>
    <row r="4" spans="1:26" x14ac:dyDescent="0.25">
      <c r="A4" s="4" t="s">
        <v>2</v>
      </c>
      <c r="B4" s="4" t="s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403</v>
      </c>
      <c r="J4" s="3">
        <v>403</v>
      </c>
      <c r="K4" s="3">
        <v>1</v>
      </c>
      <c r="L4" s="3">
        <v>0</v>
      </c>
      <c r="M4" s="3">
        <v>0</v>
      </c>
      <c r="N4" s="3">
        <v>0</v>
      </c>
      <c r="O4" s="3">
        <v>1819</v>
      </c>
      <c r="P4" s="3">
        <v>207</v>
      </c>
      <c r="Q4" s="3">
        <v>1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</row>
    <row r="5" spans="1:26" x14ac:dyDescent="0.25">
      <c r="A5" s="4" t="s">
        <v>4</v>
      </c>
      <c r="B5" s="4" t="s">
        <v>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956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</row>
    <row r="6" spans="1:26" x14ac:dyDescent="0.25">
      <c r="A6" s="4" t="s">
        <v>6</v>
      </c>
      <c r="B6" s="4" t="s">
        <v>7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392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311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</row>
    <row r="7" spans="1:26" x14ac:dyDescent="0.25">
      <c r="A7" s="4" t="s">
        <v>8</v>
      </c>
      <c r="B7" s="4" t="s">
        <v>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400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</row>
    <row r="8" spans="1:26" x14ac:dyDescent="0.25">
      <c r="A8" s="4" t="s">
        <v>10</v>
      </c>
      <c r="B8" s="4" t="s">
        <v>11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78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171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</row>
    <row r="9" spans="1:26" x14ac:dyDescent="0.25">
      <c r="A9" s="4" t="s">
        <v>12</v>
      </c>
      <c r="B9" s="4" t="s">
        <v>13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</row>
    <row r="10" spans="1:26" x14ac:dyDescent="0.25">
      <c r="A10" s="4" t="s">
        <v>14</v>
      </c>
      <c r="B10" s="4" t="s">
        <v>15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</row>
    <row r="11" spans="1:26" x14ac:dyDescent="0.25">
      <c r="A11" s="4" t="s">
        <v>16</v>
      </c>
      <c r="B11" s="4" t="s">
        <v>17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1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</row>
    <row r="12" spans="1:26" x14ac:dyDescent="0.25">
      <c r="A12" s="4" t="s">
        <v>18</v>
      </c>
      <c r="B12" s="4" t="s">
        <v>19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1167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</row>
    <row r="13" spans="1:26" x14ac:dyDescent="0.25">
      <c r="A13" s="4" t="s">
        <v>20</v>
      </c>
      <c r="B13" s="4" t="s">
        <v>21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</row>
    <row r="14" spans="1:26" x14ac:dyDescent="0.25">
      <c r="A14" s="4" t="s">
        <v>22</v>
      </c>
      <c r="B14" s="4" t="s">
        <v>23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1622</v>
      </c>
      <c r="P14" s="3">
        <v>818</v>
      </c>
      <c r="Q14" s="3">
        <v>3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</row>
    <row r="15" spans="1:26" x14ac:dyDescent="0.25">
      <c r="A15" s="4" t="s">
        <v>24</v>
      </c>
      <c r="B15" s="4" t="s">
        <v>25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</row>
    <row r="16" spans="1:26" x14ac:dyDescent="0.25">
      <c r="A16" s="4" t="s">
        <v>26</v>
      </c>
      <c r="B16" s="4" t="s">
        <v>27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166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</row>
    <row r="17" spans="1:26" x14ac:dyDescent="0.25">
      <c r="A17" s="4" t="s">
        <v>28</v>
      </c>
      <c r="B17" s="4" t="s">
        <v>29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</row>
    <row r="18" spans="1:26" x14ac:dyDescent="0.25">
      <c r="A18" s="4" t="s">
        <v>30</v>
      </c>
      <c r="B18" s="4" t="s">
        <v>31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128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253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</row>
    <row r="19" spans="1:26" x14ac:dyDescent="0.25">
      <c r="A19" s="4" t="s">
        <v>32</v>
      </c>
      <c r="B19" s="4" t="s">
        <v>33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27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90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</row>
    <row r="20" spans="1:26" x14ac:dyDescent="0.25">
      <c r="A20" s="4" t="s">
        <v>34</v>
      </c>
      <c r="B20" s="4" t="s">
        <v>35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304</v>
      </c>
      <c r="J20" s="3">
        <v>304</v>
      </c>
      <c r="K20" s="3">
        <v>1</v>
      </c>
      <c r="L20" s="3">
        <v>0</v>
      </c>
      <c r="M20" s="3">
        <v>0</v>
      </c>
      <c r="N20" s="3">
        <v>0</v>
      </c>
      <c r="O20" s="3">
        <v>906</v>
      </c>
      <c r="P20" s="3">
        <v>159</v>
      </c>
      <c r="Q20" s="3">
        <v>1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</row>
    <row r="21" spans="1:26" x14ac:dyDescent="0.25">
      <c r="A21" s="4" t="s">
        <v>36</v>
      </c>
      <c r="B21" s="4" t="s">
        <v>37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548</v>
      </c>
      <c r="J21" s="3">
        <v>548</v>
      </c>
      <c r="K21" s="3">
        <v>0</v>
      </c>
      <c r="L21" s="3">
        <v>0</v>
      </c>
      <c r="M21" s="3">
        <v>0</v>
      </c>
      <c r="N21" s="3">
        <v>0</v>
      </c>
      <c r="O21" s="3">
        <v>511</v>
      </c>
      <c r="P21" s="3">
        <v>511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</row>
    <row r="22" spans="1:26" x14ac:dyDescent="0.25">
      <c r="A22" s="4" t="s">
        <v>38</v>
      </c>
      <c r="B22" s="4" t="s">
        <v>39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483</v>
      </c>
      <c r="J22" s="3">
        <v>0</v>
      </c>
      <c r="K22" s="3">
        <v>0</v>
      </c>
      <c r="L22" s="3">
        <v>303</v>
      </c>
      <c r="M22" s="3">
        <v>0</v>
      </c>
      <c r="N22" s="3">
        <v>0</v>
      </c>
      <c r="O22" s="3">
        <v>1384</v>
      </c>
      <c r="P22" s="3">
        <v>590</v>
      </c>
      <c r="Q22" s="3">
        <v>2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</row>
    <row r="23" spans="1:26" x14ac:dyDescent="0.25">
      <c r="A23" s="4" t="s">
        <v>40</v>
      </c>
      <c r="B23" s="4" t="s">
        <v>42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10</v>
      </c>
      <c r="M23" s="3">
        <v>0</v>
      </c>
      <c r="N23" s="3">
        <v>0</v>
      </c>
      <c r="O23" s="3">
        <v>2005</v>
      </c>
      <c r="P23" s="3">
        <v>1349</v>
      </c>
      <c r="Q23" s="3">
        <v>4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</row>
    <row r="24" spans="1:26" x14ac:dyDescent="0.25">
      <c r="A24" s="4" t="s">
        <v>41</v>
      </c>
      <c r="B24" s="4" t="s">
        <v>44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103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</row>
    <row r="25" spans="1:26" x14ac:dyDescent="0.25">
      <c r="A25" s="4" t="s">
        <v>43</v>
      </c>
      <c r="B25" s="4" t="s">
        <v>46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306</v>
      </c>
      <c r="J25" s="3">
        <v>0</v>
      </c>
      <c r="K25" s="3">
        <v>0</v>
      </c>
      <c r="L25" s="3">
        <v>44</v>
      </c>
      <c r="M25" s="3">
        <v>0</v>
      </c>
      <c r="N25" s="3">
        <v>0</v>
      </c>
      <c r="O25" s="3">
        <v>1092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</row>
    <row r="26" spans="1:26" x14ac:dyDescent="0.25">
      <c r="A26" s="4" t="s">
        <v>45</v>
      </c>
      <c r="B26" s="4" t="s">
        <v>48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</row>
    <row r="27" spans="1:26" x14ac:dyDescent="0.25">
      <c r="A27" s="4" t="s">
        <v>47</v>
      </c>
      <c r="B27" s="4" t="s">
        <v>50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566</v>
      </c>
      <c r="J27" s="3">
        <v>566</v>
      </c>
      <c r="K27" s="3">
        <v>1</v>
      </c>
      <c r="L27" s="3">
        <v>46</v>
      </c>
      <c r="M27" s="3">
        <v>0</v>
      </c>
      <c r="N27" s="3">
        <v>0</v>
      </c>
      <c r="O27" s="3">
        <v>1924</v>
      </c>
      <c r="P27" s="3">
        <v>1443</v>
      </c>
      <c r="Q27" s="3">
        <v>3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</row>
    <row r="28" spans="1:26" x14ac:dyDescent="0.25">
      <c r="A28" s="4" t="s">
        <v>49</v>
      </c>
      <c r="B28" s="4" t="s">
        <v>52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</row>
    <row r="29" spans="1:26" x14ac:dyDescent="0.25">
      <c r="A29" s="4" t="s">
        <v>51</v>
      </c>
      <c r="B29" s="4" t="s">
        <v>54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98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320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</row>
    <row r="30" spans="1:26" x14ac:dyDescent="0.25">
      <c r="A30" s="4" t="s">
        <v>53</v>
      </c>
      <c r="B30" s="4" t="s">
        <v>56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1076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</row>
    <row r="31" spans="1:26" x14ac:dyDescent="0.25">
      <c r="A31" s="4" t="s">
        <v>55</v>
      </c>
      <c r="B31" s="4" t="s">
        <v>58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</row>
    <row r="32" spans="1:26" x14ac:dyDescent="0.25">
      <c r="A32" s="4" t="s">
        <v>57</v>
      </c>
      <c r="B32" s="4" t="s">
        <v>60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</row>
    <row r="33" spans="1:26" x14ac:dyDescent="0.25">
      <c r="A33" s="4" t="s">
        <v>59</v>
      </c>
      <c r="B33" s="4" t="s">
        <v>62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</row>
    <row r="34" spans="1:26" x14ac:dyDescent="0.25">
      <c r="A34" s="4" t="s">
        <v>61</v>
      </c>
      <c r="B34" s="4" t="s">
        <v>64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789</v>
      </c>
      <c r="J34" s="3">
        <v>0</v>
      </c>
      <c r="K34" s="3">
        <v>0</v>
      </c>
      <c r="L34" s="3">
        <v>36</v>
      </c>
      <c r="M34" s="3">
        <v>0</v>
      </c>
      <c r="N34" s="3">
        <v>0</v>
      </c>
      <c r="O34" s="3">
        <v>1202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</row>
    <row r="35" spans="1:26" x14ac:dyDescent="0.25">
      <c r="A35" s="4" t="s">
        <v>63</v>
      </c>
      <c r="B35" s="4" t="s">
        <v>66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</row>
    <row r="36" spans="1:26" x14ac:dyDescent="0.25">
      <c r="A36" s="4" t="s">
        <v>65</v>
      </c>
      <c r="B36" s="4" t="s">
        <v>68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</row>
    <row r="37" spans="1:26" x14ac:dyDescent="0.25">
      <c r="A37" s="4" t="s">
        <v>67</v>
      </c>
      <c r="B37" s="4" t="s">
        <v>70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</row>
    <row r="38" spans="1:26" x14ac:dyDescent="0.25">
      <c r="A38" s="4" t="s">
        <v>69</v>
      </c>
      <c r="B38" s="4" t="s">
        <v>72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1005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2837</v>
      </c>
      <c r="P38" s="3">
        <v>849</v>
      </c>
      <c r="Q38" s="3">
        <v>3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39" spans="1:26" x14ac:dyDescent="0.25">
      <c r="A39" s="4" t="s">
        <v>71</v>
      </c>
      <c r="B39" s="4" t="s">
        <v>74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374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480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</row>
    <row r="40" spans="1:26" x14ac:dyDescent="0.25">
      <c r="A40" s="4" t="s">
        <v>73</v>
      </c>
      <c r="B40" s="4" t="s">
        <v>76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</row>
    <row r="41" spans="1:26" x14ac:dyDescent="0.25">
      <c r="A41" s="4" t="s">
        <v>75</v>
      </c>
      <c r="B41" s="4" t="s">
        <v>78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83</v>
      </c>
      <c r="M41" s="3">
        <v>0</v>
      </c>
      <c r="N41" s="3">
        <v>0</v>
      </c>
      <c r="O41" s="3">
        <v>1964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16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</row>
    <row r="42" spans="1:26" x14ac:dyDescent="0.25">
      <c r="A42" s="4" t="s">
        <v>77</v>
      </c>
      <c r="B42" s="4" t="s">
        <v>80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864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1402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</row>
    <row r="43" spans="1:26" x14ac:dyDescent="0.25">
      <c r="A43" s="4" t="s">
        <v>79</v>
      </c>
      <c r="B43" s="4" t="s">
        <v>82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610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536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</row>
    <row r="44" spans="1:26" x14ac:dyDescent="0.25">
      <c r="A44" s="4" t="s">
        <v>81</v>
      </c>
      <c r="B44" s="4" t="s">
        <v>84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127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139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</row>
    <row r="45" spans="1:26" x14ac:dyDescent="0.25">
      <c r="A45" s="4" t="s">
        <v>83</v>
      </c>
      <c r="B45" s="4" t="s">
        <v>86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94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209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6" spans="1:26" x14ac:dyDescent="0.25">
      <c r="A46" s="4" t="s">
        <v>85</v>
      </c>
      <c r="B46" s="4" t="s">
        <v>88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</row>
    <row r="47" spans="1:26" x14ac:dyDescent="0.25">
      <c r="A47" s="4" t="s">
        <v>87</v>
      </c>
      <c r="B47" s="4" t="s">
        <v>90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916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</row>
    <row r="48" spans="1:26" x14ac:dyDescent="0.25">
      <c r="A48" s="4" t="s">
        <v>89</v>
      </c>
      <c r="B48" s="4" t="s">
        <v>92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405</v>
      </c>
      <c r="J48" s="3">
        <v>0</v>
      </c>
      <c r="K48" s="3">
        <v>0</v>
      </c>
      <c r="L48" s="3">
        <v>33</v>
      </c>
      <c r="M48" s="3">
        <v>0</v>
      </c>
      <c r="N48" s="3">
        <v>0</v>
      </c>
      <c r="O48" s="3">
        <v>2025</v>
      </c>
      <c r="P48" s="3">
        <v>0</v>
      </c>
      <c r="Q48" s="3">
        <v>1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</row>
    <row r="49" spans="1:26" x14ac:dyDescent="0.25">
      <c r="A49" s="4" t="s">
        <v>91</v>
      </c>
      <c r="B49" s="4" t="s">
        <v>94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221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235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</row>
    <row r="50" spans="1:26" x14ac:dyDescent="0.25">
      <c r="A50" s="4" t="s">
        <v>93</v>
      </c>
      <c r="B50" s="4" t="s">
        <v>96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645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</row>
    <row r="51" spans="1:26" x14ac:dyDescent="0.25">
      <c r="A51" s="4" t="s">
        <v>95</v>
      </c>
      <c r="B51" s="4" t="s">
        <v>98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387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947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</row>
    <row r="52" spans="1:26" x14ac:dyDescent="0.25">
      <c r="A52" s="4" t="s">
        <v>97</v>
      </c>
      <c r="B52" s="4" t="s">
        <v>100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</row>
    <row r="53" spans="1:26" x14ac:dyDescent="0.25">
      <c r="A53" s="4" t="s">
        <v>99</v>
      </c>
      <c r="B53" s="4" t="s">
        <v>102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34</v>
      </c>
      <c r="M53" s="3">
        <v>0</v>
      </c>
      <c r="N53" s="3">
        <v>0</v>
      </c>
      <c r="O53" s="3">
        <v>3433</v>
      </c>
      <c r="P53" s="3">
        <v>3129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</row>
    <row r="54" spans="1:26" x14ac:dyDescent="0.25">
      <c r="A54" s="4" t="s">
        <v>101</v>
      </c>
      <c r="B54" s="4" t="s">
        <v>104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406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</row>
    <row r="55" spans="1:26" x14ac:dyDescent="0.25">
      <c r="A55" s="4" t="s">
        <v>103</v>
      </c>
      <c r="B55" s="4" t="s">
        <v>106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1162</v>
      </c>
      <c r="J55" s="3">
        <v>1162</v>
      </c>
      <c r="K55" s="3">
        <v>2</v>
      </c>
      <c r="L55" s="3">
        <v>165</v>
      </c>
      <c r="M55" s="3">
        <v>0</v>
      </c>
      <c r="N55" s="3">
        <v>0</v>
      </c>
      <c r="O55" s="3">
        <v>1577</v>
      </c>
      <c r="P55" s="3">
        <v>733</v>
      </c>
      <c r="Q55" s="3">
        <v>3</v>
      </c>
      <c r="R55" s="3">
        <v>11</v>
      </c>
      <c r="S55" s="3">
        <v>0</v>
      </c>
      <c r="T55" s="3">
        <v>0</v>
      </c>
      <c r="U55" s="3">
        <v>9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</row>
    <row r="56" spans="1:26" x14ac:dyDescent="0.25">
      <c r="A56" s="4" t="s">
        <v>105</v>
      </c>
      <c r="B56" s="4" t="s">
        <v>108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113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96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</row>
    <row r="57" spans="1:26" x14ac:dyDescent="0.25">
      <c r="A57" s="4" t="s">
        <v>107</v>
      </c>
      <c r="B57" s="4" t="s">
        <v>110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147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216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</row>
    <row r="58" spans="1:26" x14ac:dyDescent="0.25">
      <c r="A58" s="4" t="s">
        <v>109</v>
      </c>
      <c r="B58" s="4" t="s">
        <v>112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1309</v>
      </c>
      <c r="J58" s="3">
        <v>1309</v>
      </c>
      <c r="K58" s="3">
        <v>1</v>
      </c>
      <c r="L58" s="3">
        <v>74</v>
      </c>
      <c r="M58" s="3">
        <v>0</v>
      </c>
      <c r="N58" s="3">
        <v>0</v>
      </c>
      <c r="O58" s="3">
        <v>2990</v>
      </c>
      <c r="P58" s="3">
        <v>2714</v>
      </c>
      <c r="Q58" s="3">
        <v>3</v>
      </c>
      <c r="R58" s="3">
        <v>0</v>
      </c>
      <c r="S58" s="3">
        <v>0</v>
      </c>
      <c r="T58" s="3">
        <v>0</v>
      </c>
      <c r="U58" s="3">
        <v>69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</row>
    <row r="59" spans="1:26" x14ac:dyDescent="0.25">
      <c r="A59" s="4" t="s">
        <v>111</v>
      </c>
      <c r="B59" s="4" t="s">
        <v>114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602</v>
      </c>
      <c r="J59" s="3">
        <v>602</v>
      </c>
      <c r="K59" s="3">
        <v>1</v>
      </c>
      <c r="L59" s="3">
        <v>0</v>
      </c>
      <c r="M59" s="3">
        <v>0</v>
      </c>
      <c r="N59" s="3">
        <v>0</v>
      </c>
      <c r="O59" s="3">
        <v>3141</v>
      </c>
      <c r="P59" s="3">
        <v>3141</v>
      </c>
      <c r="Q59" s="3">
        <v>3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</row>
    <row r="60" spans="1:26" x14ac:dyDescent="0.25">
      <c r="A60" s="4" t="s">
        <v>113</v>
      </c>
      <c r="B60" s="4" t="s">
        <v>116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</row>
    <row r="61" spans="1:26" x14ac:dyDescent="0.25">
      <c r="A61" s="4" t="s">
        <v>115</v>
      </c>
      <c r="B61" s="4" t="s">
        <v>118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460</v>
      </c>
      <c r="J61" s="3">
        <v>460</v>
      </c>
      <c r="K61" s="3">
        <v>2</v>
      </c>
      <c r="L61" s="3">
        <v>0</v>
      </c>
      <c r="M61" s="3">
        <v>0</v>
      </c>
      <c r="N61" s="3">
        <v>0</v>
      </c>
      <c r="O61" s="3">
        <v>1077</v>
      </c>
      <c r="P61" s="3">
        <v>1077</v>
      </c>
      <c r="Q61" s="3">
        <v>2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</row>
    <row r="62" spans="1:26" x14ac:dyDescent="0.25">
      <c r="A62" s="4" t="s">
        <v>117</v>
      </c>
      <c r="B62" s="4" t="s">
        <v>119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506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812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</row>
    <row r="63" spans="1:26" x14ac:dyDescent="0.25">
      <c r="B63" s="1" t="s">
        <v>120</v>
      </c>
      <c r="C63" s="19">
        <f>SUM(C4:C62)</f>
        <v>0</v>
      </c>
      <c r="D63" s="19">
        <f t="shared" ref="D63:Z63" si="0">SUM(D4:D62)</f>
        <v>0</v>
      </c>
      <c r="E63" s="19">
        <f t="shared" si="0"/>
        <v>0</v>
      </c>
      <c r="F63" s="19">
        <f t="shared" si="0"/>
        <v>0</v>
      </c>
      <c r="G63" s="19">
        <f t="shared" si="0"/>
        <v>0</v>
      </c>
      <c r="H63" s="19">
        <f t="shared" si="0"/>
        <v>0</v>
      </c>
      <c r="I63" s="19">
        <f t="shared" si="0"/>
        <v>12508</v>
      </c>
      <c r="J63" s="19">
        <f t="shared" si="0"/>
        <v>5354</v>
      </c>
      <c r="K63" s="19">
        <f t="shared" si="0"/>
        <v>9</v>
      </c>
      <c r="L63" s="19">
        <f t="shared" si="0"/>
        <v>828</v>
      </c>
      <c r="M63" s="19">
        <f t="shared" si="0"/>
        <v>0</v>
      </c>
      <c r="N63" s="19">
        <f t="shared" si="0"/>
        <v>0</v>
      </c>
      <c r="O63" s="19">
        <f t="shared" si="0"/>
        <v>43561</v>
      </c>
      <c r="P63" s="19">
        <f t="shared" si="0"/>
        <v>16720</v>
      </c>
      <c r="Q63" s="19">
        <f t="shared" si="0"/>
        <v>30</v>
      </c>
      <c r="R63" s="19">
        <f t="shared" si="0"/>
        <v>11</v>
      </c>
      <c r="S63" s="19">
        <f t="shared" si="0"/>
        <v>0</v>
      </c>
      <c r="T63" s="19">
        <f t="shared" si="0"/>
        <v>0</v>
      </c>
      <c r="U63" s="19">
        <f t="shared" si="0"/>
        <v>94</v>
      </c>
      <c r="V63" s="19">
        <f t="shared" si="0"/>
        <v>0</v>
      </c>
      <c r="W63" s="19">
        <f t="shared" si="0"/>
        <v>0</v>
      </c>
      <c r="X63" s="19">
        <f t="shared" si="0"/>
        <v>0</v>
      </c>
      <c r="Y63" s="19">
        <f t="shared" si="0"/>
        <v>0</v>
      </c>
      <c r="Z63" s="19">
        <f t="shared" si="0"/>
        <v>0</v>
      </c>
    </row>
  </sheetData>
  <mergeCells count="10">
    <mergeCell ref="A2:A3"/>
    <mergeCell ref="B2:B3"/>
    <mergeCell ref="C2:E2"/>
    <mergeCell ref="F2:H2"/>
    <mergeCell ref="I2:K2"/>
    <mergeCell ref="L2:N2"/>
    <mergeCell ref="O2:Q2"/>
    <mergeCell ref="R2:T2"/>
    <mergeCell ref="U2:W2"/>
    <mergeCell ref="X2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3"/>
  <sheetViews>
    <sheetView workbookViewId="0">
      <selection activeCell="A4" sqref="A4"/>
    </sheetView>
  </sheetViews>
  <sheetFormatPr baseColWidth="10" defaultColWidth="9.140625" defaultRowHeight="15" x14ac:dyDescent="0.25"/>
  <cols>
    <col min="2" max="2" width="68.42578125" customWidth="1"/>
    <col min="3" max="27" width="16.5703125" customWidth="1"/>
  </cols>
  <sheetData>
    <row r="2" spans="1:26" ht="30" customHeight="1" x14ac:dyDescent="0.25">
      <c r="A2" s="250" t="s">
        <v>0</v>
      </c>
      <c r="B2" s="250" t="s">
        <v>1</v>
      </c>
      <c r="C2" s="250" t="s">
        <v>495</v>
      </c>
      <c r="D2" s="250" t="s">
        <v>495</v>
      </c>
      <c r="E2" s="250" t="s">
        <v>495</v>
      </c>
      <c r="F2" s="250" t="s">
        <v>496</v>
      </c>
      <c r="G2" s="250" t="s">
        <v>496</v>
      </c>
      <c r="H2" s="250" t="s">
        <v>496</v>
      </c>
      <c r="I2" s="250" t="s">
        <v>497</v>
      </c>
      <c r="J2" s="250" t="s">
        <v>497</v>
      </c>
      <c r="K2" s="250" t="s">
        <v>497</v>
      </c>
      <c r="L2" s="250" t="s">
        <v>498</v>
      </c>
      <c r="M2" s="250" t="s">
        <v>498</v>
      </c>
      <c r="N2" s="250" t="s">
        <v>498</v>
      </c>
      <c r="O2" s="250" t="s">
        <v>499</v>
      </c>
      <c r="P2" s="250" t="s">
        <v>499</v>
      </c>
      <c r="Q2" s="250" t="s">
        <v>499</v>
      </c>
      <c r="R2" s="250" t="s">
        <v>500</v>
      </c>
      <c r="S2" s="250" t="s">
        <v>500</v>
      </c>
      <c r="T2" s="250" t="s">
        <v>500</v>
      </c>
      <c r="U2" s="250" t="s">
        <v>501</v>
      </c>
      <c r="V2" s="250" t="s">
        <v>501</v>
      </c>
      <c r="W2" s="250" t="s">
        <v>501</v>
      </c>
      <c r="X2" s="250" t="s">
        <v>502</v>
      </c>
      <c r="Y2" s="250" t="s">
        <v>502</v>
      </c>
      <c r="Z2" s="250" t="s">
        <v>502</v>
      </c>
    </row>
    <row r="3" spans="1:26" ht="39.950000000000003" customHeight="1" x14ac:dyDescent="0.25">
      <c r="A3" s="250" t="s">
        <v>0</v>
      </c>
      <c r="B3" s="250" t="s">
        <v>1</v>
      </c>
      <c r="C3" s="2" t="s">
        <v>485</v>
      </c>
      <c r="D3" s="2" t="s">
        <v>486</v>
      </c>
      <c r="E3" s="2" t="s">
        <v>487</v>
      </c>
      <c r="F3" s="2" t="s">
        <v>485</v>
      </c>
      <c r="G3" s="2" t="s">
        <v>486</v>
      </c>
      <c r="H3" s="2" t="s">
        <v>487</v>
      </c>
      <c r="I3" s="2" t="s">
        <v>485</v>
      </c>
      <c r="J3" s="2" t="s">
        <v>486</v>
      </c>
      <c r="K3" s="2" t="s">
        <v>487</v>
      </c>
      <c r="L3" s="2" t="s">
        <v>485</v>
      </c>
      <c r="M3" s="2" t="s">
        <v>486</v>
      </c>
      <c r="N3" s="2" t="s">
        <v>487</v>
      </c>
      <c r="O3" s="2" t="s">
        <v>485</v>
      </c>
      <c r="P3" s="2" t="s">
        <v>486</v>
      </c>
      <c r="Q3" s="2" t="s">
        <v>487</v>
      </c>
      <c r="R3" s="2" t="s">
        <v>485</v>
      </c>
      <c r="S3" s="2" t="s">
        <v>486</v>
      </c>
      <c r="T3" s="2" t="s">
        <v>487</v>
      </c>
      <c r="U3" s="2" t="s">
        <v>485</v>
      </c>
      <c r="V3" s="2" t="s">
        <v>486</v>
      </c>
      <c r="W3" s="2" t="s">
        <v>487</v>
      </c>
      <c r="X3" s="2" t="s">
        <v>485</v>
      </c>
      <c r="Y3" s="2" t="s">
        <v>486</v>
      </c>
      <c r="Z3" s="2" t="s">
        <v>487</v>
      </c>
    </row>
    <row r="4" spans="1:26" x14ac:dyDescent="0.25">
      <c r="A4" s="4" t="s">
        <v>2</v>
      </c>
      <c r="B4" s="4" t="s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403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1819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</row>
    <row r="5" spans="1:26" x14ac:dyDescent="0.25">
      <c r="A5" s="4" t="s">
        <v>4</v>
      </c>
      <c r="B5" s="4" t="s">
        <v>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956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</row>
    <row r="6" spans="1:26" x14ac:dyDescent="0.25">
      <c r="A6" s="4" t="s">
        <v>6</v>
      </c>
      <c r="B6" s="4" t="s">
        <v>7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392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311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</row>
    <row r="7" spans="1:26" x14ac:dyDescent="0.25">
      <c r="A7" s="4" t="s">
        <v>8</v>
      </c>
      <c r="B7" s="4" t="s">
        <v>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400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</row>
    <row r="8" spans="1:26" x14ac:dyDescent="0.25">
      <c r="A8" s="4" t="s">
        <v>10</v>
      </c>
      <c r="B8" s="4" t="s">
        <v>11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78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171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</row>
    <row r="9" spans="1:26" x14ac:dyDescent="0.25">
      <c r="A9" s="4" t="s">
        <v>12</v>
      </c>
      <c r="B9" s="4" t="s">
        <v>13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</row>
    <row r="10" spans="1:26" x14ac:dyDescent="0.25">
      <c r="A10" s="4" t="s">
        <v>14</v>
      </c>
      <c r="B10" s="4" t="s">
        <v>15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</row>
    <row r="11" spans="1:26" x14ac:dyDescent="0.25">
      <c r="A11" s="4" t="s">
        <v>16</v>
      </c>
      <c r="B11" s="4" t="s">
        <v>17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</row>
    <row r="12" spans="1:26" x14ac:dyDescent="0.25">
      <c r="A12" s="4" t="s">
        <v>18</v>
      </c>
      <c r="B12" s="4" t="s">
        <v>19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1167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</row>
    <row r="13" spans="1:26" x14ac:dyDescent="0.25">
      <c r="A13" s="4" t="s">
        <v>20</v>
      </c>
      <c r="B13" s="4" t="s">
        <v>21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</row>
    <row r="14" spans="1:26" x14ac:dyDescent="0.25">
      <c r="A14" s="4" t="s">
        <v>22</v>
      </c>
      <c r="B14" s="4" t="s">
        <v>23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1622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</row>
    <row r="15" spans="1:26" x14ac:dyDescent="0.25">
      <c r="A15" s="4" t="s">
        <v>24</v>
      </c>
      <c r="B15" s="4" t="s">
        <v>25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</row>
    <row r="16" spans="1:26" x14ac:dyDescent="0.25">
      <c r="A16" s="4" t="s">
        <v>26</v>
      </c>
      <c r="B16" s="4" t="s">
        <v>27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166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</row>
    <row r="17" spans="1:26" x14ac:dyDescent="0.25">
      <c r="A17" s="4" t="s">
        <v>28</v>
      </c>
      <c r="B17" s="4" t="s">
        <v>29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</row>
    <row r="18" spans="1:26" x14ac:dyDescent="0.25">
      <c r="A18" s="4" t="s">
        <v>30</v>
      </c>
      <c r="B18" s="4" t="s">
        <v>31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128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253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</row>
    <row r="19" spans="1:26" x14ac:dyDescent="0.25">
      <c r="A19" s="4" t="s">
        <v>32</v>
      </c>
      <c r="B19" s="4" t="s">
        <v>33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27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90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</row>
    <row r="20" spans="1:26" x14ac:dyDescent="0.25">
      <c r="A20" s="4" t="s">
        <v>34</v>
      </c>
      <c r="B20" s="4" t="s">
        <v>35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304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906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</row>
    <row r="21" spans="1:26" x14ac:dyDescent="0.25">
      <c r="A21" s="4" t="s">
        <v>36</v>
      </c>
      <c r="B21" s="4" t="s">
        <v>37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548</v>
      </c>
      <c r="J21" s="3">
        <v>548</v>
      </c>
      <c r="K21" s="3">
        <v>0</v>
      </c>
      <c r="L21" s="3">
        <v>0</v>
      </c>
      <c r="M21" s="3">
        <v>0</v>
      </c>
      <c r="N21" s="3">
        <v>0</v>
      </c>
      <c r="O21" s="3">
        <v>511</v>
      </c>
      <c r="P21" s="3">
        <v>511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</row>
    <row r="22" spans="1:26" x14ac:dyDescent="0.25">
      <c r="A22" s="4" t="s">
        <v>38</v>
      </c>
      <c r="B22" s="4" t="s">
        <v>39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483</v>
      </c>
      <c r="J22" s="3">
        <v>0</v>
      </c>
      <c r="K22" s="3">
        <v>0</v>
      </c>
      <c r="L22" s="3">
        <v>303</v>
      </c>
      <c r="M22" s="3">
        <v>0</v>
      </c>
      <c r="N22" s="3">
        <v>0</v>
      </c>
      <c r="O22" s="3">
        <v>1384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</row>
    <row r="23" spans="1:26" x14ac:dyDescent="0.25">
      <c r="A23" s="4" t="s">
        <v>40</v>
      </c>
      <c r="B23" s="4" t="s">
        <v>42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10</v>
      </c>
      <c r="M23" s="3">
        <v>0</v>
      </c>
      <c r="N23" s="3">
        <v>0</v>
      </c>
      <c r="O23" s="3">
        <v>2005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</row>
    <row r="24" spans="1:26" x14ac:dyDescent="0.25">
      <c r="A24" s="4" t="s">
        <v>41</v>
      </c>
      <c r="B24" s="4" t="s">
        <v>44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103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</row>
    <row r="25" spans="1:26" x14ac:dyDescent="0.25">
      <c r="A25" s="4" t="s">
        <v>43</v>
      </c>
      <c r="B25" s="4" t="s">
        <v>46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306</v>
      </c>
      <c r="J25" s="3">
        <v>0</v>
      </c>
      <c r="K25" s="3">
        <v>0</v>
      </c>
      <c r="L25" s="3">
        <v>44</v>
      </c>
      <c r="M25" s="3">
        <v>0</v>
      </c>
      <c r="N25" s="3">
        <v>0</v>
      </c>
      <c r="O25" s="3">
        <v>1092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</row>
    <row r="26" spans="1:26" x14ac:dyDescent="0.25">
      <c r="A26" s="4" t="s">
        <v>45</v>
      </c>
      <c r="B26" s="4" t="s">
        <v>48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</row>
    <row r="27" spans="1:26" x14ac:dyDescent="0.25">
      <c r="A27" s="4" t="s">
        <v>47</v>
      </c>
      <c r="B27" s="4" t="s">
        <v>50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566</v>
      </c>
      <c r="J27" s="3">
        <v>0</v>
      </c>
      <c r="K27" s="3">
        <v>0</v>
      </c>
      <c r="L27" s="3">
        <v>46</v>
      </c>
      <c r="M27" s="3">
        <v>0</v>
      </c>
      <c r="N27" s="3">
        <v>0</v>
      </c>
      <c r="O27" s="3">
        <v>1924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</row>
    <row r="28" spans="1:26" x14ac:dyDescent="0.25">
      <c r="A28" s="4" t="s">
        <v>49</v>
      </c>
      <c r="B28" s="4" t="s">
        <v>52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</row>
    <row r="29" spans="1:26" x14ac:dyDescent="0.25">
      <c r="A29" s="4" t="s">
        <v>51</v>
      </c>
      <c r="B29" s="4" t="s">
        <v>54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98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320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</row>
    <row r="30" spans="1:26" x14ac:dyDescent="0.25">
      <c r="A30" s="4" t="s">
        <v>53</v>
      </c>
      <c r="B30" s="4" t="s">
        <v>56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1076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</row>
    <row r="31" spans="1:26" x14ac:dyDescent="0.25">
      <c r="A31" s="4" t="s">
        <v>55</v>
      </c>
      <c r="B31" s="4" t="s">
        <v>58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</row>
    <row r="32" spans="1:26" x14ac:dyDescent="0.25">
      <c r="A32" s="4" t="s">
        <v>57</v>
      </c>
      <c r="B32" s="4" t="s">
        <v>60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</row>
    <row r="33" spans="1:26" x14ac:dyDescent="0.25">
      <c r="A33" s="4" t="s">
        <v>59</v>
      </c>
      <c r="B33" s="4" t="s">
        <v>62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</row>
    <row r="34" spans="1:26" x14ac:dyDescent="0.25">
      <c r="A34" s="4" t="s">
        <v>61</v>
      </c>
      <c r="B34" s="4" t="s">
        <v>64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789</v>
      </c>
      <c r="J34" s="3">
        <v>0</v>
      </c>
      <c r="K34" s="3">
        <v>0</v>
      </c>
      <c r="L34" s="3">
        <v>36</v>
      </c>
      <c r="M34" s="3">
        <v>0</v>
      </c>
      <c r="N34" s="3">
        <v>0</v>
      </c>
      <c r="O34" s="3">
        <v>1202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</row>
    <row r="35" spans="1:26" x14ac:dyDescent="0.25">
      <c r="A35" s="4" t="s">
        <v>63</v>
      </c>
      <c r="B35" s="4" t="s">
        <v>66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</row>
    <row r="36" spans="1:26" x14ac:dyDescent="0.25">
      <c r="A36" s="4" t="s">
        <v>65</v>
      </c>
      <c r="B36" s="4" t="s">
        <v>68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</row>
    <row r="37" spans="1:26" x14ac:dyDescent="0.25">
      <c r="A37" s="4" t="s">
        <v>67</v>
      </c>
      <c r="B37" s="4" t="s">
        <v>70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</row>
    <row r="38" spans="1:26" x14ac:dyDescent="0.25">
      <c r="A38" s="4" t="s">
        <v>69</v>
      </c>
      <c r="B38" s="4" t="s">
        <v>72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1005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2837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39" spans="1:26" x14ac:dyDescent="0.25">
      <c r="A39" s="4" t="s">
        <v>71</v>
      </c>
      <c r="B39" s="4" t="s">
        <v>74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374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480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</row>
    <row r="40" spans="1:26" x14ac:dyDescent="0.25">
      <c r="A40" s="4" t="s">
        <v>73</v>
      </c>
      <c r="B40" s="4" t="s">
        <v>76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</row>
    <row r="41" spans="1:26" x14ac:dyDescent="0.25">
      <c r="A41" s="4" t="s">
        <v>75</v>
      </c>
      <c r="B41" s="4" t="s">
        <v>78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83</v>
      </c>
      <c r="M41" s="3">
        <v>0</v>
      </c>
      <c r="N41" s="3">
        <v>0</v>
      </c>
      <c r="O41" s="3">
        <v>1964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16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</row>
    <row r="42" spans="1:26" x14ac:dyDescent="0.25">
      <c r="A42" s="4" t="s">
        <v>77</v>
      </c>
      <c r="B42" s="4" t="s">
        <v>80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864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1402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</row>
    <row r="43" spans="1:26" x14ac:dyDescent="0.25">
      <c r="A43" s="4" t="s">
        <v>79</v>
      </c>
      <c r="B43" s="4" t="s">
        <v>82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610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536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</row>
    <row r="44" spans="1:26" x14ac:dyDescent="0.25">
      <c r="A44" s="4" t="s">
        <v>81</v>
      </c>
      <c r="B44" s="4" t="s">
        <v>84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127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139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</row>
    <row r="45" spans="1:26" x14ac:dyDescent="0.25">
      <c r="A45" s="4" t="s">
        <v>83</v>
      </c>
      <c r="B45" s="4" t="s">
        <v>86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94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209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6" spans="1:26" x14ac:dyDescent="0.25">
      <c r="A46" s="4" t="s">
        <v>85</v>
      </c>
      <c r="B46" s="4" t="s">
        <v>88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</row>
    <row r="47" spans="1:26" x14ac:dyDescent="0.25">
      <c r="A47" s="4" t="s">
        <v>87</v>
      </c>
      <c r="B47" s="4" t="s">
        <v>90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916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</row>
    <row r="48" spans="1:26" x14ac:dyDescent="0.25">
      <c r="A48" s="4" t="s">
        <v>89</v>
      </c>
      <c r="B48" s="4" t="s">
        <v>92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405</v>
      </c>
      <c r="J48" s="3">
        <v>0</v>
      </c>
      <c r="K48" s="3">
        <v>0</v>
      </c>
      <c r="L48" s="3">
        <v>33</v>
      </c>
      <c r="M48" s="3">
        <v>0</v>
      </c>
      <c r="N48" s="3">
        <v>0</v>
      </c>
      <c r="O48" s="3">
        <v>2025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</row>
    <row r="49" spans="1:26" x14ac:dyDescent="0.25">
      <c r="A49" s="4" t="s">
        <v>91</v>
      </c>
      <c r="B49" s="4" t="s">
        <v>94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221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235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</row>
    <row r="50" spans="1:26" x14ac:dyDescent="0.25">
      <c r="A50" s="4" t="s">
        <v>93</v>
      </c>
      <c r="B50" s="4" t="s">
        <v>96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645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</row>
    <row r="51" spans="1:26" x14ac:dyDescent="0.25">
      <c r="A51" s="4" t="s">
        <v>95</v>
      </c>
      <c r="B51" s="4" t="s">
        <v>98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387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947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</row>
    <row r="52" spans="1:26" x14ac:dyDescent="0.25">
      <c r="A52" s="4" t="s">
        <v>97</v>
      </c>
      <c r="B52" s="4" t="s">
        <v>100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</row>
    <row r="53" spans="1:26" x14ac:dyDescent="0.25">
      <c r="A53" s="4" t="s">
        <v>99</v>
      </c>
      <c r="B53" s="4" t="s">
        <v>102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34</v>
      </c>
      <c r="M53" s="3">
        <v>0</v>
      </c>
      <c r="N53" s="3">
        <v>0</v>
      </c>
      <c r="O53" s="3">
        <v>3433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</row>
    <row r="54" spans="1:26" x14ac:dyDescent="0.25">
      <c r="A54" s="4" t="s">
        <v>101</v>
      </c>
      <c r="B54" s="4" t="s">
        <v>104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406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</row>
    <row r="55" spans="1:26" x14ac:dyDescent="0.25">
      <c r="A55" s="4" t="s">
        <v>103</v>
      </c>
      <c r="B55" s="4" t="s">
        <v>106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1162</v>
      </c>
      <c r="J55" s="3">
        <v>0</v>
      </c>
      <c r="K55" s="3">
        <v>0</v>
      </c>
      <c r="L55" s="3">
        <v>165</v>
      </c>
      <c r="M55" s="3">
        <v>0</v>
      </c>
      <c r="N55" s="3">
        <v>0</v>
      </c>
      <c r="O55" s="3">
        <v>1577</v>
      </c>
      <c r="P55" s="3">
        <v>0</v>
      </c>
      <c r="Q55" s="3">
        <v>0</v>
      </c>
      <c r="R55" s="3">
        <v>11</v>
      </c>
      <c r="S55" s="3">
        <v>0</v>
      </c>
      <c r="T55" s="3">
        <v>0</v>
      </c>
      <c r="U55" s="3">
        <v>9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</row>
    <row r="56" spans="1:26" x14ac:dyDescent="0.25">
      <c r="A56" s="4" t="s">
        <v>105</v>
      </c>
      <c r="B56" s="4" t="s">
        <v>108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113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96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</row>
    <row r="57" spans="1:26" x14ac:dyDescent="0.25">
      <c r="A57" s="4" t="s">
        <v>107</v>
      </c>
      <c r="B57" s="4" t="s">
        <v>110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147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216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</row>
    <row r="58" spans="1:26" x14ac:dyDescent="0.25">
      <c r="A58" s="4" t="s">
        <v>109</v>
      </c>
      <c r="B58" s="4" t="s">
        <v>112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1309</v>
      </c>
      <c r="J58" s="3">
        <v>0</v>
      </c>
      <c r="K58" s="3">
        <v>0</v>
      </c>
      <c r="L58" s="3">
        <v>74</v>
      </c>
      <c r="M58" s="3">
        <v>0</v>
      </c>
      <c r="N58" s="3">
        <v>0</v>
      </c>
      <c r="O58" s="3">
        <v>2990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69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</row>
    <row r="59" spans="1:26" x14ac:dyDescent="0.25">
      <c r="A59" s="4" t="s">
        <v>111</v>
      </c>
      <c r="B59" s="4" t="s">
        <v>114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602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3141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</row>
    <row r="60" spans="1:26" x14ac:dyDescent="0.25">
      <c r="A60" s="4" t="s">
        <v>113</v>
      </c>
      <c r="B60" s="4" t="s">
        <v>116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</row>
    <row r="61" spans="1:26" x14ac:dyDescent="0.25">
      <c r="A61" s="4" t="s">
        <v>115</v>
      </c>
      <c r="B61" s="4" t="s">
        <v>118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460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1077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</row>
    <row r="62" spans="1:26" x14ac:dyDescent="0.25">
      <c r="A62" s="4" t="s">
        <v>117</v>
      </c>
      <c r="B62" s="4" t="s">
        <v>119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506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812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</row>
    <row r="63" spans="1:26" x14ac:dyDescent="0.25">
      <c r="B63" s="1" t="s">
        <v>120</v>
      </c>
      <c r="C63" s="64">
        <f>SUM(C4:C62)</f>
        <v>0</v>
      </c>
      <c r="D63" s="64">
        <f>SUM(D4:D62)</f>
        <v>0</v>
      </c>
      <c r="E63" s="64">
        <f>SUM(E4:E62)</f>
        <v>0</v>
      </c>
      <c r="F63" s="64">
        <f>SUM(F4:F62)</f>
        <v>0</v>
      </c>
      <c r="G63" s="64">
        <f>SUM(G4:G62)</f>
        <v>0</v>
      </c>
      <c r="H63" s="64">
        <f>SUM(H4:H62)</f>
        <v>0</v>
      </c>
      <c r="I63" s="64">
        <f>SUM(I4:I62)</f>
        <v>12508</v>
      </c>
      <c r="J63" s="64">
        <f>SUM(J4:J62)</f>
        <v>548</v>
      </c>
      <c r="K63" s="64">
        <f>SUM(K4:K62)</f>
        <v>0</v>
      </c>
      <c r="L63" s="64">
        <f>SUM(L4:L62)</f>
        <v>828</v>
      </c>
      <c r="M63" s="64">
        <f>SUM(M4:M62)</f>
        <v>0</v>
      </c>
      <c r="N63" s="64">
        <f>SUM(N4:N62)</f>
        <v>0</v>
      </c>
      <c r="O63" s="64">
        <f>SUM(O4:O62)</f>
        <v>43561</v>
      </c>
      <c r="P63" s="64">
        <f>SUM(P4:P62)</f>
        <v>511</v>
      </c>
      <c r="Q63" s="64">
        <f>SUM(Q4:Q62)</f>
        <v>0</v>
      </c>
      <c r="R63" s="64">
        <f>SUM(R4:R62)</f>
        <v>11</v>
      </c>
      <c r="S63" s="64">
        <f>SUM(S4:S62)</f>
        <v>0</v>
      </c>
      <c r="T63" s="64">
        <f>SUM(T4:T62)</f>
        <v>0</v>
      </c>
      <c r="U63" s="64">
        <f>SUM(U4:U62)</f>
        <v>94</v>
      </c>
      <c r="V63" s="64">
        <f>SUM(V4:V62)</f>
        <v>0</v>
      </c>
      <c r="W63" s="64">
        <f>SUM(W4:W62)</f>
        <v>0</v>
      </c>
      <c r="X63" s="64">
        <f>SUM(X4:X62)</f>
        <v>0</v>
      </c>
      <c r="Y63" s="64">
        <f>SUM(Y4:Y62)</f>
        <v>0</v>
      </c>
      <c r="Z63" s="64">
        <f t="shared" ref="Z63" si="0">SUM(Z4:Z62)</f>
        <v>0</v>
      </c>
    </row>
  </sheetData>
  <mergeCells count="10">
    <mergeCell ref="A2:A3"/>
    <mergeCell ref="B2:B3"/>
    <mergeCell ref="C2:E2"/>
    <mergeCell ref="F2:H2"/>
    <mergeCell ref="I2:K2"/>
    <mergeCell ref="L2:N2"/>
    <mergeCell ref="O2:Q2"/>
    <mergeCell ref="R2:T2"/>
    <mergeCell ref="U2:W2"/>
    <mergeCell ref="X2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3"/>
  <sheetViews>
    <sheetView workbookViewId="0">
      <selection activeCell="A4" sqref="A4"/>
    </sheetView>
  </sheetViews>
  <sheetFormatPr baseColWidth="10" defaultColWidth="9.140625" defaultRowHeight="15" x14ac:dyDescent="0.25"/>
  <cols>
    <col min="2" max="2" width="68.42578125" customWidth="1"/>
    <col min="3" max="15" width="16.5703125" customWidth="1"/>
    <col min="16" max="16" width="4.42578125" customWidth="1"/>
    <col min="17" max="30" width="16.5703125" customWidth="1"/>
  </cols>
  <sheetData>
    <row r="2" spans="1:23" ht="30" customHeight="1" x14ac:dyDescent="0.25">
      <c r="A2" s="250" t="s">
        <v>0</v>
      </c>
      <c r="B2" s="250" t="s">
        <v>1</v>
      </c>
      <c r="C2" s="250" t="s">
        <v>503</v>
      </c>
      <c r="D2" s="250" t="s">
        <v>503</v>
      </c>
      <c r="E2" s="250" t="s">
        <v>503</v>
      </c>
      <c r="F2" s="250" t="s">
        <v>503</v>
      </c>
      <c r="G2" s="250" t="s">
        <v>503</v>
      </c>
      <c r="H2" s="250" t="s">
        <v>503</v>
      </c>
      <c r="I2" s="250" t="s">
        <v>503</v>
      </c>
      <c r="J2" s="250" t="s">
        <v>503</v>
      </c>
      <c r="K2" s="250" t="s">
        <v>503</v>
      </c>
      <c r="L2" s="250" t="s">
        <v>503</v>
      </c>
      <c r="M2" s="250" t="s">
        <v>503</v>
      </c>
      <c r="N2" s="250" t="s">
        <v>503</v>
      </c>
      <c r="O2" s="250" t="s">
        <v>503</v>
      </c>
      <c r="Q2" s="250" t="s">
        <v>517</v>
      </c>
      <c r="R2" s="250" t="s">
        <v>517</v>
      </c>
      <c r="S2" s="250" t="s">
        <v>517</v>
      </c>
      <c r="T2" s="250" t="s">
        <v>517</v>
      </c>
      <c r="U2" s="250" t="s">
        <v>517</v>
      </c>
      <c r="V2" s="250" t="s">
        <v>517</v>
      </c>
      <c r="W2" s="250" t="s">
        <v>517</v>
      </c>
    </row>
    <row r="3" spans="1:23" ht="39.950000000000003" customHeight="1" x14ac:dyDescent="0.25">
      <c r="A3" s="250" t="s">
        <v>0</v>
      </c>
      <c r="B3" s="250" t="s">
        <v>1</v>
      </c>
      <c r="C3" s="2" t="s">
        <v>504</v>
      </c>
      <c r="D3" s="2" t="s">
        <v>505</v>
      </c>
      <c r="E3" s="2" t="s">
        <v>506</v>
      </c>
      <c r="F3" s="2" t="s">
        <v>507</v>
      </c>
      <c r="G3" s="2" t="s">
        <v>508</v>
      </c>
      <c r="H3" s="2" t="s">
        <v>509</v>
      </c>
      <c r="I3" s="2" t="s">
        <v>510</v>
      </c>
      <c r="J3" s="2" t="s">
        <v>511</v>
      </c>
      <c r="K3" s="2" t="s">
        <v>512</v>
      </c>
      <c r="L3" s="2" t="s">
        <v>513</v>
      </c>
      <c r="M3" s="2" t="s">
        <v>514</v>
      </c>
      <c r="N3" s="2" t="s">
        <v>515</v>
      </c>
      <c r="O3" s="2" t="s">
        <v>516</v>
      </c>
      <c r="Q3" s="2" t="s">
        <v>518</v>
      </c>
      <c r="R3" s="2" t="s">
        <v>519</v>
      </c>
      <c r="S3" s="2" t="s">
        <v>520</v>
      </c>
      <c r="T3" s="2" t="s">
        <v>521</v>
      </c>
      <c r="U3" s="2" t="s">
        <v>522</v>
      </c>
      <c r="V3" s="2" t="s">
        <v>523</v>
      </c>
      <c r="W3" s="2" t="s">
        <v>524</v>
      </c>
    </row>
    <row r="4" spans="1:23" x14ac:dyDescent="0.25">
      <c r="A4" s="4" t="s">
        <v>2</v>
      </c>
      <c r="B4" s="4" t="s">
        <v>3</v>
      </c>
      <c r="C4" s="3">
        <v>0</v>
      </c>
      <c r="D4" s="3">
        <v>0</v>
      </c>
      <c r="E4" s="3">
        <v>1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1</v>
      </c>
      <c r="N4" s="3">
        <v>0</v>
      </c>
      <c r="O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</row>
    <row r="5" spans="1:23" x14ac:dyDescent="0.25">
      <c r="A5" s="4" t="s">
        <v>4</v>
      </c>
      <c r="B5" s="4" t="s">
        <v>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</row>
    <row r="6" spans="1:23" x14ac:dyDescent="0.25">
      <c r="A6" s="4" t="s">
        <v>6</v>
      </c>
      <c r="B6" s="4" t="s">
        <v>7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</row>
    <row r="7" spans="1:23" x14ac:dyDescent="0.25">
      <c r="A7" s="4" t="s">
        <v>8</v>
      </c>
      <c r="B7" s="4" t="s">
        <v>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</row>
    <row r="8" spans="1:23" x14ac:dyDescent="0.25">
      <c r="A8" s="4" t="s">
        <v>10</v>
      </c>
      <c r="B8" s="4" t="s">
        <v>11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</row>
    <row r="9" spans="1:23" x14ac:dyDescent="0.25">
      <c r="A9" s="4" t="s">
        <v>12</v>
      </c>
      <c r="B9" s="4" t="s">
        <v>13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</row>
    <row r="10" spans="1:23" x14ac:dyDescent="0.25">
      <c r="A10" s="4" t="s">
        <v>14</v>
      </c>
      <c r="B10" s="4" t="s">
        <v>15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</row>
    <row r="11" spans="1:23" x14ac:dyDescent="0.25">
      <c r="A11" s="4" t="s">
        <v>16</v>
      </c>
      <c r="B11" s="4" t="s">
        <v>17</v>
      </c>
      <c r="C11" s="3">
        <v>0</v>
      </c>
      <c r="D11" s="3">
        <v>0</v>
      </c>
      <c r="E11" s="3">
        <v>0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</row>
    <row r="12" spans="1:23" x14ac:dyDescent="0.25">
      <c r="A12" s="4" t="s">
        <v>18</v>
      </c>
      <c r="B12" s="4" t="s">
        <v>19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</row>
    <row r="13" spans="1:23" x14ac:dyDescent="0.25">
      <c r="A13" s="4" t="s">
        <v>20</v>
      </c>
      <c r="B13" s="4" t="s">
        <v>21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</row>
    <row r="14" spans="1:23" x14ac:dyDescent="0.25">
      <c r="A14" s="4" t="s">
        <v>22</v>
      </c>
      <c r="B14" s="4" t="s">
        <v>23</v>
      </c>
      <c r="C14" s="3">
        <v>0</v>
      </c>
      <c r="D14" s="3">
        <v>0</v>
      </c>
      <c r="E14" s="3">
        <v>0</v>
      </c>
      <c r="F14" s="3">
        <v>3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</row>
    <row r="15" spans="1:23" x14ac:dyDescent="0.25">
      <c r="A15" s="4" t="s">
        <v>24</v>
      </c>
      <c r="B15" s="4" t="s">
        <v>25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</row>
    <row r="16" spans="1:23" x14ac:dyDescent="0.25">
      <c r="A16" s="4" t="s">
        <v>26</v>
      </c>
      <c r="B16" s="4" t="s">
        <v>27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</row>
    <row r="17" spans="1:23" x14ac:dyDescent="0.25">
      <c r="A17" s="4" t="s">
        <v>28</v>
      </c>
      <c r="B17" s="4" t="s">
        <v>29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</row>
    <row r="18" spans="1:23" x14ac:dyDescent="0.25">
      <c r="A18" s="4" t="s">
        <v>30</v>
      </c>
      <c r="B18" s="4" t="s">
        <v>31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</row>
    <row r="19" spans="1:23" x14ac:dyDescent="0.25">
      <c r="A19" s="4" t="s">
        <v>32</v>
      </c>
      <c r="B19" s="4" t="s">
        <v>33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</row>
    <row r="20" spans="1:23" x14ac:dyDescent="0.25">
      <c r="A20" s="4" t="s">
        <v>34</v>
      </c>
      <c r="B20" s="4" t="s">
        <v>35</v>
      </c>
      <c r="C20" s="3">
        <v>0</v>
      </c>
      <c r="D20" s="3">
        <v>0</v>
      </c>
      <c r="E20" s="3">
        <v>1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</row>
    <row r="21" spans="1:23" x14ac:dyDescent="0.25">
      <c r="A21" s="4" t="s">
        <v>36</v>
      </c>
      <c r="B21" s="4" t="s">
        <v>37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</row>
    <row r="22" spans="1:23" x14ac:dyDescent="0.25">
      <c r="A22" s="4" t="s">
        <v>38</v>
      </c>
      <c r="B22" s="4" t="s">
        <v>39</v>
      </c>
      <c r="C22" s="3">
        <v>0</v>
      </c>
      <c r="D22" s="3">
        <v>0</v>
      </c>
      <c r="E22" s="3">
        <v>0</v>
      </c>
      <c r="F22" s="3">
        <v>2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</row>
    <row r="23" spans="1:23" x14ac:dyDescent="0.25">
      <c r="A23" s="4" t="s">
        <v>40</v>
      </c>
      <c r="B23" s="4" t="s">
        <v>42</v>
      </c>
      <c r="C23" s="3">
        <v>0</v>
      </c>
      <c r="D23" s="3">
        <v>0</v>
      </c>
      <c r="E23" s="3">
        <v>0</v>
      </c>
      <c r="F23" s="3">
        <v>4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</row>
    <row r="24" spans="1:23" x14ac:dyDescent="0.25">
      <c r="A24" s="4" t="s">
        <v>41</v>
      </c>
      <c r="B24" s="4" t="s">
        <v>44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</row>
    <row r="25" spans="1:23" x14ac:dyDescent="0.25">
      <c r="A25" s="4" t="s">
        <v>43</v>
      </c>
      <c r="B25" s="4" t="s">
        <v>46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</row>
    <row r="26" spans="1:23" x14ac:dyDescent="0.25">
      <c r="A26" s="4" t="s">
        <v>45</v>
      </c>
      <c r="B26" s="4" t="s">
        <v>48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</row>
    <row r="27" spans="1:23" x14ac:dyDescent="0.25">
      <c r="A27" s="4" t="s">
        <v>47</v>
      </c>
      <c r="B27" s="4" t="s">
        <v>50</v>
      </c>
      <c r="C27" s="3">
        <v>0</v>
      </c>
      <c r="D27" s="3">
        <v>0</v>
      </c>
      <c r="E27" s="3">
        <v>1</v>
      </c>
      <c r="F27" s="3">
        <v>3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</row>
    <row r="28" spans="1:23" x14ac:dyDescent="0.25">
      <c r="A28" s="4" t="s">
        <v>49</v>
      </c>
      <c r="B28" s="4" t="s">
        <v>52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</row>
    <row r="29" spans="1:23" x14ac:dyDescent="0.25">
      <c r="A29" s="4" t="s">
        <v>51</v>
      </c>
      <c r="B29" s="4" t="s">
        <v>54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</row>
    <row r="30" spans="1:23" x14ac:dyDescent="0.25">
      <c r="A30" s="4" t="s">
        <v>53</v>
      </c>
      <c r="B30" s="4" t="s">
        <v>56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</row>
    <row r="31" spans="1:23" x14ac:dyDescent="0.25">
      <c r="A31" s="4" t="s">
        <v>55</v>
      </c>
      <c r="B31" s="4" t="s">
        <v>58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</row>
    <row r="32" spans="1:23" x14ac:dyDescent="0.25">
      <c r="A32" s="4" t="s">
        <v>57</v>
      </c>
      <c r="B32" s="4" t="s">
        <v>60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</row>
    <row r="33" spans="1:23" x14ac:dyDescent="0.25">
      <c r="A33" s="4" t="s">
        <v>59</v>
      </c>
      <c r="B33" s="4" t="s">
        <v>62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</row>
    <row r="34" spans="1:23" x14ac:dyDescent="0.25">
      <c r="A34" s="4" t="s">
        <v>61</v>
      </c>
      <c r="B34" s="4" t="s">
        <v>64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</row>
    <row r="35" spans="1:23" x14ac:dyDescent="0.25">
      <c r="A35" s="4" t="s">
        <v>63</v>
      </c>
      <c r="B35" s="4" t="s">
        <v>66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</row>
    <row r="36" spans="1:23" x14ac:dyDescent="0.25">
      <c r="A36" s="4" t="s">
        <v>65</v>
      </c>
      <c r="B36" s="4" t="s">
        <v>68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</row>
    <row r="37" spans="1:23" x14ac:dyDescent="0.25">
      <c r="A37" s="4" t="s">
        <v>67</v>
      </c>
      <c r="B37" s="4" t="s">
        <v>70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</row>
    <row r="38" spans="1:23" x14ac:dyDescent="0.25">
      <c r="A38" s="4" t="s">
        <v>69</v>
      </c>
      <c r="B38" s="4" t="s">
        <v>72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</row>
    <row r="39" spans="1:23" x14ac:dyDescent="0.25">
      <c r="A39" s="4" t="s">
        <v>71</v>
      </c>
      <c r="B39" s="4" t="s">
        <v>74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</row>
    <row r="40" spans="1:23" x14ac:dyDescent="0.25">
      <c r="A40" s="4" t="s">
        <v>73</v>
      </c>
      <c r="B40" s="4" t="s">
        <v>76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</row>
    <row r="41" spans="1:23" x14ac:dyDescent="0.25">
      <c r="A41" s="4" t="s">
        <v>75</v>
      </c>
      <c r="B41" s="4" t="s">
        <v>78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</row>
    <row r="42" spans="1:23" x14ac:dyDescent="0.25">
      <c r="A42" s="4" t="s">
        <v>77</v>
      </c>
      <c r="B42" s="4" t="s">
        <v>80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</row>
    <row r="43" spans="1:23" x14ac:dyDescent="0.25">
      <c r="A43" s="4" t="s">
        <v>79</v>
      </c>
      <c r="B43" s="4" t="s">
        <v>82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</row>
    <row r="44" spans="1:23" x14ac:dyDescent="0.25">
      <c r="A44" s="4" t="s">
        <v>81</v>
      </c>
      <c r="B44" s="4" t="s">
        <v>84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</row>
    <row r="45" spans="1:23" x14ac:dyDescent="0.25">
      <c r="A45" s="4" t="s">
        <v>83</v>
      </c>
      <c r="B45" s="4" t="s">
        <v>86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</row>
    <row r="46" spans="1:23" x14ac:dyDescent="0.25">
      <c r="A46" s="4" t="s">
        <v>85</v>
      </c>
      <c r="B46" s="4" t="s">
        <v>88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</row>
    <row r="47" spans="1:23" x14ac:dyDescent="0.25">
      <c r="A47" s="4" t="s">
        <v>87</v>
      </c>
      <c r="B47" s="4" t="s">
        <v>90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</row>
    <row r="48" spans="1:23" x14ac:dyDescent="0.25">
      <c r="A48" s="4" t="s">
        <v>89</v>
      </c>
      <c r="B48" s="4" t="s">
        <v>92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</row>
    <row r="49" spans="1:23" x14ac:dyDescent="0.25">
      <c r="A49" s="4" t="s">
        <v>91</v>
      </c>
      <c r="B49" s="4" t="s">
        <v>94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</row>
    <row r="50" spans="1:23" x14ac:dyDescent="0.25">
      <c r="A50" s="4" t="s">
        <v>93</v>
      </c>
      <c r="B50" s="4" t="s">
        <v>96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</row>
    <row r="51" spans="1:23" x14ac:dyDescent="0.25">
      <c r="A51" s="4" t="s">
        <v>95</v>
      </c>
      <c r="B51" s="4" t="s">
        <v>98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</row>
    <row r="52" spans="1:23" x14ac:dyDescent="0.25">
      <c r="A52" s="4" t="s">
        <v>97</v>
      </c>
      <c r="B52" s="4" t="s">
        <v>100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</row>
    <row r="53" spans="1:23" x14ac:dyDescent="0.25">
      <c r="A53" s="4" t="s">
        <v>99</v>
      </c>
      <c r="B53" s="4" t="s">
        <v>102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</row>
    <row r="54" spans="1:23" x14ac:dyDescent="0.25">
      <c r="A54" s="4" t="s">
        <v>101</v>
      </c>
      <c r="B54" s="4" t="s">
        <v>104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</row>
    <row r="55" spans="1:23" x14ac:dyDescent="0.25">
      <c r="A55" s="4" t="s">
        <v>103</v>
      </c>
      <c r="B55" s="4" t="s">
        <v>106</v>
      </c>
      <c r="C55" s="3">
        <v>0</v>
      </c>
      <c r="D55" s="3">
        <v>0</v>
      </c>
      <c r="E55" s="3">
        <v>2</v>
      </c>
      <c r="F55" s="3">
        <v>3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</row>
    <row r="56" spans="1:23" x14ac:dyDescent="0.25">
      <c r="A56" s="4" t="s">
        <v>105</v>
      </c>
      <c r="B56" s="4" t="s">
        <v>108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</row>
    <row r="57" spans="1:23" x14ac:dyDescent="0.25">
      <c r="A57" s="4" t="s">
        <v>107</v>
      </c>
      <c r="B57" s="4" t="s">
        <v>110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</row>
    <row r="58" spans="1:23" x14ac:dyDescent="0.25">
      <c r="A58" s="4" t="s">
        <v>109</v>
      </c>
      <c r="B58" s="4" t="s">
        <v>112</v>
      </c>
      <c r="C58" s="3">
        <v>0</v>
      </c>
      <c r="D58" s="3">
        <v>0</v>
      </c>
      <c r="E58" s="3">
        <v>1</v>
      </c>
      <c r="F58" s="3">
        <v>2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1</v>
      </c>
      <c r="N58" s="3">
        <v>0</v>
      </c>
      <c r="O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</row>
    <row r="59" spans="1:23" x14ac:dyDescent="0.25">
      <c r="A59" s="4" t="s">
        <v>111</v>
      </c>
      <c r="B59" s="4" t="s">
        <v>114</v>
      </c>
      <c r="C59" s="3">
        <v>0</v>
      </c>
      <c r="D59" s="3">
        <v>0</v>
      </c>
      <c r="E59" s="3">
        <v>1</v>
      </c>
      <c r="F59" s="3">
        <v>3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</row>
    <row r="60" spans="1:23" x14ac:dyDescent="0.25">
      <c r="A60" s="4" t="s">
        <v>113</v>
      </c>
      <c r="B60" s="4" t="s">
        <v>116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</row>
    <row r="61" spans="1:23" x14ac:dyDescent="0.25">
      <c r="A61" s="4" t="s">
        <v>115</v>
      </c>
      <c r="B61" s="4" t="s">
        <v>118</v>
      </c>
      <c r="C61" s="3">
        <v>0</v>
      </c>
      <c r="D61" s="3">
        <v>0</v>
      </c>
      <c r="E61" s="3">
        <v>2</v>
      </c>
      <c r="F61" s="3">
        <v>1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1</v>
      </c>
      <c r="N61" s="3">
        <v>0</v>
      </c>
      <c r="O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</row>
    <row r="62" spans="1:23" x14ac:dyDescent="0.25">
      <c r="A62" s="4" t="s">
        <v>117</v>
      </c>
      <c r="B62" s="4" t="s">
        <v>119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</row>
    <row r="63" spans="1:23" x14ac:dyDescent="0.25">
      <c r="B63" s="1" t="s">
        <v>120</v>
      </c>
      <c r="C63" s="64">
        <f>SUM(C4:C62)</f>
        <v>0</v>
      </c>
      <c r="D63" s="64">
        <f t="shared" ref="D63:O63" si="0">SUM(D4:D62)</f>
        <v>0</v>
      </c>
      <c r="E63" s="64">
        <f t="shared" si="0"/>
        <v>9</v>
      </c>
      <c r="F63" s="64">
        <f t="shared" si="0"/>
        <v>23</v>
      </c>
      <c r="G63" s="64">
        <f t="shared" si="0"/>
        <v>0</v>
      </c>
      <c r="H63" s="64">
        <f t="shared" si="0"/>
        <v>0</v>
      </c>
      <c r="I63" s="64">
        <f t="shared" si="0"/>
        <v>0</v>
      </c>
      <c r="J63" s="64">
        <f t="shared" si="0"/>
        <v>0</v>
      </c>
      <c r="K63" s="64">
        <f t="shared" si="0"/>
        <v>0</v>
      </c>
      <c r="L63" s="64">
        <f t="shared" si="0"/>
        <v>0</v>
      </c>
      <c r="M63" s="64">
        <f t="shared" si="0"/>
        <v>3</v>
      </c>
      <c r="N63" s="64">
        <f t="shared" si="0"/>
        <v>0</v>
      </c>
      <c r="O63" s="64">
        <f t="shared" si="0"/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</row>
  </sheetData>
  <mergeCells count="4">
    <mergeCell ref="A2:A3"/>
    <mergeCell ref="B2:B3"/>
    <mergeCell ref="C2:O2"/>
    <mergeCell ref="Q2:W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4"/>
  <sheetViews>
    <sheetView workbookViewId="0">
      <selection activeCell="A5" sqref="A5"/>
    </sheetView>
  </sheetViews>
  <sheetFormatPr baseColWidth="10" defaultColWidth="9.140625" defaultRowHeight="15" x14ac:dyDescent="0.25"/>
  <cols>
    <col min="2" max="2" width="68.42578125" customWidth="1"/>
    <col min="3" max="33" width="16.5703125" customWidth="1"/>
  </cols>
  <sheetData>
    <row r="2" spans="1:32" ht="30" customHeight="1" x14ac:dyDescent="0.25">
      <c r="A2" s="250" t="s">
        <v>0</v>
      </c>
      <c r="B2" s="250" t="s">
        <v>1</v>
      </c>
      <c r="C2" s="250" t="s">
        <v>525</v>
      </c>
      <c r="D2" s="250" t="s">
        <v>525</v>
      </c>
      <c r="E2" s="250" t="s">
        <v>525</v>
      </c>
      <c r="F2" s="250" t="s">
        <v>525</v>
      </c>
      <c r="G2" s="250" t="s">
        <v>525</v>
      </c>
      <c r="H2" s="250" t="s">
        <v>531</v>
      </c>
      <c r="I2" s="250" t="s">
        <v>531</v>
      </c>
      <c r="J2" s="250" t="s">
        <v>531</v>
      </c>
      <c r="K2" s="250" t="s">
        <v>531</v>
      </c>
      <c r="L2" s="250" t="s">
        <v>531</v>
      </c>
      <c r="M2" s="250" t="s">
        <v>532</v>
      </c>
      <c r="N2" s="250" t="s">
        <v>532</v>
      </c>
      <c r="O2" s="250" t="s">
        <v>532</v>
      </c>
      <c r="P2" s="250" t="s">
        <v>532</v>
      </c>
      <c r="Q2" s="250" t="s">
        <v>532</v>
      </c>
      <c r="R2" s="250" t="s">
        <v>533</v>
      </c>
      <c r="S2" s="250" t="s">
        <v>533</v>
      </c>
      <c r="T2" s="250" t="s">
        <v>533</v>
      </c>
      <c r="U2" s="250" t="s">
        <v>536</v>
      </c>
      <c r="V2" s="250" t="s">
        <v>536</v>
      </c>
      <c r="W2" s="250" t="s">
        <v>536</v>
      </c>
      <c r="X2" s="250" t="s">
        <v>536</v>
      </c>
      <c r="Y2" s="250" t="s">
        <v>540</v>
      </c>
      <c r="Z2" s="250" t="s">
        <v>540</v>
      </c>
      <c r="AA2" s="250" t="s">
        <v>540</v>
      </c>
      <c r="AB2" s="250" t="s">
        <v>540</v>
      </c>
      <c r="AC2" s="250" t="s">
        <v>545</v>
      </c>
      <c r="AD2" s="250" t="s">
        <v>545</v>
      </c>
      <c r="AE2" s="250" t="s">
        <v>545</v>
      </c>
      <c r="AF2" s="250" t="s">
        <v>545</v>
      </c>
    </row>
    <row r="3" spans="1:32" ht="39.950000000000003" customHeight="1" x14ac:dyDescent="0.25">
      <c r="A3" s="250" t="s">
        <v>0</v>
      </c>
      <c r="B3" s="250" t="s">
        <v>1</v>
      </c>
      <c r="C3" s="250" t="s">
        <v>526</v>
      </c>
      <c r="D3" s="250" t="s">
        <v>526</v>
      </c>
      <c r="E3" s="250" t="s">
        <v>527</v>
      </c>
      <c r="F3" s="250" t="s">
        <v>527</v>
      </c>
      <c r="G3" s="250" t="s">
        <v>528</v>
      </c>
      <c r="H3" s="250" t="s">
        <v>526</v>
      </c>
      <c r="I3" s="250" t="s">
        <v>526</v>
      </c>
      <c r="J3" s="250" t="s">
        <v>527</v>
      </c>
      <c r="K3" s="250" t="s">
        <v>527</v>
      </c>
      <c r="L3" s="250" t="s">
        <v>528</v>
      </c>
      <c r="M3" s="250" t="s">
        <v>526</v>
      </c>
      <c r="N3" s="250" t="s">
        <v>526</v>
      </c>
      <c r="O3" s="250" t="s">
        <v>527</v>
      </c>
      <c r="P3" s="250" t="s">
        <v>527</v>
      </c>
      <c r="Q3" s="250" t="s">
        <v>528</v>
      </c>
      <c r="R3" s="250" t="s">
        <v>534</v>
      </c>
      <c r="S3" s="250" t="s">
        <v>535</v>
      </c>
      <c r="T3" s="250" t="s">
        <v>528</v>
      </c>
      <c r="U3" s="250" t="s">
        <v>537</v>
      </c>
      <c r="V3" s="250" t="s">
        <v>538</v>
      </c>
      <c r="W3" s="250" t="s">
        <v>539</v>
      </c>
      <c r="X3" s="250" t="s">
        <v>528</v>
      </c>
      <c r="Y3" s="250" t="s">
        <v>541</v>
      </c>
      <c r="Z3" s="250" t="s">
        <v>542</v>
      </c>
      <c r="AA3" s="250" t="s">
        <v>543</v>
      </c>
      <c r="AB3" s="250" t="s">
        <v>544</v>
      </c>
      <c r="AC3" s="250" t="s">
        <v>541</v>
      </c>
      <c r="AD3" s="250" t="s">
        <v>542</v>
      </c>
      <c r="AE3" s="250" t="s">
        <v>543</v>
      </c>
      <c r="AF3" s="250" t="s">
        <v>544</v>
      </c>
    </row>
    <row r="4" spans="1:32" x14ac:dyDescent="0.25">
      <c r="A4" s="250" t="s">
        <v>0</v>
      </c>
      <c r="B4" s="250" t="s">
        <v>1</v>
      </c>
      <c r="C4" s="2" t="s">
        <v>529</v>
      </c>
      <c r="D4" s="2" t="s">
        <v>530</v>
      </c>
      <c r="E4" s="2" t="s">
        <v>529</v>
      </c>
      <c r="F4" s="2" t="s">
        <v>530</v>
      </c>
      <c r="G4" s="250" t="s">
        <v>528</v>
      </c>
      <c r="H4" s="2" t="s">
        <v>529</v>
      </c>
      <c r="I4" s="2" t="s">
        <v>530</v>
      </c>
      <c r="J4" s="2" t="s">
        <v>529</v>
      </c>
      <c r="K4" s="2" t="s">
        <v>530</v>
      </c>
      <c r="L4" s="250" t="s">
        <v>528</v>
      </c>
      <c r="M4" s="2" t="s">
        <v>529</v>
      </c>
      <c r="N4" s="2" t="s">
        <v>530</v>
      </c>
      <c r="O4" s="2" t="s">
        <v>529</v>
      </c>
      <c r="P4" s="2" t="s">
        <v>530</v>
      </c>
      <c r="Q4" s="250" t="s">
        <v>528</v>
      </c>
      <c r="R4" s="250" t="s">
        <v>534</v>
      </c>
      <c r="S4" s="250" t="s">
        <v>535</v>
      </c>
      <c r="T4" s="250" t="s">
        <v>528</v>
      </c>
      <c r="U4" s="250" t="s">
        <v>537</v>
      </c>
      <c r="V4" s="250" t="s">
        <v>538</v>
      </c>
      <c r="W4" s="250" t="s">
        <v>539</v>
      </c>
      <c r="X4" s="250" t="s">
        <v>528</v>
      </c>
      <c r="Y4" s="250" t="s">
        <v>541</v>
      </c>
      <c r="Z4" s="250" t="s">
        <v>542</v>
      </c>
      <c r="AA4" s="250" t="s">
        <v>543</v>
      </c>
      <c r="AB4" s="250" t="s">
        <v>544</v>
      </c>
      <c r="AC4" s="250" t="s">
        <v>541</v>
      </c>
      <c r="AD4" s="250" t="s">
        <v>542</v>
      </c>
      <c r="AE4" s="250" t="s">
        <v>543</v>
      </c>
      <c r="AF4" s="250" t="s">
        <v>544</v>
      </c>
    </row>
    <row r="5" spans="1:32" x14ac:dyDescent="0.25">
      <c r="A5" s="4" t="s">
        <v>2</v>
      </c>
      <c r="B5" s="4" t="s">
        <v>3</v>
      </c>
      <c r="C5" s="3">
        <v>9</v>
      </c>
      <c r="D5" s="3">
        <v>0</v>
      </c>
      <c r="E5" s="3">
        <v>0</v>
      </c>
      <c r="F5" s="3">
        <v>0</v>
      </c>
      <c r="G5" s="3">
        <v>0</v>
      </c>
      <c r="H5" s="3">
        <v>51</v>
      </c>
      <c r="I5" s="3">
        <v>0</v>
      </c>
      <c r="J5" s="3">
        <v>0</v>
      </c>
      <c r="K5" s="3">
        <v>0</v>
      </c>
      <c r="L5" s="3">
        <v>0</v>
      </c>
      <c r="M5" s="3">
        <v>133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9</v>
      </c>
      <c r="T5" s="3">
        <v>0</v>
      </c>
      <c r="U5" s="3">
        <v>1</v>
      </c>
      <c r="V5" s="3">
        <v>1</v>
      </c>
      <c r="W5" s="3">
        <v>0</v>
      </c>
      <c r="X5" s="3">
        <v>0</v>
      </c>
      <c r="Y5" s="3">
        <v>27</v>
      </c>
      <c r="Z5" s="3">
        <v>24</v>
      </c>
      <c r="AA5" s="3">
        <v>0</v>
      </c>
      <c r="AB5" s="3">
        <v>51</v>
      </c>
      <c r="AC5" s="3">
        <v>57</v>
      </c>
      <c r="AD5" s="3">
        <v>101</v>
      </c>
      <c r="AE5" s="3">
        <v>0</v>
      </c>
      <c r="AF5" s="3">
        <v>158</v>
      </c>
    </row>
    <row r="6" spans="1:32" x14ac:dyDescent="0.25">
      <c r="A6" s="4" t="s">
        <v>4</v>
      </c>
      <c r="B6" s="4" t="s">
        <v>5</v>
      </c>
      <c r="C6" s="3">
        <v>15</v>
      </c>
      <c r="D6" s="3">
        <v>0</v>
      </c>
      <c r="E6" s="3">
        <v>0</v>
      </c>
      <c r="F6" s="3">
        <v>0</v>
      </c>
      <c r="G6" s="3">
        <v>0</v>
      </c>
      <c r="H6" s="3">
        <v>26</v>
      </c>
      <c r="I6" s="3">
        <v>0</v>
      </c>
      <c r="J6" s="3">
        <v>0</v>
      </c>
      <c r="K6" s="3">
        <v>0</v>
      </c>
      <c r="L6" s="3">
        <v>0</v>
      </c>
      <c r="M6" s="3">
        <v>5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1</v>
      </c>
      <c r="T6" s="3">
        <v>0</v>
      </c>
      <c r="U6" s="3">
        <v>1</v>
      </c>
      <c r="V6" s="3">
        <v>0</v>
      </c>
      <c r="W6" s="3">
        <v>0</v>
      </c>
      <c r="X6" s="3">
        <v>0</v>
      </c>
      <c r="Y6" s="3">
        <v>14</v>
      </c>
      <c r="Z6" s="3">
        <v>12</v>
      </c>
      <c r="AA6" s="3">
        <v>0</v>
      </c>
      <c r="AB6" s="3">
        <v>0</v>
      </c>
      <c r="AC6" s="3">
        <v>0</v>
      </c>
      <c r="AD6" s="3">
        <v>0</v>
      </c>
      <c r="AE6" s="3">
        <v>53</v>
      </c>
      <c r="AF6" s="3">
        <v>0</v>
      </c>
    </row>
    <row r="7" spans="1:32" x14ac:dyDescent="0.25">
      <c r="A7" s="4" t="s">
        <v>6</v>
      </c>
      <c r="B7" s="4" t="s">
        <v>7</v>
      </c>
      <c r="C7" s="3">
        <v>11</v>
      </c>
      <c r="D7" s="3">
        <v>0</v>
      </c>
      <c r="E7" s="3">
        <v>1</v>
      </c>
      <c r="F7" s="3">
        <v>0</v>
      </c>
      <c r="G7" s="3">
        <v>0</v>
      </c>
      <c r="H7" s="3">
        <v>11</v>
      </c>
      <c r="I7" s="3">
        <v>0</v>
      </c>
      <c r="J7" s="3">
        <v>0</v>
      </c>
      <c r="K7" s="3">
        <v>0</v>
      </c>
      <c r="L7" s="3">
        <v>0</v>
      </c>
      <c r="M7" s="3">
        <v>14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22</v>
      </c>
      <c r="T7" s="3">
        <v>0</v>
      </c>
      <c r="U7" s="3">
        <v>1</v>
      </c>
      <c r="V7" s="3">
        <v>1</v>
      </c>
      <c r="W7" s="3">
        <v>0</v>
      </c>
      <c r="X7" s="3">
        <v>0</v>
      </c>
      <c r="Y7" s="3">
        <v>11</v>
      </c>
      <c r="Z7" s="3">
        <v>0</v>
      </c>
      <c r="AA7" s="3">
        <v>0</v>
      </c>
      <c r="AB7" s="3">
        <v>11</v>
      </c>
      <c r="AC7" s="3">
        <v>14</v>
      </c>
      <c r="AD7" s="3">
        <v>0</v>
      </c>
      <c r="AE7" s="3">
        <v>60</v>
      </c>
      <c r="AF7" s="3">
        <v>11</v>
      </c>
    </row>
    <row r="8" spans="1:32" x14ac:dyDescent="0.25">
      <c r="A8" s="4" t="s">
        <v>8</v>
      </c>
      <c r="B8" s="4" t="s">
        <v>9</v>
      </c>
      <c r="C8" s="3">
        <v>8</v>
      </c>
      <c r="D8" s="3">
        <v>0</v>
      </c>
      <c r="E8" s="3">
        <v>8</v>
      </c>
      <c r="F8" s="3">
        <v>0</v>
      </c>
      <c r="G8" s="3">
        <v>0</v>
      </c>
      <c r="H8" s="3">
        <v>6</v>
      </c>
      <c r="I8" s="3">
        <v>0</v>
      </c>
      <c r="J8" s="3">
        <v>8</v>
      </c>
      <c r="K8" s="3">
        <v>0</v>
      </c>
      <c r="L8" s="3">
        <v>0</v>
      </c>
      <c r="M8" s="3">
        <v>15</v>
      </c>
      <c r="N8" s="3">
        <v>0</v>
      </c>
      <c r="O8" s="3">
        <v>14</v>
      </c>
      <c r="P8" s="3">
        <v>0</v>
      </c>
      <c r="Q8" s="3">
        <v>0</v>
      </c>
      <c r="R8" s="3">
        <v>4</v>
      </c>
      <c r="S8" s="3">
        <v>8</v>
      </c>
      <c r="T8" s="3">
        <v>0</v>
      </c>
      <c r="U8" s="3">
        <v>0</v>
      </c>
      <c r="V8" s="3">
        <v>0</v>
      </c>
      <c r="W8" s="3">
        <v>1</v>
      </c>
      <c r="X8" s="3">
        <v>0</v>
      </c>
      <c r="Y8" s="3">
        <v>0</v>
      </c>
      <c r="Z8" s="3">
        <v>7</v>
      </c>
      <c r="AA8" s="3">
        <v>4</v>
      </c>
      <c r="AB8" s="3">
        <v>4</v>
      </c>
      <c r="AC8" s="3">
        <v>10</v>
      </c>
      <c r="AD8" s="3">
        <v>0</v>
      </c>
      <c r="AE8" s="3">
        <v>16</v>
      </c>
      <c r="AF8" s="3">
        <v>10</v>
      </c>
    </row>
    <row r="9" spans="1:32" x14ac:dyDescent="0.25">
      <c r="A9" s="4" t="s">
        <v>10</v>
      </c>
      <c r="B9" s="4" t="s">
        <v>11</v>
      </c>
      <c r="C9" s="3">
        <v>2</v>
      </c>
      <c r="D9" s="3">
        <v>1</v>
      </c>
      <c r="E9" s="3">
        <v>1</v>
      </c>
      <c r="F9" s="3">
        <v>0</v>
      </c>
      <c r="G9" s="3">
        <v>0</v>
      </c>
      <c r="H9" s="3">
        <v>0</v>
      </c>
      <c r="I9" s="3">
        <v>1</v>
      </c>
      <c r="J9" s="3">
        <v>0</v>
      </c>
      <c r="K9" s="3">
        <v>0</v>
      </c>
      <c r="L9" s="3">
        <v>0</v>
      </c>
      <c r="M9" s="3">
        <v>15</v>
      </c>
      <c r="N9" s="3">
        <v>5</v>
      </c>
      <c r="O9" s="3">
        <v>3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1</v>
      </c>
      <c r="AB9" s="3">
        <v>1</v>
      </c>
      <c r="AC9" s="3">
        <v>0</v>
      </c>
      <c r="AD9" s="3">
        <v>0</v>
      </c>
      <c r="AE9" s="3">
        <v>26</v>
      </c>
      <c r="AF9" s="3">
        <v>0</v>
      </c>
    </row>
    <row r="10" spans="1:32" x14ac:dyDescent="0.25">
      <c r="A10" s="4" t="s">
        <v>12</v>
      </c>
      <c r="B10" s="4" t="s">
        <v>13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2</v>
      </c>
      <c r="AB10" s="3">
        <v>2</v>
      </c>
      <c r="AC10" s="3">
        <v>0</v>
      </c>
      <c r="AD10" s="3">
        <v>0</v>
      </c>
      <c r="AE10" s="3">
        <v>20</v>
      </c>
      <c r="AF10" s="3">
        <v>0</v>
      </c>
    </row>
    <row r="11" spans="1:32" x14ac:dyDescent="0.25">
      <c r="A11" s="4" t="s">
        <v>14</v>
      </c>
      <c r="B11" s="4" t="s">
        <v>15</v>
      </c>
      <c r="C11" s="3">
        <v>1</v>
      </c>
      <c r="D11" s="3">
        <v>0</v>
      </c>
      <c r="E11" s="3">
        <v>1</v>
      </c>
      <c r="F11" s="3">
        <v>0</v>
      </c>
      <c r="G11" s="3">
        <v>0</v>
      </c>
      <c r="H11" s="3">
        <v>4</v>
      </c>
      <c r="I11" s="3">
        <v>0</v>
      </c>
      <c r="J11" s="3">
        <v>4</v>
      </c>
      <c r="K11" s="3">
        <v>0</v>
      </c>
      <c r="L11" s="3">
        <v>0</v>
      </c>
      <c r="M11" s="3">
        <v>57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1</v>
      </c>
      <c r="V11" s="3">
        <v>1</v>
      </c>
      <c r="W11" s="3">
        <v>0</v>
      </c>
      <c r="X11" s="3">
        <v>0</v>
      </c>
      <c r="Y11" s="3">
        <v>4</v>
      </c>
      <c r="Z11" s="3">
        <v>0</v>
      </c>
      <c r="AA11" s="3">
        <v>0</v>
      </c>
      <c r="AB11" s="3">
        <v>0</v>
      </c>
      <c r="AC11" s="3">
        <v>57</v>
      </c>
      <c r="AD11" s="3">
        <v>0</v>
      </c>
      <c r="AE11" s="3">
        <v>0</v>
      </c>
      <c r="AF11" s="3">
        <v>0</v>
      </c>
    </row>
    <row r="12" spans="1:32" x14ac:dyDescent="0.25">
      <c r="A12" s="4" t="s">
        <v>16</v>
      </c>
      <c r="B12" s="4" t="s">
        <v>17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0</v>
      </c>
      <c r="L12" s="3">
        <v>0</v>
      </c>
      <c r="M12" s="3">
        <v>16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20</v>
      </c>
      <c r="Z12" s="3">
        <v>0</v>
      </c>
      <c r="AA12" s="3">
        <v>1</v>
      </c>
      <c r="AB12" s="3">
        <v>1</v>
      </c>
      <c r="AC12" s="3">
        <v>75</v>
      </c>
      <c r="AD12" s="3">
        <v>76</v>
      </c>
      <c r="AE12" s="3">
        <v>59</v>
      </c>
      <c r="AF12" s="3">
        <v>0</v>
      </c>
    </row>
    <row r="13" spans="1:32" x14ac:dyDescent="0.25">
      <c r="A13" s="4" t="s">
        <v>18</v>
      </c>
      <c r="B13" s="4" t="s">
        <v>19</v>
      </c>
      <c r="C13" s="3">
        <v>6</v>
      </c>
      <c r="D13" s="3">
        <v>16</v>
      </c>
      <c r="E13" s="3">
        <v>0</v>
      </c>
      <c r="F13" s="3">
        <v>1</v>
      </c>
      <c r="G13" s="3">
        <v>4</v>
      </c>
      <c r="H13" s="3">
        <v>36</v>
      </c>
      <c r="I13" s="3">
        <v>30</v>
      </c>
      <c r="J13" s="3">
        <v>0</v>
      </c>
      <c r="K13" s="3">
        <v>1</v>
      </c>
      <c r="L13" s="3">
        <v>3</v>
      </c>
      <c r="M13" s="3">
        <v>0</v>
      </c>
      <c r="N13" s="3">
        <v>0</v>
      </c>
      <c r="O13" s="3">
        <v>0</v>
      </c>
      <c r="P13" s="3">
        <v>0</v>
      </c>
      <c r="Q13" s="3">
        <v>2</v>
      </c>
      <c r="R13" s="3">
        <v>0</v>
      </c>
      <c r="S13" s="3">
        <v>2</v>
      </c>
      <c r="T13" s="3">
        <v>0</v>
      </c>
      <c r="U13" s="3">
        <v>1</v>
      </c>
      <c r="V13" s="3">
        <v>0</v>
      </c>
      <c r="W13" s="3">
        <v>0</v>
      </c>
      <c r="X13" s="3">
        <v>0</v>
      </c>
      <c r="Y13" s="3">
        <v>36</v>
      </c>
      <c r="Z13" s="3">
        <v>0</v>
      </c>
      <c r="AA13" s="3">
        <v>0</v>
      </c>
      <c r="AB13" s="3">
        <v>36</v>
      </c>
      <c r="AC13" s="3">
        <v>2</v>
      </c>
      <c r="AD13" s="3">
        <v>0</v>
      </c>
      <c r="AE13" s="3">
        <v>31</v>
      </c>
      <c r="AF13" s="3">
        <v>2</v>
      </c>
    </row>
    <row r="14" spans="1:32" x14ac:dyDescent="0.25">
      <c r="A14" s="4" t="s">
        <v>20</v>
      </c>
      <c r="B14" s="4" t="s">
        <v>21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3</v>
      </c>
      <c r="S14" s="3">
        <v>15</v>
      </c>
      <c r="T14" s="3">
        <v>0</v>
      </c>
      <c r="U14" s="3">
        <v>1</v>
      </c>
      <c r="V14" s="3">
        <v>1</v>
      </c>
      <c r="W14" s="3">
        <v>1</v>
      </c>
      <c r="X14" s="3">
        <v>0</v>
      </c>
      <c r="Y14" s="3">
        <v>17</v>
      </c>
      <c r="Z14" s="3">
        <v>0</v>
      </c>
      <c r="AA14" s="3">
        <v>0</v>
      </c>
      <c r="AB14" s="3">
        <v>0</v>
      </c>
      <c r="AC14" s="3">
        <v>22</v>
      </c>
      <c r="AD14" s="3">
        <v>18</v>
      </c>
      <c r="AE14" s="3">
        <v>11</v>
      </c>
      <c r="AF14" s="3">
        <v>0</v>
      </c>
    </row>
    <row r="15" spans="1:32" x14ac:dyDescent="0.25">
      <c r="A15" s="4" t="s">
        <v>22</v>
      </c>
      <c r="B15" s="4" t="s">
        <v>23</v>
      </c>
      <c r="C15" s="3">
        <v>1</v>
      </c>
      <c r="D15" s="3">
        <v>1</v>
      </c>
      <c r="E15" s="3">
        <v>0</v>
      </c>
      <c r="F15" s="3">
        <v>0</v>
      </c>
      <c r="G15" s="3">
        <v>0</v>
      </c>
      <c r="H15" s="3">
        <v>46</v>
      </c>
      <c r="I15" s="3">
        <v>2</v>
      </c>
      <c r="J15" s="3">
        <v>0</v>
      </c>
      <c r="K15" s="3">
        <v>0</v>
      </c>
      <c r="L15" s="3">
        <v>0</v>
      </c>
      <c r="M15" s="3">
        <v>58</v>
      </c>
      <c r="N15" s="3">
        <v>3</v>
      </c>
      <c r="O15" s="3">
        <v>0</v>
      </c>
      <c r="P15" s="3">
        <v>0</v>
      </c>
      <c r="Q15" s="3">
        <v>0</v>
      </c>
      <c r="R15" s="3">
        <v>1</v>
      </c>
      <c r="S15" s="3">
        <v>3</v>
      </c>
      <c r="T15" s="3">
        <v>0</v>
      </c>
      <c r="U15" s="3">
        <v>0</v>
      </c>
      <c r="V15" s="3">
        <v>0</v>
      </c>
      <c r="W15" s="3">
        <v>1</v>
      </c>
      <c r="X15" s="3">
        <v>0</v>
      </c>
      <c r="Y15" s="3">
        <v>48</v>
      </c>
      <c r="Z15" s="3">
        <v>0</v>
      </c>
      <c r="AA15" s="3">
        <v>0</v>
      </c>
      <c r="AB15" s="3">
        <v>48</v>
      </c>
      <c r="AC15" s="3">
        <v>63</v>
      </c>
      <c r="AD15" s="3">
        <v>0</v>
      </c>
      <c r="AE15" s="3">
        <v>0</v>
      </c>
      <c r="AF15" s="3">
        <v>63</v>
      </c>
    </row>
    <row r="16" spans="1:32" x14ac:dyDescent="0.25">
      <c r="A16" s="4" t="s">
        <v>24</v>
      </c>
      <c r="B16" s="4" t="s">
        <v>25</v>
      </c>
      <c r="C16" s="3">
        <v>3</v>
      </c>
      <c r="D16" s="3">
        <v>4</v>
      </c>
      <c r="E16" s="3">
        <v>1</v>
      </c>
      <c r="F16" s="3">
        <v>2</v>
      </c>
      <c r="G16" s="3">
        <v>0</v>
      </c>
      <c r="H16" s="3">
        <v>0</v>
      </c>
      <c r="I16" s="3">
        <v>10</v>
      </c>
      <c r="J16" s="3">
        <v>0</v>
      </c>
      <c r="K16" s="3">
        <v>15</v>
      </c>
      <c r="L16" s="3">
        <v>0</v>
      </c>
      <c r="M16" s="3">
        <v>2</v>
      </c>
      <c r="N16" s="3">
        <v>30</v>
      </c>
      <c r="O16" s="3">
        <v>0</v>
      </c>
      <c r="P16" s="3">
        <v>0</v>
      </c>
      <c r="Q16" s="3">
        <v>0</v>
      </c>
      <c r="R16" s="3">
        <v>244</v>
      </c>
      <c r="S16" s="3">
        <v>10</v>
      </c>
      <c r="T16" s="3">
        <v>0</v>
      </c>
      <c r="U16" s="3">
        <v>1</v>
      </c>
      <c r="V16" s="3">
        <v>1</v>
      </c>
      <c r="W16" s="3">
        <v>0</v>
      </c>
      <c r="X16" s="3">
        <v>0</v>
      </c>
      <c r="Y16" s="3">
        <v>13</v>
      </c>
      <c r="Z16" s="3">
        <v>1</v>
      </c>
      <c r="AA16" s="3">
        <v>0</v>
      </c>
      <c r="AB16" s="3">
        <v>0</v>
      </c>
      <c r="AC16" s="3">
        <v>32</v>
      </c>
      <c r="AD16" s="3">
        <v>25</v>
      </c>
      <c r="AE16" s="3">
        <v>0</v>
      </c>
      <c r="AF16" s="3">
        <v>0</v>
      </c>
    </row>
    <row r="17" spans="1:32" x14ac:dyDescent="0.25">
      <c r="A17" s="4" t="s">
        <v>26</v>
      </c>
      <c r="B17" s="4" t="s">
        <v>27</v>
      </c>
      <c r="C17" s="3">
        <v>1</v>
      </c>
      <c r="D17" s="3">
        <v>0</v>
      </c>
      <c r="E17" s="3">
        <v>3</v>
      </c>
      <c r="F17" s="3">
        <v>0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0</v>
      </c>
      <c r="M17" s="3">
        <v>3</v>
      </c>
      <c r="N17" s="3">
        <v>0</v>
      </c>
      <c r="O17" s="3">
        <v>0</v>
      </c>
      <c r="P17" s="3">
        <v>0</v>
      </c>
      <c r="Q17" s="3">
        <v>0</v>
      </c>
      <c r="R17" s="3">
        <v>1</v>
      </c>
      <c r="S17" s="3">
        <v>6</v>
      </c>
      <c r="T17" s="3">
        <v>0</v>
      </c>
      <c r="U17" s="3">
        <v>0</v>
      </c>
      <c r="V17" s="3">
        <v>0</v>
      </c>
      <c r="W17" s="3">
        <v>1</v>
      </c>
      <c r="X17" s="3">
        <v>0</v>
      </c>
      <c r="Y17" s="3">
        <v>3</v>
      </c>
      <c r="Z17" s="3">
        <v>0</v>
      </c>
      <c r="AA17" s="3">
        <v>0</v>
      </c>
      <c r="AB17" s="3">
        <v>0</v>
      </c>
      <c r="AC17" s="3">
        <v>17</v>
      </c>
      <c r="AD17" s="3">
        <v>0</v>
      </c>
      <c r="AE17" s="3">
        <v>0</v>
      </c>
      <c r="AF17" s="3">
        <v>0</v>
      </c>
    </row>
    <row r="18" spans="1:32" x14ac:dyDescent="0.25">
      <c r="A18" s="4" t="s">
        <v>28</v>
      </c>
      <c r="B18" s="4" t="s">
        <v>29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2</v>
      </c>
      <c r="AB18" s="3">
        <v>2</v>
      </c>
      <c r="AC18" s="3">
        <v>0</v>
      </c>
      <c r="AD18" s="3">
        <v>0</v>
      </c>
      <c r="AE18" s="3">
        <v>46</v>
      </c>
      <c r="AF18" s="3">
        <v>0</v>
      </c>
    </row>
    <row r="19" spans="1:32" x14ac:dyDescent="0.25">
      <c r="A19" s="4" t="s">
        <v>30</v>
      </c>
      <c r="B19" s="4" t="s">
        <v>31</v>
      </c>
      <c r="C19" s="3">
        <v>2</v>
      </c>
      <c r="D19" s="3">
        <v>0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12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2</v>
      </c>
      <c r="T19" s="3">
        <v>0</v>
      </c>
      <c r="U19" s="3">
        <v>0</v>
      </c>
      <c r="V19" s="3">
        <v>1</v>
      </c>
      <c r="W19" s="3">
        <v>0</v>
      </c>
      <c r="X19" s="3">
        <v>0</v>
      </c>
      <c r="Y19" s="3">
        <v>1</v>
      </c>
      <c r="Z19" s="3">
        <v>4</v>
      </c>
      <c r="AA19" s="3">
        <v>0</v>
      </c>
      <c r="AB19" s="3">
        <v>1</v>
      </c>
      <c r="AC19" s="3">
        <v>12</v>
      </c>
      <c r="AD19" s="3">
        <v>16</v>
      </c>
      <c r="AE19" s="3">
        <v>0</v>
      </c>
      <c r="AF19" s="3">
        <v>12</v>
      </c>
    </row>
    <row r="20" spans="1:32" x14ac:dyDescent="0.25">
      <c r="A20" s="4" t="s">
        <v>32</v>
      </c>
      <c r="B20" s="4" t="s">
        <v>33</v>
      </c>
      <c r="C20" s="3">
        <v>4</v>
      </c>
      <c r="D20" s="3">
        <v>0</v>
      </c>
      <c r="E20" s="3">
        <v>0</v>
      </c>
      <c r="F20" s="3">
        <v>0</v>
      </c>
      <c r="G20" s="3">
        <v>0</v>
      </c>
      <c r="H20" s="3">
        <v>4</v>
      </c>
      <c r="I20" s="3">
        <v>0</v>
      </c>
      <c r="J20" s="3">
        <v>0</v>
      </c>
      <c r="K20" s="3">
        <v>0</v>
      </c>
      <c r="L20" s="3">
        <v>0</v>
      </c>
      <c r="M20" s="3">
        <v>12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4</v>
      </c>
      <c r="T20" s="3">
        <v>0</v>
      </c>
      <c r="U20" s="3">
        <v>1</v>
      </c>
      <c r="V20" s="3">
        <v>1</v>
      </c>
      <c r="W20" s="3">
        <v>1</v>
      </c>
      <c r="X20" s="3">
        <v>0</v>
      </c>
      <c r="Y20" s="3">
        <v>4</v>
      </c>
      <c r="Z20" s="3">
        <v>0</v>
      </c>
      <c r="AA20" s="3">
        <v>0</v>
      </c>
      <c r="AB20" s="3">
        <v>0</v>
      </c>
      <c r="AC20" s="3">
        <v>12</v>
      </c>
      <c r="AD20" s="3">
        <v>0</v>
      </c>
      <c r="AE20" s="3">
        <v>0</v>
      </c>
      <c r="AF20" s="3">
        <v>0</v>
      </c>
    </row>
    <row r="21" spans="1:32" x14ac:dyDescent="0.25">
      <c r="A21" s="4" t="s">
        <v>34</v>
      </c>
      <c r="B21" s="4" t="s">
        <v>35</v>
      </c>
      <c r="C21" s="3">
        <v>9</v>
      </c>
      <c r="D21" s="3">
        <v>12</v>
      </c>
      <c r="E21" s="3">
        <v>0</v>
      </c>
      <c r="F21" s="3">
        <v>0</v>
      </c>
      <c r="G21" s="3">
        <v>0</v>
      </c>
      <c r="H21" s="3">
        <v>25</v>
      </c>
      <c r="I21" s="3">
        <v>0</v>
      </c>
      <c r="J21" s="3">
        <v>0</v>
      </c>
      <c r="K21" s="3">
        <v>0</v>
      </c>
      <c r="L21" s="3">
        <v>0</v>
      </c>
      <c r="M21" s="3">
        <v>68</v>
      </c>
      <c r="N21" s="3">
        <v>6</v>
      </c>
      <c r="O21" s="3">
        <v>0</v>
      </c>
      <c r="P21" s="3">
        <v>0</v>
      </c>
      <c r="Q21" s="3">
        <v>0</v>
      </c>
      <c r="R21" s="3">
        <v>0</v>
      </c>
      <c r="S21" s="3">
        <v>21</v>
      </c>
      <c r="T21" s="3">
        <v>0</v>
      </c>
      <c r="U21" s="3">
        <v>1</v>
      </c>
      <c r="V21" s="3">
        <v>1</v>
      </c>
      <c r="W21" s="3">
        <v>0</v>
      </c>
      <c r="X21" s="3">
        <v>0</v>
      </c>
      <c r="Y21" s="3">
        <v>25</v>
      </c>
      <c r="Z21" s="3">
        <v>0</v>
      </c>
      <c r="AA21" s="3">
        <v>0</v>
      </c>
      <c r="AB21" s="3">
        <v>25</v>
      </c>
      <c r="AC21" s="3">
        <v>73</v>
      </c>
      <c r="AD21" s="3">
        <v>0</v>
      </c>
      <c r="AE21" s="3">
        <v>0</v>
      </c>
      <c r="AF21" s="3">
        <v>73</v>
      </c>
    </row>
    <row r="22" spans="1:32" x14ac:dyDescent="0.25">
      <c r="A22" s="4" t="s">
        <v>36</v>
      </c>
      <c r="B22" s="4" t="s">
        <v>37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24</v>
      </c>
      <c r="AB22" s="3">
        <v>0</v>
      </c>
      <c r="AC22" s="3">
        <v>0</v>
      </c>
      <c r="AD22" s="3">
        <v>0</v>
      </c>
      <c r="AE22" s="3">
        <v>21</v>
      </c>
      <c r="AF22" s="3">
        <v>0</v>
      </c>
    </row>
    <row r="23" spans="1:32" x14ac:dyDescent="0.25">
      <c r="A23" s="4" t="s">
        <v>38</v>
      </c>
      <c r="B23" s="4" t="s">
        <v>39</v>
      </c>
      <c r="C23" s="3">
        <v>1</v>
      </c>
      <c r="D23" s="3">
        <v>3</v>
      </c>
      <c r="E23" s="3">
        <v>7</v>
      </c>
      <c r="F23" s="3">
        <v>3</v>
      </c>
      <c r="G23" s="3">
        <v>1</v>
      </c>
      <c r="H23" s="3">
        <v>5</v>
      </c>
      <c r="I23" s="3">
        <v>7</v>
      </c>
      <c r="J23" s="3">
        <v>25</v>
      </c>
      <c r="K23" s="3">
        <v>3</v>
      </c>
      <c r="L23" s="3">
        <v>9</v>
      </c>
      <c r="M23" s="3">
        <v>29</v>
      </c>
      <c r="N23" s="3">
        <v>2</v>
      </c>
      <c r="O23" s="3">
        <v>48</v>
      </c>
      <c r="P23" s="3">
        <v>15</v>
      </c>
      <c r="Q23" s="3">
        <v>18</v>
      </c>
      <c r="R23" s="3">
        <v>30</v>
      </c>
      <c r="S23" s="3">
        <v>105</v>
      </c>
      <c r="T23" s="3">
        <v>0</v>
      </c>
      <c r="U23" s="3">
        <v>1</v>
      </c>
      <c r="V23" s="3">
        <v>1</v>
      </c>
      <c r="W23" s="3">
        <v>0</v>
      </c>
      <c r="X23" s="3">
        <v>1</v>
      </c>
      <c r="Y23" s="3">
        <v>24</v>
      </c>
      <c r="Z23" s="3">
        <v>0</v>
      </c>
      <c r="AA23" s="3">
        <v>5</v>
      </c>
      <c r="AB23" s="3">
        <v>24</v>
      </c>
      <c r="AC23" s="3">
        <v>64</v>
      </c>
      <c r="AD23" s="3">
        <v>0</v>
      </c>
      <c r="AE23" s="3">
        <v>104</v>
      </c>
      <c r="AF23" s="3">
        <v>64</v>
      </c>
    </row>
    <row r="24" spans="1:32" x14ac:dyDescent="0.25">
      <c r="A24" s="4" t="s">
        <v>40</v>
      </c>
      <c r="B24" s="4" t="s">
        <v>42</v>
      </c>
      <c r="C24" s="3">
        <v>3</v>
      </c>
      <c r="D24" s="3">
        <v>5</v>
      </c>
      <c r="E24" s="3">
        <v>0</v>
      </c>
      <c r="F24" s="3">
        <v>2</v>
      </c>
      <c r="G24" s="3">
        <v>12</v>
      </c>
      <c r="H24" s="3">
        <v>34</v>
      </c>
      <c r="I24" s="3">
        <v>19</v>
      </c>
      <c r="J24" s="3">
        <v>0</v>
      </c>
      <c r="K24" s="3">
        <v>11</v>
      </c>
      <c r="L24" s="3">
        <v>25</v>
      </c>
      <c r="M24" s="3">
        <v>101</v>
      </c>
      <c r="N24" s="3">
        <v>10</v>
      </c>
      <c r="O24" s="3">
        <v>0</v>
      </c>
      <c r="P24" s="3">
        <v>10</v>
      </c>
      <c r="Q24" s="3">
        <v>30</v>
      </c>
      <c r="R24" s="3">
        <v>18</v>
      </c>
      <c r="S24" s="3">
        <v>0</v>
      </c>
      <c r="T24" s="3">
        <v>1370</v>
      </c>
      <c r="U24" s="3">
        <v>1</v>
      </c>
      <c r="V24" s="3">
        <v>1</v>
      </c>
      <c r="W24" s="3">
        <v>1</v>
      </c>
      <c r="X24" s="3">
        <v>1</v>
      </c>
      <c r="Y24" s="3">
        <v>28</v>
      </c>
      <c r="Z24" s="3">
        <v>6</v>
      </c>
      <c r="AA24" s="3">
        <v>0</v>
      </c>
      <c r="AB24" s="3">
        <v>0</v>
      </c>
      <c r="AC24" s="3">
        <v>101</v>
      </c>
      <c r="AD24" s="3">
        <v>0</v>
      </c>
      <c r="AE24" s="3">
        <v>0</v>
      </c>
      <c r="AF24" s="3">
        <v>101</v>
      </c>
    </row>
    <row r="25" spans="1:32" x14ac:dyDescent="0.25">
      <c r="A25" s="4" t="s">
        <v>41</v>
      </c>
      <c r="B25" s="4" t="s">
        <v>44</v>
      </c>
      <c r="C25" s="3">
        <v>2</v>
      </c>
      <c r="D25" s="3">
        <v>0</v>
      </c>
      <c r="E25" s="3">
        <v>2</v>
      </c>
      <c r="F25" s="3">
        <v>0</v>
      </c>
      <c r="G25" s="3">
        <v>0</v>
      </c>
      <c r="H25" s="3">
        <v>2</v>
      </c>
      <c r="I25" s="3">
        <v>0</v>
      </c>
      <c r="J25" s="3">
        <v>2</v>
      </c>
      <c r="K25" s="3">
        <v>0</v>
      </c>
      <c r="L25" s="3">
        <v>0</v>
      </c>
      <c r="M25" s="3">
        <v>2</v>
      </c>
      <c r="N25" s="3">
        <v>0</v>
      </c>
      <c r="O25" s="3">
        <v>2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>
        <v>0</v>
      </c>
      <c r="W25" s="3">
        <v>0</v>
      </c>
      <c r="X25" s="3">
        <v>0</v>
      </c>
      <c r="Y25" s="3">
        <v>4</v>
      </c>
      <c r="Z25" s="3">
        <v>0</v>
      </c>
      <c r="AA25" s="3">
        <v>0</v>
      </c>
      <c r="AB25" s="3">
        <v>0</v>
      </c>
      <c r="AC25" s="3">
        <v>2</v>
      </c>
      <c r="AD25" s="3">
        <v>4</v>
      </c>
      <c r="AE25" s="3">
        <v>6</v>
      </c>
      <c r="AF25" s="3">
        <v>0</v>
      </c>
    </row>
    <row r="26" spans="1:32" x14ac:dyDescent="0.25">
      <c r="A26" s="4" t="s">
        <v>43</v>
      </c>
      <c r="B26" s="4" t="s">
        <v>46</v>
      </c>
      <c r="C26" s="3">
        <v>5</v>
      </c>
      <c r="D26" s="3">
        <v>4</v>
      </c>
      <c r="E26" s="3">
        <v>6</v>
      </c>
      <c r="F26" s="3">
        <v>0</v>
      </c>
      <c r="G26" s="3">
        <v>0</v>
      </c>
      <c r="H26" s="3">
        <v>36</v>
      </c>
      <c r="I26" s="3">
        <v>32</v>
      </c>
      <c r="J26" s="3">
        <v>32</v>
      </c>
      <c r="K26" s="3">
        <v>0</v>
      </c>
      <c r="L26" s="3">
        <v>0</v>
      </c>
      <c r="M26" s="3">
        <v>54</v>
      </c>
      <c r="N26" s="3">
        <v>63</v>
      </c>
      <c r="O26" s="3">
        <v>58</v>
      </c>
      <c r="P26" s="3">
        <v>0</v>
      </c>
      <c r="Q26" s="3">
        <v>0</v>
      </c>
      <c r="R26" s="3">
        <v>3</v>
      </c>
      <c r="S26" s="3">
        <v>3</v>
      </c>
      <c r="T26" s="3">
        <v>0</v>
      </c>
      <c r="U26" s="3">
        <v>1</v>
      </c>
      <c r="V26" s="3">
        <v>1</v>
      </c>
      <c r="W26" s="3">
        <v>1</v>
      </c>
      <c r="X26" s="3">
        <v>0</v>
      </c>
      <c r="Y26" s="3">
        <v>35</v>
      </c>
      <c r="Z26" s="3">
        <v>0</v>
      </c>
      <c r="AA26" s="3">
        <v>4</v>
      </c>
      <c r="AB26" s="3">
        <v>35</v>
      </c>
      <c r="AC26" s="3">
        <v>63</v>
      </c>
      <c r="AD26" s="3">
        <v>47</v>
      </c>
      <c r="AE26" s="3">
        <v>0</v>
      </c>
      <c r="AF26" s="3">
        <v>63</v>
      </c>
    </row>
    <row r="27" spans="1:32" x14ac:dyDescent="0.25">
      <c r="A27" s="4" t="s">
        <v>45</v>
      </c>
      <c r="B27" s="4" t="s">
        <v>48</v>
      </c>
      <c r="C27" s="3">
        <v>20</v>
      </c>
      <c r="D27" s="3">
        <v>12</v>
      </c>
      <c r="E27" s="3">
        <v>5</v>
      </c>
      <c r="F27" s="3">
        <v>5</v>
      </c>
      <c r="G27" s="3">
        <v>11</v>
      </c>
      <c r="H27" s="3">
        <v>18</v>
      </c>
      <c r="I27" s="3">
        <v>5</v>
      </c>
      <c r="J27" s="3">
        <v>8</v>
      </c>
      <c r="K27" s="3">
        <v>10</v>
      </c>
      <c r="L27" s="3">
        <v>10</v>
      </c>
      <c r="M27" s="3">
        <v>20</v>
      </c>
      <c r="N27" s="3">
        <v>0</v>
      </c>
      <c r="O27" s="3">
        <v>25</v>
      </c>
      <c r="P27" s="3">
        <v>0</v>
      </c>
      <c r="Q27" s="3">
        <v>3</v>
      </c>
      <c r="R27" s="3">
        <v>3</v>
      </c>
      <c r="S27" s="3">
        <v>4</v>
      </c>
      <c r="T27" s="3">
        <v>5</v>
      </c>
      <c r="U27" s="3">
        <v>0</v>
      </c>
      <c r="V27" s="3">
        <v>0</v>
      </c>
      <c r="W27" s="3">
        <v>0</v>
      </c>
      <c r="X27" s="3">
        <v>0</v>
      </c>
      <c r="Y27" s="3">
        <v>16</v>
      </c>
      <c r="Z27" s="3">
        <v>7</v>
      </c>
      <c r="AA27" s="3">
        <v>0</v>
      </c>
      <c r="AB27" s="3">
        <v>23</v>
      </c>
      <c r="AC27" s="3">
        <v>25</v>
      </c>
      <c r="AD27" s="3">
        <v>20</v>
      </c>
      <c r="AE27" s="3">
        <v>64</v>
      </c>
      <c r="AF27" s="3">
        <v>109</v>
      </c>
    </row>
    <row r="28" spans="1:32" x14ac:dyDescent="0.25">
      <c r="A28" s="4" t="s">
        <v>47</v>
      </c>
      <c r="B28" s="4" t="s">
        <v>50</v>
      </c>
      <c r="C28" s="3">
        <v>31</v>
      </c>
      <c r="D28" s="3">
        <v>76</v>
      </c>
      <c r="E28" s="3">
        <v>0</v>
      </c>
      <c r="F28" s="3">
        <v>0</v>
      </c>
      <c r="G28" s="3">
        <v>5</v>
      </c>
      <c r="H28" s="3">
        <v>19</v>
      </c>
      <c r="I28" s="3">
        <v>32</v>
      </c>
      <c r="J28" s="3">
        <v>0</v>
      </c>
      <c r="K28" s="3">
        <v>0</v>
      </c>
      <c r="L28" s="3">
        <v>0</v>
      </c>
      <c r="M28" s="3">
        <v>55</v>
      </c>
      <c r="N28" s="3">
        <v>8</v>
      </c>
      <c r="O28" s="3">
        <v>0</v>
      </c>
      <c r="P28" s="3">
        <v>0</v>
      </c>
      <c r="Q28" s="3">
        <v>36</v>
      </c>
      <c r="R28" s="3">
        <v>50</v>
      </c>
      <c r="S28" s="3">
        <v>295</v>
      </c>
      <c r="T28" s="3">
        <v>29</v>
      </c>
      <c r="U28" s="3">
        <v>1</v>
      </c>
      <c r="V28" s="3">
        <v>1</v>
      </c>
      <c r="W28" s="3">
        <v>0</v>
      </c>
      <c r="X28" s="3">
        <v>1</v>
      </c>
      <c r="Y28" s="3">
        <v>51</v>
      </c>
      <c r="Z28" s="3">
        <v>0</v>
      </c>
      <c r="AA28" s="3">
        <v>0</v>
      </c>
      <c r="AB28" s="3">
        <v>51</v>
      </c>
      <c r="AC28" s="3">
        <v>99</v>
      </c>
      <c r="AD28" s="3">
        <v>0</v>
      </c>
      <c r="AE28" s="3">
        <v>0</v>
      </c>
      <c r="AF28" s="3">
        <v>99</v>
      </c>
    </row>
    <row r="29" spans="1:32" x14ac:dyDescent="0.25">
      <c r="A29" s="4" t="s">
        <v>49</v>
      </c>
      <c r="B29" s="4" t="s">
        <v>52</v>
      </c>
      <c r="C29" s="3">
        <v>2</v>
      </c>
      <c r="D29" s="3">
        <v>1</v>
      </c>
      <c r="E29" s="3">
        <v>0</v>
      </c>
      <c r="F29" s="3">
        <v>0</v>
      </c>
      <c r="G29" s="3">
        <v>0</v>
      </c>
      <c r="H29" s="3">
        <v>6</v>
      </c>
      <c r="I29" s="3">
        <v>1</v>
      </c>
      <c r="J29" s="3">
        <v>0</v>
      </c>
      <c r="K29" s="3">
        <v>0</v>
      </c>
      <c r="L29" s="3">
        <v>0</v>
      </c>
      <c r="M29" s="3">
        <v>35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  <c r="T29" s="3">
        <v>0</v>
      </c>
      <c r="U29" s="3">
        <v>0</v>
      </c>
      <c r="V29" s="3">
        <v>0</v>
      </c>
      <c r="W29" s="3">
        <v>1</v>
      </c>
      <c r="X29" s="3">
        <v>0</v>
      </c>
      <c r="Y29" s="3">
        <v>6</v>
      </c>
      <c r="Z29" s="3">
        <v>0</v>
      </c>
      <c r="AA29" s="3">
        <v>0</v>
      </c>
      <c r="AB29" s="3">
        <v>0</v>
      </c>
      <c r="AC29" s="3">
        <v>35</v>
      </c>
      <c r="AD29" s="3">
        <v>0</v>
      </c>
      <c r="AE29" s="3">
        <v>0</v>
      </c>
      <c r="AF29" s="3">
        <v>0</v>
      </c>
    </row>
    <row r="30" spans="1:32" x14ac:dyDescent="0.25">
      <c r="A30" s="4" t="s">
        <v>51</v>
      </c>
      <c r="B30" s="4" t="s">
        <v>54</v>
      </c>
      <c r="C30" s="3">
        <v>3</v>
      </c>
      <c r="D30" s="3">
        <v>2</v>
      </c>
      <c r="E30" s="3">
        <v>1</v>
      </c>
      <c r="F30" s="3">
        <v>1</v>
      </c>
      <c r="G30" s="3">
        <v>1</v>
      </c>
      <c r="H30" s="3">
        <v>2</v>
      </c>
      <c r="I30" s="3">
        <v>3</v>
      </c>
      <c r="J30" s="3">
        <v>1</v>
      </c>
      <c r="K30" s="3">
        <v>1</v>
      </c>
      <c r="L30" s="3">
        <v>1</v>
      </c>
      <c r="M30" s="3">
        <v>3</v>
      </c>
      <c r="N30" s="3">
        <v>2</v>
      </c>
      <c r="O30" s="3">
        <v>2</v>
      </c>
      <c r="P30" s="3">
        <v>1</v>
      </c>
      <c r="Q30" s="3">
        <v>1</v>
      </c>
      <c r="R30" s="3">
        <v>0</v>
      </c>
      <c r="S30" s="3">
        <v>1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4</v>
      </c>
      <c r="Z30" s="3">
        <v>0</v>
      </c>
      <c r="AA30" s="3">
        <v>1</v>
      </c>
      <c r="AB30" s="3">
        <v>0</v>
      </c>
      <c r="AC30" s="3">
        <v>24</v>
      </c>
      <c r="AD30" s="3">
        <v>0</v>
      </c>
      <c r="AE30" s="3">
        <v>0</v>
      </c>
      <c r="AF30" s="3">
        <v>0</v>
      </c>
    </row>
    <row r="31" spans="1:32" x14ac:dyDescent="0.25">
      <c r="A31" s="4" t="s">
        <v>53</v>
      </c>
      <c r="B31" s="4" t="s">
        <v>56</v>
      </c>
      <c r="C31" s="3">
        <v>6</v>
      </c>
      <c r="D31" s="3">
        <v>0</v>
      </c>
      <c r="E31" s="3">
        <v>1</v>
      </c>
      <c r="F31" s="3">
        <v>0</v>
      </c>
      <c r="G31" s="3">
        <v>4</v>
      </c>
      <c r="H31" s="3">
        <v>28</v>
      </c>
      <c r="I31" s="3">
        <v>0</v>
      </c>
      <c r="J31" s="3">
        <v>0</v>
      </c>
      <c r="K31" s="3">
        <v>0</v>
      </c>
      <c r="L31" s="3">
        <v>0</v>
      </c>
      <c r="M31" s="3">
        <v>20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38</v>
      </c>
      <c r="T31" s="3">
        <v>5</v>
      </c>
      <c r="U31" s="3">
        <v>1</v>
      </c>
      <c r="V31" s="3">
        <v>1</v>
      </c>
      <c r="W31" s="3">
        <v>1</v>
      </c>
      <c r="X31" s="3">
        <v>1</v>
      </c>
      <c r="Y31" s="3">
        <v>28</v>
      </c>
      <c r="Z31" s="3">
        <v>0</v>
      </c>
      <c r="AA31" s="3">
        <v>0</v>
      </c>
      <c r="AB31" s="3">
        <v>28</v>
      </c>
      <c r="AC31" s="3">
        <v>20</v>
      </c>
      <c r="AD31" s="3">
        <v>17</v>
      </c>
      <c r="AE31" s="3">
        <v>0</v>
      </c>
      <c r="AF31" s="3">
        <v>20</v>
      </c>
    </row>
    <row r="32" spans="1:32" x14ac:dyDescent="0.25">
      <c r="A32" s="4" t="s">
        <v>55</v>
      </c>
      <c r="B32" s="4" t="s">
        <v>58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6</v>
      </c>
      <c r="AA32" s="3">
        <v>0</v>
      </c>
      <c r="AB32" s="3">
        <v>0</v>
      </c>
      <c r="AC32" s="3">
        <v>0</v>
      </c>
      <c r="AD32" s="3">
        <v>19</v>
      </c>
      <c r="AE32" s="3">
        <v>0</v>
      </c>
      <c r="AF32" s="3">
        <v>0</v>
      </c>
    </row>
    <row r="33" spans="1:32" x14ac:dyDescent="0.25">
      <c r="A33" s="4" t="s">
        <v>57</v>
      </c>
      <c r="B33" s="4" t="s">
        <v>60</v>
      </c>
      <c r="C33" s="3">
        <v>2</v>
      </c>
      <c r="D33" s="3">
        <v>0</v>
      </c>
      <c r="E33" s="3">
        <v>1</v>
      </c>
      <c r="F33" s="3">
        <v>1</v>
      </c>
      <c r="G33" s="3">
        <v>0</v>
      </c>
      <c r="H33" s="3">
        <v>2</v>
      </c>
      <c r="I33" s="3">
        <v>0</v>
      </c>
      <c r="J33" s="3">
        <v>2</v>
      </c>
      <c r="K33" s="3">
        <v>0</v>
      </c>
      <c r="L33" s="3">
        <v>0</v>
      </c>
      <c r="M33" s="3">
        <v>21</v>
      </c>
      <c r="N33" s="3">
        <v>0</v>
      </c>
      <c r="O33" s="3">
        <v>18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1</v>
      </c>
      <c r="V33" s="3">
        <v>1</v>
      </c>
      <c r="W33" s="3">
        <v>0</v>
      </c>
      <c r="X33" s="3">
        <v>0</v>
      </c>
      <c r="Y33" s="3">
        <v>2</v>
      </c>
      <c r="Z33" s="3">
        <v>0</v>
      </c>
      <c r="AA33" s="3">
        <v>0</v>
      </c>
      <c r="AB33" s="3">
        <v>0</v>
      </c>
      <c r="AC33" s="3">
        <v>18</v>
      </c>
      <c r="AD33" s="3">
        <v>0</v>
      </c>
      <c r="AE33" s="3">
        <v>3</v>
      </c>
      <c r="AF33" s="3">
        <v>0</v>
      </c>
    </row>
    <row r="34" spans="1:32" x14ac:dyDescent="0.25">
      <c r="A34" s="4" t="s">
        <v>59</v>
      </c>
      <c r="B34" s="4" t="s">
        <v>62</v>
      </c>
      <c r="C34" s="3">
        <v>4</v>
      </c>
      <c r="D34" s="3">
        <v>3</v>
      </c>
      <c r="E34" s="3">
        <v>1</v>
      </c>
      <c r="F34" s="3">
        <v>2</v>
      </c>
      <c r="G34" s="3">
        <v>0</v>
      </c>
      <c r="H34" s="3">
        <v>3</v>
      </c>
      <c r="I34" s="3">
        <v>2</v>
      </c>
      <c r="J34" s="3">
        <v>1</v>
      </c>
      <c r="K34" s="3">
        <v>1</v>
      </c>
      <c r="L34" s="3">
        <v>0</v>
      </c>
      <c r="M34" s="3">
        <v>2</v>
      </c>
      <c r="N34" s="3">
        <v>23</v>
      </c>
      <c r="O34" s="3">
        <v>7</v>
      </c>
      <c r="P34" s="3">
        <v>0</v>
      </c>
      <c r="Q34" s="3">
        <v>0</v>
      </c>
      <c r="R34" s="3">
        <v>800</v>
      </c>
      <c r="S34" s="3">
        <v>150</v>
      </c>
      <c r="T34" s="3">
        <v>0</v>
      </c>
      <c r="U34" s="3">
        <v>0</v>
      </c>
      <c r="V34" s="3">
        <v>0</v>
      </c>
      <c r="W34" s="3">
        <v>1</v>
      </c>
      <c r="X34" s="3">
        <v>0</v>
      </c>
      <c r="Y34" s="3">
        <v>7</v>
      </c>
      <c r="Z34" s="3">
        <v>0</v>
      </c>
      <c r="AA34" s="3">
        <v>0</v>
      </c>
      <c r="AB34" s="3">
        <v>7</v>
      </c>
      <c r="AC34" s="3">
        <v>32</v>
      </c>
      <c r="AD34" s="3">
        <v>0</v>
      </c>
      <c r="AE34" s="3">
        <v>0</v>
      </c>
      <c r="AF34" s="3">
        <v>32</v>
      </c>
    </row>
    <row r="35" spans="1:32" x14ac:dyDescent="0.25">
      <c r="A35" s="4" t="s">
        <v>61</v>
      </c>
      <c r="B35" s="4" t="s">
        <v>64</v>
      </c>
      <c r="C35" s="3">
        <v>3</v>
      </c>
      <c r="D35" s="3">
        <v>26</v>
      </c>
      <c r="E35" s="3">
        <v>0</v>
      </c>
      <c r="F35" s="3">
        <v>7</v>
      </c>
      <c r="G35" s="3">
        <v>13</v>
      </c>
      <c r="H35" s="3">
        <v>33</v>
      </c>
      <c r="I35" s="3">
        <v>33</v>
      </c>
      <c r="J35" s="3">
        <v>12</v>
      </c>
      <c r="K35" s="3">
        <v>33</v>
      </c>
      <c r="L35" s="3">
        <v>33</v>
      </c>
      <c r="M35" s="3">
        <v>0</v>
      </c>
      <c r="N35" s="3">
        <v>4</v>
      </c>
      <c r="O35" s="3">
        <v>12</v>
      </c>
      <c r="P35" s="3">
        <v>0</v>
      </c>
      <c r="Q35" s="3">
        <v>10</v>
      </c>
      <c r="R35" s="3">
        <v>6</v>
      </c>
      <c r="S35" s="3">
        <v>12</v>
      </c>
      <c r="T35" s="3">
        <v>0</v>
      </c>
      <c r="U35" s="3">
        <v>1</v>
      </c>
      <c r="V35" s="3">
        <v>1</v>
      </c>
      <c r="W35" s="3">
        <v>1</v>
      </c>
      <c r="X35" s="3">
        <v>0</v>
      </c>
      <c r="Y35" s="3">
        <v>33</v>
      </c>
      <c r="Z35" s="3">
        <v>0</v>
      </c>
      <c r="AA35" s="3">
        <v>0</v>
      </c>
      <c r="AB35" s="3">
        <v>0</v>
      </c>
      <c r="AC35" s="3">
        <v>90</v>
      </c>
      <c r="AD35" s="3">
        <v>0</v>
      </c>
      <c r="AE35" s="3">
        <v>0</v>
      </c>
      <c r="AF35" s="3">
        <v>0</v>
      </c>
    </row>
    <row r="36" spans="1:32" x14ac:dyDescent="0.25">
      <c r="A36" s="4" t="s">
        <v>63</v>
      </c>
      <c r="B36" s="4" t="s">
        <v>66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0</v>
      </c>
      <c r="L36" s="3">
        <v>0</v>
      </c>
      <c r="M36" s="3">
        <v>5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7</v>
      </c>
      <c r="AB36" s="3">
        <v>0</v>
      </c>
      <c r="AC36" s="3">
        <v>0</v>
      </c>
      <c r="AD36" s="3">
        <v>0</v>
      </c>
      <c r="AE36" s="3">
        <v>70</v>
      </c>
      <c r="AF36" s="3">
        <v>0</v>
      </c>
    </row>
    <row r="37" spans="1:32" x14ac:dyDescent="0.25">
      <c r="A37" s="4" t="s">
        <v>65</v>
      </c>
      <c r="B37" s="4" t="s">
        <v>68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</row>
    <row r="38" spans="1:32" x14ac:dyDescent="0.25">
      <c r="A38" s="4" t="s">
        <v>67</v>
      </c>
      <c r="B38" s="4" t="s">
        <v>70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</row>
    <row r="39" spans="1:32" x14ac:dyDescent="0.25">
      <c r="A39" s="4" t="s">
        <v>69</v>
      </c>
      <c r="B39" s="4" t="s">
        <v>72</v>
      </c>
      <c r="C39" s="3">
        <v>146</v>
      </c>
      <c r="D39" s="3">
        <v>0</v>
      </c>
      <c r="E39" s="3">
        <v>0</v>
      </c>
      <c r="F39" s="3">
        <v>0</v>
      </c>
      <c r="G39" s="3">
        <v>147</v>
      </c>
      <c r="H39" s="3">
        <v>34</v>
      </c>
      <c r="I39" s="3">
        <v>81</v>
      </c>
      <c r="J39" s="3">
        <v>26</v>
      </c>
      <c r="K39" s="3">
        <v>19</v>
      </c>
      <c r="L39" s="3">
        <v>12</v>
      </c>
      <c r="M39" s="3">
        <v>46</v>
      </c>
      <c r="N39" s="3">
        <v>34</v>
      </c>
      <c r="O39" s="3">
        <v>3</v>
      </c>
      <c r="P39" s="3">
        <v>13</v>
      </c>
      <c r="Q39" s="3">
        <v>2</v>
      </c>
      <c r="R39" s="3">
        <v>0</v>
      </c>
      <c r="S39" s="3">
        <v>11</v>
      </c>
      <c r="T39" s="3">
        <v>0</v>
      </c>
      <c r="U39" s="3">
        <v>1</v>
      </c>
      <c r="V39" s="3">
        <v>1</v>
      </c>
      <c r="W39" s="3">
        <v>0</v>
      </c>
      <c r="X39" s="3">
        <v>0</v>
      </c>
      <c r="Y39" s="3">
        <v>103</v>
      </c>
      <c r="Z39" s="3">
        <v>0</v>
      </c>
      <c r="AA39" s="3">
        <v>0</v>
      </c>
      <c r="AB39" s="3">
        <v>103</v>
      </c>
      <c r="AC39" s="3">
        <v>68</v>
      </c>
      <c r="AD39" s="3">
        <v>0</v>
      </c>
      <c r="AE39" s="3">
        <v>69</v>
      </c>
      <c r="AF39" s="3">
        <v>68</v>
      </c>
    </row>
    <row r="40" spans="1:32" x14ac:dyDescent="0.25">
      <c r="A40" s="4" t="s">
        <v>71</v>
      </c>
      <c r="B40" s="4" t="s">
        <v>74</v>
      </c>
      <c r="C40" s="3">
        <v>1</v>
      </c>
      <c r="D40" s="3">
        <v>4</v>
      </c>
      <c r="E40" s="3">
        <v>1</v>
      </c>
      <c r="F40" s="3">
        <v>2</v>
      </c>
      <c r="G40" s="3">
        <v>0</v>
      </c>
      <c r="H40" s="3">
        <v>0</v>
      </c>
      <c r="I40" s="3">
        <v>0</v>
      </c>
      <c r="J40" s="3">
        <v>13</v>
      </c>
      <c r="K40" s="3">
        <v>0</v>
      </c>
      <c r="L40" s="3">
        <v>0</v>
      </c>
      <c r="M40" s="3">
        <v>0</v>
      </c>
      <c r="N40" s="3">
        <v>0</v>
      </c>
      <c r="O40" s="3">
        <v>9</v>
      </c>
      <c r="P40" s="3">
        <v>0</v>
      </c>
      <c r="Q40" s="3">
        <v>0</v>
      </c>
      <c r="R40" s="3">
        <v>0</v>
      </c>
      <c r="S40" s="3">
        <v>22</v>
      </c>
      <c r="T40" s="3">
        <v>0</v>
      </c>
      <c r="U40" s="3">
        <v>1</v>
      </c>
      <c r="V40" s="3">
        <v>1</v>
      </c>
      <c r="W40" s="3">
        <v>1</v>
      </c>
      <c r="X40" s="3">
        <v>0</v>
      </c>
      <c r="Y40" s="3">
        <v>13</v>
      </c>
      <c r="Z40" s="3">
        <v>0</v>
      </c>
      <c r="AA40" s="3">
        <v>1</v>
      </c>
      <c r="AB40" s="3">
        <v>13</v>
      </c>
      <c r="AC40" s="3">
        <v>9</v>
      </c>
      <c r="AD40" s="3">
        <v>0</v>
      </c>
      <c r="AE40" s="3">
        <v>38</v>
      </c>
      <c r="AF40" s="3">
        <v>9</v>
      </c>
    </row>
    <row r="41" spans="1:32" x14ac:dyDescent="0.25">
      <c r="A41" s="4" t="s">
        <v>73</v>
      </c>
      <c r="B41" s="4" t="s">
        <v>76</v>
      </c>
      <c r="C41" s="3">
        <v>25</v>
      </c>
      <c r="D41" s="3">
        <v>0</v>
      </c>
      <c r="E41" s="3">
        <v>1</v>
      </c>
      <c r="F41" s="3">
        <v>0</v>
      </c>
      <c r="G41" s="3">
        <v>2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2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</row>
    <row r="42" spans="1:32" x14ac:dyDescent="0.25">
      <c r="A42" s="4" t="s">
        <v>75</v>
      </c>
      <c r="B42" s="4" t="s">
        <v>78</v>
      </c>
      <c r="C42" s="3">
        <v>1059</v>
      </c>
      <c r="D42" s="3">
        <v>0</v>
      </c>
      <c r="E42" s="3">
        <v>81</v>
      </c>
      <c r="F42" s="3">
        <v>0</v>
      </c>
      <c r="G42" s="3">
        <v>0</v>
      </c>
      <c r="H42" s="3">
        <v>34</v>
      </c>
      <c r="I42" s="3">
        <v>0</v>
      </c>
      <c r="J42" s="3">
        <v>0</v>
      </c>
      <c r="K42" s="3">
        <v>0</v>
      </c>
      <c r="L42" s="3">
        <v>0</v>
      </c>
      <c r="M42" s="3">
        <v>114</v>
      </c>
      <c r="N42" s="3">
        <v>0</v>
      </c>
      <c r="O42" s="3">
        <v>15</v>
      </c>
      <c r="P42" s="3">
        <v>0</v>
      </c>
      <c r="Q42" s="3">
        <v>0</v>
      </c>
      <c r="R42" s="3">
        <v>0</v>
      </c>
      <c r="S42" s="3">
        <v>408</v>
      </c>
      <c r="T42" s="3">
        <v>0</v>
      </c>
      <c r="U42" s="3">
        <v>1</v>
      </c>
      <c r="V42" s="3">
        <v>1</v>
      </c>
      <c r="W42" s="3">
        <v>1</v>
      </c>
      <c r="X42" s="3">
        <v>0</v>
      </c>
      <c r="Y42" s="3">
        <v>34</v>
      </c>
      <c r="Z42" s="3">
        <v>0</v>
      </c>
      <c r="AA42" s="3">
        <v>0</v>
      </c>
      <c r="AB42" s="3">
        <v>34</v>
      </c>
      <c r="AC42" s="3">
        <v>129</v>
      </c>
      <c r="AD42" s="3">
        <v>0</v>
      </c>
      <c r="AE42" s="3">
        <v>0</v>
      </c>
      <c r="AF42" s="3">
        <v>129</v>
      </c>
    </row>
    <row r="43" spans="1:32" x14ac:dyDescent="0.25">
      <c r="A43" s="4" t="s">
        <v>77</v>
      </c>
      <c r="B43" s="4" t="s">
        <v>80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23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121</v>
      </c>
      <c r="AF43" s="3">
        <v>0</v>
      </c>
    </row>
    <row r="44" spans="1:32" x14ac:dyDescent="0.25">
      <c r="A44" s="4" t="s">
        <v>79</v>
      </c>
      <c r="B44" s="4" t="s">
        <v>82</v>
      </c>
      <c r="C44" s="3">
        <v>3</v>
      </c>
      <c r="D44" s="3">
        <v>1</v>
      </c>
      <c r="E44" s="3">
        <v>0</v>
      </c>
      <c r="F44" s="3">
        <v>1</v>
      </c>
      <c r="G44" s="3">
        <v>0</v>
      </c>
      <c r="H44" s="3">
        <v>8</v>
      </c>
      <c r="I44" s="3">
        <v>3</v>
      </c>
      <c r="J44" s="3">
        <v>0</v>
      </c>
      <c r="K44" s="3">
        <v>0</v>
      </c>
      <c r="L44" s="3">
        <v>0</v>
      </c>
      <c r="M44" s="3">
        <v>25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1</v>
      </c>
      <c r="T44" s="3">
        <v>0</v>
      </c>
      <c r="U44" s="3">
        <v>1</v>
      </c>
      <c r="V44" s="3">
        <v>1</v>
      </c>
      <c r="W44" s="3">
        <v>0</v>
      </c>
      <c r="X44" s="3">
        <v>0</v>
      </c>
      <c r="Y44" s="3">
        <v>6</v>
      </c>
      <c r="Z44" s="3">
        <v>0</v>
      </c>
      <c r="AA44" s="3">
        <v>0</v>
      </c>
      <c r="AB44" s="3">
        <v>6</v>
      </c>
      <c r="AC44" s="3">
        <v>75</v>
      </c>
      <c r="AD44" s="3">
        <v>0</v>
      </c>
      <c r="AE44" s="3">
        <v>0</v>
      </c>
      <c r="AF44" s="3">
        <v>75</v>
      </c>
    </row>
    <row r="45" spans="1:32" x14ac:dyDescent="0.25">
      <c r="A45" s="4" t="s">
        <v>81</v>
      </c>
      <c r="B45" s="4" t="s">
        <v>84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18</v>
      </c>
      <c r="AF45" s="3">
        <v>0</v>
      </c>
    </row>
    <row r="46" spans="1:32" x14ac:dyDescent="0.25">
      <c r="A46" s="4" t="s">
        <v>83</v>
      </c>
      <c r="B46" s="4" t="s">
        <v>86</v>
      </c>
      <c r="C46" s="3">
        <v>0</v>
      </c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8</v>
      </c>
      <c r="J46" s="3">
        <v>0</v>
      </c>
      <c r="K46" s="3">
        <v>0</v>
      </c>
      <c r="L46" s="3">
        <v>0</v>
      </c>
      <c r="M46" s="3">
        <v>0</v>
      </c>
      <c r="N46" s="3">
        <v>20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1</v>
      </c>
      <c r="V46" s="3">
        <v>1</v>
      </c>
      <c r="W46" s="3">
        <v>0</v>
      </c>
      <c r="X46" s="3">
        <v>0</v>
      </c>
      <c r="Y46" s="3">
        <v>8</v>
      </c>
      <c r="Z46" s="3">
        <v>0</v>
      </c>
      <c r="AA46" s="3">
        <v>0</v>
      </c>
      <c r="AB46" s="3">
        <v>8</v>
      </c>
      <c r="AC46" s="3">
        <v>11</v>
      </c>
      <c r="AD46" s="3">
        <v>0</v>
      </c>
      <c r="AE46" s="3">
        <v>9</v>
      </c>
      <c r="AF46" s="3">
        <v>11</v>
      </c>
    </row>
    <row r="47" spans="1:32" x14ac:dyDescent="0.25">
      <c r="A47" s="4" t="s">
        <v>85</v>
      </c>
      <c r="B47" s="4" t="s">
        <v>88</v>
      </c>
      <c r="C47" s="3">
        <v>19</v>
      </c>
      <c r="D47" s="3">
        <v>0</v>
      </c>
      <c r="E47" s="3">
        <v>4</v>
      </c>
      <c r="F47" s="3">
        <v>0</v>
      </c>
      <c r="G47" s="3">
        <v>0</v>
      </c>
      <c r="H47" s="3">
        <v>29</v>
      </c>
      <c r="I47" s="3">
        <v>0</v>
      </c>
      <c r="J47" s="3">
        <v>4</v>
      </c>
      <c r="K47" s="3">
        <v>0</v>
      </c>
      <c r="L47" s="3">
        <v>0</v>
      </c>
      <c r="M47" s="3">
        <v>214</v>
      </c>
      <c r="N47" s="3">
        <v>0</v>
      </c>
      <c r="O47" s="3">
        <v>1</v>
      </c>
      <c r="P47" s="3">
        <v>0</v>
      </c>
      <c r="Q47" s="3">
        <v>0</v>
      </c>
      <c r="R47" s="3">
        <v>0</v>
      </c>
      <c r="S47" s="3">
        <v>10</v>
      </c>
      <c r="T47" s="3">
        <v>13</v>
      </c>
      <c r="U47" s="3">
        <v>0</v>
      </c>
      <c r="V47" s="3">
        <v>0</v>
      </c>
      <c r="W47" s="3">
        <v>1</v>
      </c>
      <c r="X47" s="3">
        <v>0</v>
      </c>
      <c r="Y47" s="3">
        <v>33</v>
      </c>
      <c r="Z47" s="3">
        <v>0</v>
      </c>
      <c r="AA47" s="3">
        <v>2</v>
      </c>
      <c r="AB47" s="3">
        <v>2</v>
      </c>
      <c r="AC47" s="3">
        <v>215</v>
      </c>
      <c r="AD47" s="3">
        <v>0</v>
      </c>
      <c r="AE47" s="3">
        <v>61</v>
      </c>
      <c r="AF47" s="3">
        <v>276</v>
      </c>
    </row>
    <row r="48" spans="1:32" x14ac:dyDescent="0.25">
      <c r="A48" s="4" t="s">
        <v>87</v>
      </c>
      <c r="B48" s="4" t="s">
        <v>90</v>
      </c>
      <c r="C48" s="3">
        <v>0</v>
      </c>
      <c r="D48" s="3">
        <v>0</v>
      </c>
      <c r="E48" s="3">
        <v>3</v>
      </c>
      <c r="F48" s="3">
        <v>3</v>
      </c>
      <c r="G48" s="3">
        <v>0</v>
      </c>
      <c r="H48" s="3">
        <v>0</v>
      </c>
      <c r="I48" s="3">
        <v>0</v>
      </c>
      <c r="J48" s="3">
        <v>18</v>
      </c>
      <c r="K48" s="3">
        <v>18</v>
      </c>
      <c r="L48" s="3">
        <v>0</v>
      </c>
      <c r="M48" s="3">
        <v>0</v>
      </c>
      <c r="N48" s="3">
        <v>0</v>
      </c>
      <c r="O48" s="3">
        <v>42</v>
      </c>
      <c r="P48" s="3">
        <v>42</v>
      </c>
      <c r="Q48" s="3">
        <v>0</v>
      </c>
      <c r="R48" s="3">
        <v>0</v>
      </c>
      <c r="S48" s="3">
        <v>3</v>
      </c>
      <c r="T48" s="3">
        <v>3</v>
      </c>
      <c r="U48" s="3">
        <v>1</v>
      </c>
      <c r="V48" s="3">
        <v>1</v>
      </c>
      <c r="W48" s="3">
        <v>0</v>
      </c>
      <c r="X48" s="3">
        <v>0</v>
      </c>
      <c r="Y48" s="3">
        <v>18</v>
      </c>
      <c r="Z48" s="3">
        <v>0</v>
      </c>
      <c r="AA48" s="3">
        <v>0</v>
      </c>
      <c r="AB48" s="3">
        <v>0</v>
      </c>
      <c r="AC48" s="3">
        <v>42</v>
      </c>
      <c r="AD48" s="3">
        <v>0</v>
      </c>
      <c r="AE48" s="3">
        <v>0</v>
      </c>
      <c r="AF48" s="3">
        <v>42</v>
      </c>
    </row>
    <row r="49" spans="1:32" x14ac:dyDescent="0.25">
      <c r="A49" s="4" t="s">
        <v>89</v>
      </c>
      <c r="B49" s="4" t="s">
        <v>92</v>
      </c>
      <c r="C49" s="3">
        <v>1</v>
      </c>
      <c r="D49" s="3">
        <v>1</v>
      </c>
      <c r="E49" s="3">
        <v>4</v>
      </c>
      <c r="F49" s="3">
        <v>1</v>
      </c>
      <c r="G49" s="3">
        <v>1</v>
      </c>
      <c r="H49" s="3">
        <v>6</v>
      </c>
      <c r="I49" s="3">
        <v>2</v>
      </c>
      <c r="J49" s="3">
        <v>20</v>
      </c>
      <c r="K49" s="3">
        <v>1</v>
      </c>
      <c r="L49" s="3">
        <v>4</v>
      </c>
      <c r="M49" s="3">
        <v>0</v>
      </c>
      <c r="N49" s="3">
        <v>11</v>
      </c>
      <c r="O49" s="3">
        <v>6</v>
      </c>
      <c r="P49" s="3">
        <v>0</v>
      </c>
      <c r="Q49" s="3">
        <v>16</v>
      </c>
      <c r="R49" s="3">
        <v>38</v>
      </c>
      <c r="S49" s="3">
        <v>10</v>
      </c>
      <c r="T49" s="3">
        <v>0</v>
      </c>
      <c r="U49" s="3">
        <v>0</v>
      </c>
      <c r="V49" s="3">
        <v>0</v>
      </c>
      <c r="W49" s="3">
        <v>0</v>
      </c>
      <c r="X49" s="3">
        <v>1</v>
      </c>
      <c r="Y49" s="3">
        <v>29</v>
      </c>
      <c r="Z49" s="3">
        <v>4</v>
      </c>
      <c r="AA49" s="3">
        <v>0</v>
      </c>
      <c r="AB49" s="3">
        <v>33</v>
      </c>
      <c r="AC49" s="3">
        <v>107</v>
      </c>
      <c r="AD49" s="3">
        <v>16</v>
      </c>
      <c r="AE49" s="3">
        <v>0</v>
      </c>
      <c r="AF49" s="3">
        <v>123</v>
      </c>
    </row>
    <row r="50" spans="1:32" x14ac:dyDescent="0.25">
      <c r="A50" s="4" t="s">
        <v>91</v>
      </c>
      <c r="B50" s="4" t="s">
        <v>94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6</v>
      </c>
      <c r="K50" s="3">
        <v>0</v>
      </c>
      <c r="L50" s="3">
        <v>0</v>
      </c>
      <c r="M50" s="3">
        <v>0</v>
      </c>
      <c r="N50" s="3">
        <v>0</v>
      </c>
      <c r="O50" s="3">
        <v>10</v>
      </c>
      <c r="P50" s="3">
        <v>0</v>
      </c>
      <c r="Q50" s="3">
        <v>0</v>
      </c>
      <c r="R50" s="3">
        <v>0</v>
      </c>
      <c r="S50" s="3">
        <v>4</v>
      </c>
      <c r="T50" s="3">
        <v>0</v>
      </c>
      <c r="U50" s="3">
        <v>1</v>
      </c>
      <c r="V50" s="3">
        <v>1</v>
      </c>
      <c r="W50" s="3">
        <v>1</v>
      </c>
      <c r="X50" s="3">
        <v>0</v>
      </c>
      <c r="Y50" s="3">
        <v>0</v>
      </c>
      <c r="Z50" s="3">
        <v>6</v>
      </c>
      <c r="AA50" s="3">
        <v>6</v>
      </c>
      <c r="AB50" s="3">
        <v>6</v>
      </c>
      <c r="AC50" s="3">
        <v>0</v>
      </c>
      <c r="AD50" s="3">
        <v>10</v>
      </c>
      <c r="AE50" s="3">
        <v>17</v>
      </c>
      <c r="AF50" s="3">
        <v>0</v>
      </c>
    </row>
    <row r="51" spans="1:32" x14ac:dyDescent="0.25">
      <c r="A51" s="4" t="s">
        <v>93</v>
      </c>
      <c r="B51" s="4" t="s">
        <v>96</v>
      </c>
      <c r="C51" s="3">
        <v>7</v>
      </c>
      <c r="D51" s="3">
        <v>2</v>
      </c>
      <c r="E51" s="3">
        <v>24</v>
      </c>
      <c r="F51" s="3">
        <v>0</v>
      </c>
      <c r="G51" s="3">
        <v>1</v>
      </c>
      <c r="H51" s="3">
        <v>7</v>
      </c>
      <c r="I51" s="3">
        <v>2</v>
      </c>
      <c r="J51" s="3">
        <v>7</v>
      </c>
      <c r="K51" s="3">
        <v>0</v>
      </c>
      <c r="L51" s="3">
        <v>1</v>
      </c>
      <c r="M51" s="3">
        <v>15</v>
      </c>
      <c r="N51" s="3">
        <v>0</v>
      </c>
      <c r="O51" s="3">
        <v>10</v>
      </c>
      <c r="P51" s="3">
        <v>0</v>
      </c>
      <c r="Q51" s="3">
        <v>0</v>
      </c>
      <c r="R51" s="3">
        <v>0</v>
      </c>
      <c r="S51" s="3">
        <v>350</v>
      </c>
      <c r="T51" s="3">
        <v>0</v>
      </c>
      <c r="U51" s="3">
        <v>1</v>
      </c>
      <c r="V51" s="3">
        <v>1</v>
      </c>
      <c r="W51" s="3">
        <v>1</v>
      </c>
      <c r="X51" s="3">
        <v>0</v>
      </c>
      <c r="Y51" s="3">
        <v>7</v>
      </c>
      <c r="Z51" s="3">
        <v>0</v>
      </c>
      <c r="AA51" s="3">
        <v>0</v>
      </c>
      <c r="AB51" s="3">
        <v>7</v>
      </c>
      <c r="AC51" s="3">
        <v>51</v>
      </c>
      <c r="AD51" s="3">
        <v>0</v>
      </c>
      <c r="AE51" s="3">
        <v>0</v>
      </c>
      <c r="AF51" s="3">
        <v>51</v>
      </c>
    </row>
    <row r="52" spans="1:32" x14ac:dyDescent="0.25">
      <c r="A52" s="4" t="s">
        <v>95</v>
      </c>
      <c r="B52" s="4" t="s">
        <v>98</v>
      </c>
      <c r="C52" s="3">
        <v>5</v>
      </c>
      <c r="D52" s="3">
        <v>7</v>
      </c>
      <c r="E52" s="3">
        <v>0</v>
      </c>
      <c r="F52" s="3">
        <v>2</v>
      </c>
      <c r="G52" s="3">
        <v>0</v>
      </c>
      <c r="H52" s="3">
        <v>0</v>
      </c>
      <c r="I52" s="3">
        <v>2</v>
      </c>
      <c r="J52" s="3">
        <v>0</v>
      </c>
      <c r="K52" s="3">
        <v>1</v>
      </c>
      <c r="L52" s="3">
        <v>0</v>
      </c>
      <c r="M52" s="3">
        <v>0</v>
      </c>
      <c r="N52" s="3">
        <v>196</v>
      </c>
      <c r="O52" s="3">
        <v>0</v>
      </c>
      <c r="P52" s="3">
        <v>5</v>
      </c>
      <c r="Q52" s="3">
        <v>0</v>
      </c>
      <c r="R52" s="3">
        <v>0</v>
      </c>
      <c r="S52" s="3">
        <v>0</v>
      </c>
      <c r="T52" s="3">
        <v>972</v>
      </c>
      <c r="U52" s="3">
        <v>0</v>
      </c>
      <c r="V52" s="3">
        <v>0</v>
      </c>
      <c r="W52" s="3">
        <v>1</v>
      </c>
      <c r="X52" s="3">
        <v>0</v>
      </c>
      <c r="Y52" s="3">
        <v>7</v>
      </c>
      <c r="Z52" s="3">
        <v>0</v>
      </c>
      <c r="AA52" s="3">
        <v>0</v>
      </c>
      <c r="AB52" s="3">
        <v>7</v>
      </c>
      <c r="AC52" s="3">
        <v>93</v>
      </c>
      <c r="AD52" s="3">
        <v>0</v>
      </c>
      <c r="AE52" s="3">
        <v>0</v>
      </c>
      <c r="AF52" s="3">
        <v>93</v>
      </c>
    </row>
    <row r="53" spans="1:32" x14ac:dyDescent="0.25">
      <c r="A53" s="4" t="s">
        <v>97</v>
      </c>
      <c r="B53" s="4" t="s">
        <v>100</v>
      </c>
      <c r="C53" s="3">
        <v>2</v>
      </c>
      <c r="D53" s="3">
        <v>0</v>
      </c>
      <c r="E53" s="3">
        <v>0</v>
      </c>
      <c r="F53" s="3">
        <v>0</v>
      </c>
      <c r="G53" s="3">
        <v>0</v>
      </c>
      <c r="H53" s="3">
        <v>9</v>
      </c>
      <c r="I53" s="3">
        <v>0</v>
      </c>
      <c r="J53" s="3">
        <v>0</v>
      </c>
      <c r="K53" s="3">
        <v>0</v>
      </c>
      <c r="L53" s="3">
        <v>0</v>
      </c>
      <c r="M53" s="3">
        <v>40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13</v>
      </c>
      <c r="Z53" s="3">
        <v>0</v>
      </c>
      <c r="AA53" s="3">
        <v>0</v>
      </c>
      <c r="AB53" s="3">
        <v>0</v>
      </c>
      <c r="AC53" s="3">
        <v>40</v>
      </c>
      <c r="AD53" s="3">
        <v>0</v>
      </c>
      <c r="AE53" s="3">
        <v>8</v>
      </c>
      <c r="AF53" s="3">
        <v>40</v>
      </c>
    </row>
    <row r="54" spans="1:32" x14ac:dyDescent="0.25">
      <c r="A54" s="4" t="s">
        <v>99</v>
      </c>
      <c r="B54" s="4" t="s">
        <v>102</v>
      </c>
      <c r="C54" s="3">
        <v>49</v>
      </c>
      <c r="D54" s="3">
        <v>8</v>
      </c>
      <c r="E54" s="3">
        <v>0</v>
      </c>
      <c r="F54" s="3">
        <v>0</v>
      </c>
      <c r="G54" s="3">
        <v>0</v>
      </c>
      <c r="H54" s="3">
        <v>50</v>
      </c>
      <c r="I54" s="3">
        <v>0</v>
      </c>
      <c r="J54" s="3">
        <v>0</v>
      </c>
      <c r="K54" s="3">
        <v>0</v>
      </c>
      <c r="L54" s="3">
        <v>0</v>
      </c>
      <c r="M54" s="3">
        <v>63</v>
      </c>
      <c r="N54" s="3">
        <v>30</v>
      </c>
      <c r="O54" s="3">
        <v>0</v>
      </c>
      <c r="P54" s="3">
        <v>0</v>
      </c>
      <c r="Q54" s="3">
        <v>0</v>
      </c>
      <c r="R54" s="3">
        <v>175</v>
      </c>
      <c r="S54" s="3">
        <v>115</v>
      </c>
      <c r="T54" s="3">
        <v>1017</v>
      </c>
      <c r="U54" s="3">
        <v>1</v>
      </c>
      <c r="V54" s="3">
        <v>1</v>
      </c>
      <c r="W54" s="3">
        <v>1</v>
      </c>
      <c r="X54" s="3">
        <v>1</v>
      </c>
      <c r="Y54" s="3">
        <v>71</v>
      </c>
      <c r="Z54" s="3">
        <v>0</v>
      </c>
      <c r="AA54" s="3">
        <v>0</v>
      </c>
      <c r="AB54" s="3">
        <v>71</v>
      </c>
      <c r="AC54" s="3">
        <v>52</v>
      </c>
      <c r="AD54" s="3">
        <v>36</v>
      </c>
      <c r="AE54" s="3">
        <v>16</v>
      </c>
      <c r="AF54" s="3">
        <v>88</v>
      </c>
    </row>
    <row r="55" spans="1:32" x14ac:dyDescent="0.25">
      <c r="A55" s="4" t="s">
        <v>101</v>
      </c>
      <c r="B55" s="4" t="s">
        <v>104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7</v>
      </c>
      <c r="Z55" s="3">
        <v>0</v>
      </c>
      <c r="AA55" s="3">
        <v>0</v>
      </c>
      <c r="AB55" s="3">
        <v>0</v>
      </c>
      <c r="AC55" s="3">
        <v>17</v>
      </c>
      <c r="AD55" s="3">
        <v>0</v>
      </c>
      <c r="AE55" s="3">
        <v>0</v>
      </c>
      <c r="AF55" s="3">
        <v>0</v>
      </c>
    </row>
    <row r="56" spans="1:32" x14ac:dyDescent="0.25">
      <c r="A56" s="4" t="s">
        <v>103</v>
      </c>
      <c r="B56" s="4" t="s">
        <v>106</v>
      </c>
      <c r="C56" s="3">
        <v>4</v>
      </c>
      <c r="D56" s="3">
        <v>5</v>
      </c>
      <c r="E56" s="3">
        <v>1</v>
      </c>
      <c r="F56" s="3">
        <v>1</v>
      </c>
      <c r="G56" s="3">
        <v>0</v>
      </c>
      <c r="H56" s="3">
        <v>23</v>
      </c>
      <c r="I56" s="3">
        <v>19</v>
      </c>
      <c r="J56" s="3">
        <v>0</v>
      </c>
      <c r="K56" s="3">
        <v>2</v>
      </c>
      <c r="L56" s="3">
        <v>0</v>
      </c>
      <c r="M56" s="3">
        <v>27</v>
      </c>
      <c r="N56" s="3">
        <v>14</v>
      </c>
      <c r="O56" s="3">
        <v>5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1</v>
      </c>
      <c r="V56" s="3">
        <v>1</v>
      </c>
      <c r="W56" s="3">
        <v>0</v>
      </c>
      <c r="X56" s="3">
        <v>0</v>
      </c>
      <c r="Y56" s="3">
        <v>44</v>
      </c>
      <c r="Z56" s="3">
        <v>0</v>
      </c>
      <c r="AA56" s="3">
        <v>0</v>
      </c>
      <c r="AB56" s="3">
        <v>31</v>
      </c>
      <c r="AC56" s="3">
        <v>153</v>
      </c>
      <c r="AD56" s="3">
        <v>0</v>
      </c>
      <c r="AE56" s="3">
        <v>0</v>
      </c>
      <c r="AF56" s="3">
        <v>46</v>
      </c>
    </row>
    <row r="57" spans="1:32" x14ac:dyDescent="0.25">
      <c r="A57" s="4" t="s">
        <v>105</v>
      </c>
      <c r="B57" s="4" t="s">
        <v>108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4</v>
      </c>
      <c r="AB57" s="3">
        <v>4</v>
      </c>
      <c r="AC57" s="3">
        <v>0</v>
      </c>
      <c r="AD57" s="3">
        <v>0</v>
      </c>
      <c r="AE57" s="3">
        <v>16</v>
      </c>
      <c r="AF57" s="3">
        <v>0</v>
      </c>
    </row>
    <row r="58" spans="1:32" x14ac:dyDescent="0.25">
      <c r="A58" s="4" t="s">
        <v>107</v>
      </c>
      <c r="B58" s="4" t="s">
        <v>110</v>
      </c>
      <c r="C58" s="3">
        <v>25</v>
      </c>
      <c r="D58" s="3">
        <v>0</v>
      </c>
      <c r="E58" s="3">
        <v>1</v>
      </c>
      <c r="F58" s="3">
        <v>0</v>
      </c>
      <c r="G58" s="3">
        <v>23</v>
      </c>
      <c r="H58" s="3">
        <v>3</v>
      </c>
      <c r="I58" s="3">
        <v>0</v>
      </c>
      <c r="J58" s="3">
        <v>3</v>
      </c>
      <c r="K58" s="3">
        <v>0</v>
      </c>
      <c r="L58" s="3">
        <v>3</v>
      </c>
      <c r="M58" s="3">
        <v>27</v>
      </c>
      <c r="N58" s="3">
        <v>0</v>
      </c>
      <c r="O58" s="3">
        <v>27</v>
      </c>
      <c r="P58" s="3">
        <v>0</v>
      </c>
      <c r="Q58" s="3">
        <v>0</v>
      </c>
      <c r="R58" s="3">
        <v>0</v>
      </c>
      <c r="S58" s="3">
        <v>1</v>
      </c>
      <c r="T58" s="3">
        <v>0</v>
      </c>
      <c r="U58" s="3">
        <v>1</v>
      </c>
      <c r="V58" s="3">
        <v>1</v>
      </c>
      <c r="W58" s="3">
        <v>0</v>
      </c>
      <c r="X58" s="3">
        <v>0</v>
      </c>
      <c r="Y58" s="3">
        <v>3</v>
      </c>
      <c r="Z58" s="3">
        <v>0</v>
      </c>
      <c r="AA58" s="3">
        <v>0</v>
      </c>
      <c r="AB58" s="3">
        <v>3</v>
      </c>
      <c r="AC58" s="3">
        <v>27</v>
      </c>
      <c r="AD58" s="3">
        <v>0</v>
      </c>
      <c r="AE58" s="3">
        <v>0</v>
      </c>
      <c r="AF58" s="3">
        <v>27</v>
      </c>
    </row>
    <row r="59" spans="1:32" x14ac:dyDescent="0.25">
      <c r="A59" s="4" t="s">
        <v>109</v>
      </c>
      <c r="B59" s="4" t="s">
        <v>112</v>
      </c>
      <c r="C59" s="3">
        <v>1</v>
      </c>
      <c r="D59" s="3">
        <v>0</v>
      </c>
      <c r="E59" s="3">
        <v>0</v>
      </c>
      <c r="F59" s="3">
        <v>0</v>
      </c>
      <c r="G59" s="3">
        <v>0</v>
      </c>
      <c r="H59" s="3">
        <v>68</v>
      </c>
      <c r="I59" s="3">
        <v>0</v>
      </c>
      <c r="J59" s="3">
        <v>0</v>
      </c>
      <c r="K59" s="3">
        <v>0</v>
      </c>
      <c r="L59" s="3">
        <v>0</v>
      </c>
      <c r="M59" s="3">
        <v>234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303</v>
      </c>
      <c r="T59" s="3">
        <v>0</v>
      </c>
      <c r="U59" s="3">
        <v>1</v>
      </c>
      <c r="V59" s="3">
        <v>1</v>
      </c>
      <c r="W59" s="3">
        <v>0</v>
      </c>
      <c r="X59" s="3">
        <v>0</v>
      </c>
      <c r="Y59" s="3">
        <v>68</v>
      </c>
      <c r="Z59" s="3">
        <v>0</v>
      </c>
      <c r="AA59" s="3">
        <v>0</v>
      </c>
      <c r="AB59" s="3">
        <v>0</v>
      </c>
      <c r="AC59" s="3">
        <v>234</v>
      </c>
      <c r="AD59" s="3">
        <v>0</v>
      </c>
      <c r="AE59" s="3">
        <v>0</v>
      </c>
      <c r="AF59" s="3">
        <v>0</v>
      </c>
    </row>
    <row r="60" spans="1:32" x14ac:dyDescent="0.25">
      <c r="A60" s="4" t="s">
        <v>111</v>
      </c>
      <c r="B60" s="4" t="s">
        <v>114</v>
      </c>
      <c r="C60" s="3">
        <v>8</v>
      </c>
      <c r="D60" s="3">
        <v>4</v>
      </c>
      <c r="E60" s="3">
        <v>0</v>
      </c>
      <c r="F60" s="3">
        <v>1</v>
      </c>
      <c r="G60" s="3">
        <v>1</v>
      </c>
      <c r="H60" s="3">
        <v>43</v>
      </c>
      <c r="I60" s="3">
        <v>35</v>
      </c>
      <c r="J60" s="3">
        <v>0</v>
      </c>
      <c r="K60" s="3">
        <v>2</v>
      </c>
      <c r="L60" s="3">
        <v>52</v>
      </c>
      <c r="M60" s="3">
        <v>32</v>
      </c>
      <c r="N60" s="3">
        <v>67</v>
      </c>
      <c r="O60" s="3">
        <v>0</v>
      </c>
      <c r="P60" s="3">
        <v>0</v>
      </c>
      <c r="Q60" s="3">
        <v>15</v>
      </c>
      <c r="R60" s="3">
        <v>52</v>
      </c>
      <c r="S60" s="3">
        <v>48</v>
      </c>
      <c r="T60" s="3">
        <v>0</v>
      </c>
      <c r="U60" s="3">
        <v>1</v>
      </c>
      <c r="V60" s="3">
        <v>1</v>
      </c>
      <c r="W60" s="3">
        <v>0</v>
      </c>
      <c r="X60" s="3">
        <v>1</v>
      </c>
      <c r="Y60" s="3">
        <v>52</v>
      </c>
      <c r="Z60" s="3">
        <v>0</v>
      </c>
      <c r="AA60" s="3">
        <v>0</v>
      </c>
      <c r="AB60" s="3">
        <v>52</v>
      </c>
      <c r="AC60" s="3">
        <v>77</v>
      </c>
      <c r="AD60" s="3">
        <v>60</v>
      </c>
      <c r="AE60" s="3">
        <v>37</v>
      </c>
      <c r="AF60" s="3">
        <v>137</v>
      </c>
    </row>
    <row r="61" spans="1:32" x14ac:dyDescent="0.25">
      <c r="A61" s="4" t="s">
        <v>113</v>
      </c>
      <c r="B61" s="4" t="s">
        <v>116</v>
      </c>
      <c r="C61" s="3">
        <v>10</v>
      </c>
      <c r="D61" s="3">
        <v>5</v>
      </c>
      <c r="E61" s="3">
        <v>5</v>
      </c>
      <c r="F61" s="3">
        <v>5</v>
      </c>
      <c r="G61" s="3">
        <v>0</v>
      </c>
      <c r="H61" s="3">
        <v>25</v>
      </c>
      <c r="I61" s="3">
        <v>12</v>
      </c>
      <c r="J61" s="3">
        <v>11</v>
      </c>
      <c r="K61" s="3">
        <v>8</v>
      </c>
      <c r="L61" s="3">
        <v>0</v>
      </c>
      <c r="M61" s="3">
        <v>31</v>
      </c>
      <c r="N61" s="3">
        <v>0</v>
      </c>
      <c r="O61" s="3">
        <v>15</v>
      </c>
      <c r="P61" s="3">
        <v>0</v>
      </c>
      <c r="Q61" s="3">
        <v>0</v>
      </c>
      <c r="R61" s="3">
        <v>0</v>
      </c>
      <c r="S61" s="3">
        <v>3</v>
      </c>
      <c r="T61" s="3">
        <v>0</v>
      </c>
      <c r="U61" s="3">
        <v>1</v>
      </c>
      <c r="V61" s="3">
        <v>1</v>
      </c>
      <c r="W61" s="3">
        <v>0</v>
      </c>
      <c r="X61" s="3">
        <v>0</v>
      </c>
      <c r="Y61" s="3">
        <v>29</v>
      </c>
      <c r="Z61" s="3">
        <v>0</v>
      </c>
      <c r="AA61" s="3">
        <v>14</v>
      </c>
      <c r="AB61" s="3">
        <v>14</v>
      </c>
      <c r="AC61" s="3">
        <v>12</v>
      </c>
      <c r="AD61" s="3">
        <v>0</v>
      </c>
      <c r="AE61" s="3">
        <v>63</v>
      </c>
      <c r="AF61" s="3">
        <v>0</v>
      </c>
    </row>
    <row r="62" spans="1:32" x14ac:dyDescent="0.25">
      <c r="A62" s="4" t="s">
        <v>115</v>
      </c>
      <c r="B62" s="4" t="s">
        <v>118</v>
      </c>
      <c r="C62" s="3">
        <v>1</v>
      </c>
      <c r="D62" s="3">
        <v>0</v>
      </c>
      <c r="E62" s="3">
        <v>0</v>
      </c>
      <c r="F62" s="3">
        <v>0</v>
      </c>
      <c r="G62" s="3">
        <v>1</v>
      </c>
      <c r="H62" s="3">
        <v>12</v>
      </c>
      <c r="I62" s="3">
        <v>0</v>
      </c>
      <c r="J62" s="3">
        <v>0</v>
      </c>
      <c r="K62" s="3">
        <v>0</v>
      </c>
      <c r="L62" s="3">
        <v>0</v>
      </c>
      <c r="M62" s="3">
        <v>12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24</v>
      </c>
      <c r="T62" s="3">
        <v>0</v>
      </c>
      <c r="U62" s="3">
        <v>1</v>
      </c>
      <c r="V62" s="3">
        <v>1</v>
      </c>
      <c r="W62" s="3">
        <v>0</v>
      </c>
      <c r="X62" s="3">
        <v>0</v>
      </c>
      <c r="Y62" s="3">
        <v>12</v>
      </c>
      <c r="Z62" s="3">
        <v>0</v>
      </c>
      <c r="AA62" s="3">
        <v>23</v>
      </c>
      <c r="AB62" s="3">
        <v>35</v>
      </c>
      <c r="AC62" s="3">
        <v>12</v>
      </c>
      <c r="AD62" s="3">
        <v>0</v>
      </c>
      <c r="AE62" s="3">
        <v>55</v>
      </c>
      <c r="AF62" s="3">
        <v>67</v>
      </c>
    </row>
    <row r="63" spans="1:32" x14ac:dyDescent="0.25">
      <c r="A63" s="4" t="s">
        <v>117</v>
      </c>
      <c r="B63" s="4" t="s">
        <v>119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11</v>
      </c>
      <c r="AB63" s="3">
        <v>0</v>
      </c>
      <c r="AC63" s="3">
        <v>0</v>
      </c>
      <c r="AD63" s="3">
        <v>0</v>
      </c>
      <c r="AE63" s="3">
        <v>92</v>
      </c>
      <c r="AF63" s="3">
        <v>0</v>
      </c>
    </row>
    <row r="64" spans="1:32" x14ac:dyDescent="0.25">
      <c r="B64" s="1" t="s">
        <v>120</v>
      </c>
      <c r="C64" s="25">
        <f>SUM(C5:C63)</f>
        <v>1523</v>
      </c>
      <c r="D64" s="25">
        <f t="shared" ref="D64:AF64" si="0">SUM(D5:D63)</f>
        <v>204</v>
      </c>
      <c r="E64" s="25">
        <f t="shared" si="0"/>
        <v>166</v>
      </c>
      <c r="F64" s="25">
        <f t="shared" si="0"/>
        <v>40</v>
      </c>
      <c r="G64" s="25">
        <f t="shared" si="0"/>
        <v>227</v>
      </c>
      <c r="H64" s="25">
        <f t="shared" si="0"/>
        <v>759</v>
      </c>
      <c r="I64" s="25">
        <f t="shared" si="0"/>
        <v>341</v>
      </c>
      <c r="J64" s="25">
        <f t="shared" si="0"/>
        <v>206</v>
      </c>
      <c r="K64" s="25">
        <f t="shared" si="0"/>
        <v>126</v>
      </c>
      <c r="L64" s="25">
        <f t="shared" si="0"/>
        <v>153</v>
      </c>
      <c r="M64" s="25">
        <f t="shared" si="0"/>
        <v>1637</v>
      </c>
      <c r="N64" s="25">
        <f t="shared" si="0"/>
        <v>532</v>
      </c>
      <c r="O64" s="25">
        <f t="shared" si="0"/>
        <v>332</v>
      </c>
      <c r="P64" s="25">
        <f t="shared" si="0"/>
        <v>86</v>
      </c>
      <c r="Q64" s="25">
        <f t="shared" si="0"/>
        <v>133</v>
      </c>
      <c r="R64" s="25">
        <f t="shared" si="0"/>
        <v>1428</v>
      </c>
      <c r="S64" s="25">
        <f t="shared" si="0"/>
        <v>2025</v>
      </c>
      <c r="T64" s="25">
        <f t="shared" si="0"/>
        <v>3414</v>
      </c>
      <c r="U64" s="25">
        <f t="shared" si="0"/>
        <v>32</v>
      </c>
      <c r="V64" s="25">
        <f t="shared" si="0"/>
        <v>30</v>
      </c>
      <c r="W64" s="25">
        <f t="shared" si="0"/>
        <v>18</v>
      </c>
      <c r="X64" s="25">
        <f t="shared" si="0"/>
        <v>7</v>
      </c>
      <c r="Y64" s="25">
        <f t="shared" si="0"/>
        <v>1041</v>
      </c>
      <c r="Z64" s="25">
        <f t="shared" si="0"/>
        <v>77</v>
      </c>
      <c r="AA64" s="25">
        <f t="shared" si="0"/>
        <v>112</v>
      </c>
      <c r="AB64" s="25">
        <f t="shared" si="0"/>
        <v>779</v>
      </c>
      <c r="AC64" s="25">
        <f t="shared" si="0"/>
        <v>2443</v>
      </c>
      <c r="AD64" s="25">
        <f t="shared" si="0"/>
        <v>465</v>
      </c>
      <c r="AE64" s="25">
        <f t="shared" si="0"/>
        <v>1210</v>
      </c>
      <c r="AF64" s="25">
        <f t="shared" si="0"/>
        <v>2099</v>
      </c>
    </row>
  </sheetData>
  <mergeCells count="33">
    <mergeCell ref="A2:A4"/>
    <mergeCell ref="B2:B4"/>
    <mergeCell ref="C2:G2"/>
    <mergeCell ref="C3:D3"/>
    <mergeCell ref="E3:F3"/>
    <mergeCell ref="G3:G4"/>
    <mergeCell ref="H2:L2"/>
    <mergeCell ref="H3:I3"/>
    <mergeCell ref="J3:K3"/>
    <mergeCell ref="L3:L4"/>
    <mergeCell ref="M2:Q2"/>
    <mergeCell ref="M3:N3"/>
    <mergeCell ref="O3:P3"/>
    <mergeCell ref="Q3:Q4"/>
    <mergeCell ref="R2:T2"/>
    <mergeCell ref="R3:R4"/>
    <mergeCell ref="S3:S4"/>
    <mergeCell ref="T3:T4"/>
    <mergeCell ref="U2:X2"/>
    <mergeCell ref="U3:U4"/>
    <mergeCell ref="V3:V4"/>
    <mergeCell ref="W3:W4"/>
    <mergeCell ref="X3:X4"/>
    <mergeCell ref="Y2:AB2"/>
    <mergeCell ref="Y3:Y4"/>
    <mergeCell ref="Z3:Z4"/>
    <mergeCell ref="AA3:AA4"/>
    <mergeCell ref="AB3:AB4"/>
    <mergeCell ref="AC2:AF2"/>
    <mergeCell ref="AC3:AC4"/>
    <mergeCell ref="AD3:AD4"/>
    <mergeCell ref="AE3:AE4"/>
    <mergeCell ref="AF3:AF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K68"/>
  <sheetViews>
    <sheetView workbookViewId="0">
      <selection activeCell="A5" sqref="A5"/>
    </sheetView>
  </sheetViews>
  <sheetFormatPr baseColWidth="10" defaultColWidth="9.140625" defaultRowHeight="15" x14ac:dyDescent="0.25"/>
  <cols>
    <col min="2" max="2" width="68.42578125" customWidth="1"/>
    <col min="3" max="9" width="7.42578125" customWidth="1"/>
    <col min="10" max="12" width="16.5703125" customWidth="1"/>
    <col min="13" max="19" width="7.42578125" customWidth="1"/>
    <col min="20" max="22" width="16.5703125" customWidth="1"/>
    <col min="23" max="29" width="7.42578125" customWidth="1"/>
    <col min="30" max="32" width="16.5703125" customWidth="1"/>
    <col min="33" max="39" width="7.42578125" customWidth="1"/>
    <col min="40" max="42" width="16.5703125" customWidth="1"/>
    <col min="43" max="49" width="7.42578125" customWidth="1"/>
    <col min="50" max="52" width="16.5703125" customWidth="1"/>
    <col min="53" max="59" width="7.42578125" customWidth="1"/>
    <col min="60" max="62" width="16.5703125" customWidth="1"/>
    <col min="63" max="69" width="7.42578125" customWidth="1"/>
    <col min="70" max="72" width="16.5703125" customWidth="1"/>
    <col min="73" max="79" width="7.42578125" customWidth="1"/>
    <col min="80" max="82" width="16.5703125" customWidth="1"/>
    <col min="83" max="89" width="7.42578125" customWidth="1"/>
    <col min="90" max="92" width="16.5703125" customWidth="1"/>
    <col min="93" max="99" width="7.42578125" customWidth="1"/>
    <col min="100" max="102" width="16.5703125" customWidth="1"/>
    <col min="103" max="109" width="7.42578125" customWidth="1"/>
    <col min="110" max="112" width="16.5703125" customWidth="1"/>
    <col min="113" max="119" width="7.42578125" customWidth="1"/>
    <col min="120" max="122" width="16.5703125" customWidth="1"/>
    <col min="123" max="129" width="7.42578125" customWidth="1"/>
    <col min="130" max="132" width="16.5703125" customWidth="1"/>
    <col min="133" max="139" width="7.42578125" customWidth="1"/>
    <col min="140" max="143" width="16.5703125" customWidth="1"/>
  </cols>
  <sheetData>
    <row r="2" spans="1:141" ht="30" customHeight="1" x14ac:dyDescent="0.25">
      <c r="A2" s="250" t="s">
        <v>0</v>
      </c>
      <c r="B2" s="250" t="s">
        <v>1</v>
      </c>
      <c r="C2" s="250" t="s">
        <v>546</v>
      </c>
      <c r="D2" s="250" t="s">
        <v>546</v>
      </c>
      <c r="E2" s="250" t="s">
        <v>546</v>
      </c>
      <c r="F2" s="250" t="s">
        <v>546</v>
      </c>
      <c r="G2" s="250" t="s">
        <v>546</v>
      </c>
      <c r="H2" s="250" t="s">
        <v>546</v>
      </c>
      <c r="I2" s="250" t="s">
        <v>546</v>
      </c>
      <c r="J2" s="250" t="s">
        <v>546</v>
      </c>
      <c r="K2" s="250" t="s">
        <v>546</v>
      </c>
      <c r="M2" s="250" t="s">
        <v>547</v>
      </c>
      <c r="N2" s="250" t="s">
        <v>547</v>
      </c>
      <c r="O2" s="250" t="s">
        <v>547</v>
      </c>
      <c r="P2" s="250" t="s">
        <v>547</v>
      </c>
      <c r="Q2" s="250" t="s">
        <v>547</v>
      </c>
      <c r="R2" s="250" t="s">
        <v>547</v>
      </c>
      <c r="S2" s="250" t="s">
        <v>547</v>
      </c>
      <c r="T2" s="250" t="s">
        <v>547</v>
      </c>
      <c r="U2" s="250" t="s">
        <v>547</v>
      </c>
      <c r="W2" s="250" t="s">
        <v>548</v>
      </c>
      <c r="X2" s="250" t="s">
        <v>548</v>
      </c>
      <c r="Y2" s="250" t="s">
        <v>548</v>
      </c>
      <c r="Z2" s="250" t="s">
        <v>548</v>
      </c>
      <c r="AA2" s="250" t="s">
        <v>548</v>
      </c>
      <c r="AB2" s="250" t="s">
        <v>548</v>
      </c>
      <c r="AC2" s="250" t="s">
        <v>548</v>
      </c>
      <c r="AD2" s="250" t="s">
        <v>548</v>
      </c>
      <c r="AE2" s="250" t="s">
        <v>548</v>
      </c>
      <c r="AG2" s="250" t="s">
        <v>549</v>
      </c>
      <c r="AH2" s="250" t="s">
        <v>549</v>
      </c>
      <c r="AI2" s="250" t="s">
        <v>549</v>
      </c>
      <c r="AJ2" s="250" t="s">
        <v>549</v>
      </c>
      <c r="AK2" s="250" t="s">
        <v>549</v>
      </c>
      <c r="AL2" s="250" t="s">
        <v>549</v>
      </c>
      <c r="AM2" s="250" t="s">
        <v>549</v>
      </c>
      <c r="AN2" s="250" t="s">
        <v>549</v>
      </c>
      <c r="AO2" s="250" t="s">
        <v>549</v>
      </c>
      <c r="AQ2" s="250" t="s">
        <v>550</v>
      </c>
      <c r="AR2" s="250" t="s">
        <v>550</v>
      </c>
      <c r="AS2" s="250" t="s">
        <v>550</v>
      </c>
      <c r="AT2" s="250" t="s">
        <v>550</v>
      </c>
      <c r="AU2" s="250" t="s">
        <v>550</v>
      </c>
      <c r="AV2" s="250" t="s">
        <v>550</v>
      </c>
      <c r="AW2" s="250" t="s">
        <v>550</v>
      </c>
      <c r="AX2" s="250" t="s">
        <v>550</v>
      </c>
      <c r="AY2" s="250" t="s">
        <v>550</v>
      </c>
      <c r="BA2" s="250" t="s">
        <v>551</v>
      </c>
      <c r="BB2" s="250" t="s">
        <v>551</v>
      </c>
      <c r="BC2" s="250" t="s">
        <v>551</v>
      </c>
      <c r="BD2" s="250" t="s">
        <v>551</v>
      </c>
      <c r="BE2" s="250" t="s">
        <v>551</v>
      </c>
      <c r="BF2" s="250" t="s">
        <v>551</v>
      </c>
      <c r="BG2" s="250" t="s">
        <v>551</v>
      </c>
      <c r="BH2" s="250" t="s">
        <v>551</v>
      </c>
      <c r="BI2" s="250" t="s">
        <v>551</v>
      </c>
      <c r="BK2" s="250" t="s">
        <v>552</v>
      </c>
      <c r="BL2" s="250" t="s">
        <v>552</v>
      </c>
      <c r="BM2" s="250" t="s">
        <v>552</v>
      </c>
      <c r="BN2" s="250" t="s">
        <v>552</v>
      </c>
      <c r="BO2" s="250" t="s">
        <v>552</v>
      </c>
      <c r="BP2" s="250" t="s">
        <v>552</v>
      </c>
      <c r="BQ2" s="250" t="s">
        <v>552</v>
      </c>
      <c r="BR2" s="250" t="s">
        <v>552</v>
      </c>
      <c r="BS2" s="250" t="s">
        <v>552</v>
      </c>
      <c r="BU2" s="250" t="s">
        <v>553</v>
      </c>
      <c r="BV2" s="250" t="s">
        <v>553</v>
      </c>
      <c r="BW2" s="250" t="s">
        <v>553</v>
      </c>
      <c r="BX2" s="250" t="s">
        <v>553</v>
      </c>
      <c r="BY2" s="250" t="s">
        <v>553</v>
      </c>
      <c r="BZ2" s="250" t="s">
        <v>553</v>
      </c>
      <c r="CA2" s="250" t="s">
        <v>553</v>
      </c>
      <c r="CB2" s="250" t="s">
        <v>553</v>
      </c>
      <c r="CC2" s="250" t="s">
        <v>553</v>
      </c>
      <c r="CE2" s="250" t="s">
        <v>554</v>
      </c>
      <c r="CF2" s="250" t="s">
        <v>554</v>
      </c>
      <c r="CG2" s="250" t="s">
        <v>554</v>
      </c>
      <c r="CH2" s="250" t="s">
        <v>554</v>
      </c>
      <c r="CI2" s="250" t="s">
        <v>554</v>
      </c>
      <c r="CJ2" s="250" t="s">
        <v>554</v>
      </c>
      <c r="CK2" s="250" t="s">
        <v>554</v>
      </c>
      <c r="CL2" s="250" t="s">
        <v>554</v>
      </c>
      <c r="CM2" s="250" t="s">
        <v>554</v>
      </c>
      <c r="CO2" s="250" t="s">
        <v>555</v>
      </c>
      <c r="CP2" s="250" t="s">
        <v>555</v>
      </c>
      <c r="CQ2" s="250" t="s">
        <v>555</v>
      </c>
      <c r="CR2" s="250" t="s">
        <v>555</v>
      </c>
      <c r="CS2" s="250" t="s">
        <v>555</v>
      </c>
      <c r="CT2" s="250" t="s">
        <v>555</v>
      </c>
      <c r="CU2" s="250" t="s">
        <v>555</v>
      </c>
      <c r="CV2" s="250" t="s">
        <v>555</v>
      </c>
      <c r="CW2" s="250" t="s">
        <v>555</v>
      </c>
      <c r="CY2" s="250" t="s">
        <v>556</v>
      </c>
      <c r="CZ2" s="250" t="s">
        <v>556</v>
      </c>
      <c r="DA2" s="250" t="s">
        <v>556</v>
      </c>
      <c r="DB2" s="250" t="s">
        <v>556</v>
      </c>
      <c r="DC2" s="250" t="s">
        <v>556</v>
      </c>
      <c r="DD2" s="250" t="s">
        <v>556</v>
      </c>
      <c r="DE2" s="250" t="s">
        <v>556</v>
      </c>
      <c r="DF2" s="250" t="s">
        <v>556</v>
      </c>
      <c r="DG2" s="250" t="s">
        <v>556</v>
      </c>
      <c r="DI2" s="250" t="s">
        <v>557</v>
      </c>
      <c r="DJ2" s="250" t="s">
        <v>557</v>
      </c>
      <c r="DK2" s="250" t="s">
        <v>557</v>
      </c>
      <c r="DL2" s="250" t="s">
        <v>557</v>
      </c>
      <c r="DM2" s="250" t="s">
        <v>557</v>
      </c>
      <c r="DN2" s="250" t="s">
        <v>557</v>
      </c>
      <c r="DO2" s="250" t="s">
        <v>557</v>
      </c>
      <c r="DP2" s="250" t="s">
        <v>557</v>
      </c>
      <c r="DQ2" s="250" t="s">
        <v>557</v>
      </c>
      <c r="DS2" s="250" t="s">
        <v>558</v>
      </c>
      <c r="DT2" s="250" t="s">
        <v>558</v>
      </c>
      <c r="DU2" s="250" t="s">
        <v>558</v>
      </c>
      <c r="DV2" s="250" t="s">
        <v>558</v>
      </c>
      <c r="DW2" s="250" t="s">
        <v>558</v>
      </c>
      <c r="DX2" s="250" t="s">
        <v>558</v>
      </c>
      <c r="DY2" s="250" t="s">
        <v>558</v>
      </c>
      <c r="DZ2" s="250" t="s">
        <v>558</v>
      </c>
      <c r="EA2" s="250" t="s">
        <v>558</v>
      </c>
      <c r="EC2" s="250" t="s">
        <v>559</v>
      </c>
      <c r="ED2" s="250" t="s">
        <v>559</v>
      </c>
      <c r="EE2" s="250" t="s">
        <v>559</v>
      </c>
      <c r="EF2" s="250" t="s">
        <v>559</v>
      </c>
      <c r="EG2" s="250" t="s">
        <v>559</v>
      </c>
      <c r="EH2" s="250" t="s">
        <v>559</v>
      </c>
      <c r="EI2" s="250" t="s">
        <v>559</v>
      </c>
      <c r="EJ2" s="250" t="s">
        <v>559</v>
      </c>
      <c r="EK2" s="250" t="s">
        <v>559</v>
      </c>
    </row>
    <row r="3" spans="1:141" ht="39.950000000000003" customHeight="1" x14ac:dyDescent="0.25">
      <c r="A3" s="250" t="s">
        <v>0</v>
      </c>
      <c r="B3" s="250" t="s">
        <v>1</v>
      </c>
      <c r="C3" s="250" t="s">
        <v>334</v>
      </c>
      <c r="D3" s="250" t="s">
        <v>334</v>
      </c>
      <c r="E3" s="250" t="s">
        <v>334</v>
      </c>
      <c r="F3" s="250" t="s">
        <v>334</v>
      </c>
      <c r="G3" s="250" t="s">
        <v>334</v>
      </c>
      <c r="H3" s="250" t="s">
        <v>334</v>
      </c>
      <c r="I3" s="250" t="s">
        <v>334</v>
      </c>
      <c r="J3" s="250" t="s">
        <v>349</v>
      </c>
      <c r="K3" s="250" t="s">
        <v>350</v>
      </c>
      <c r="M3" s="250" t="s">
        <v>334</v>
      </c>
      <c r="N3" s="250" t="s">
        <v>334</v>
      </c>
      <c r="O3" s="250" t="s">
        <v>334</v>
      </c>
      <c r="P3" s="250" t="s">
        <v>334</v>
      </c>
      <c r="Q3" s="250" t="s">
        <v>334</v>
      </c>
      <c r="R3" s="250" t="s">
        <v>334</v>
      </c>
      <c r="S3" s="250" t="s">
        <v>334</v>
      </c>
      <c r="T3" s="250" t="s">
        <v>349</v>
      </c>
      <c r="U3" s="250" t="s">
        <v>350</v>
      </c>
      <c r="W3" s="250" t="s">
        <v>334</v>
      </c>
      <c r="X3" s="250" t="s">
        <v>334</v>
      </c>
      <c r="Y3" s="250" t="s">
        <v>334</v>
      </c>
      <c r="Z3" s="250" t="s">
        <v>334</v>
      </c>
      <c r="AA3" s="250" t="s">
        <v>334</v>
      </c>
      <c r="AB3" s="250" t="s">
        <v>334</v>
      </c>
      <c r="AC3" s="250" t="s">
        <v>334</v>
      </c>
      <c r="AD3" s="250" t="s">
        <v>349</v>
      </c>
      <c r="AE3" s="250" t="s">
        <v>350</v>
      </c>
      <c r="AG3" s="250" t="s">
        <v>334</v>
      </c>
      <c r="AH3" s="250" t="s">
        <v>334</v>
      </c>
      <c r="AI3" s="250" t="s">
        <v>334</v>
      </c>
      <c r="AJ3" s="250" t="s">
        <v>334</v>
      </c>
      <c r="AK3" s="250" t="s">
        <v>334</v>
      </c>
      <c r="AL3" s="250" t="s">
        <v>334</v>
      </c>
      <c r="AM3" s="250" t="s">
        <v>334</v>
      </c>
      <c r="AN3" s="250" t="s">
        <v>349</v>
      </c>
      <c r="AO3" s="250" t="s">
        <v>350</v>
      </c>
      <c r="AQ3" s="250" t="s">
        <v>334</v>
      </c>
      <c r="AR3" s="250" t="s">
        <v>334</v>
      </c>
      <c r="AS3" s="250" t="s">
        <v>334</v>
      </c>
      <c r="AT3" s="250" t="s">
        <v>334</v>
      </c>
      <c r="AU3" s="250" t="s">
        <v>334</v>
      </c>
      <c r="AV3" s="250" t="s">
        <v>334</v>
      </c>
      <c r="AW3" s="250" t="s">
        <v>334</v>
      </c>
      <c r="AX3" s="250" t="s">
        <v>349</v>
      </c>
      <c r="AY3" s="250" t="s">
        <v>350</v>
      </c>
      <c r="BA3" s="250" t="s">
        <v>334</v>
      </c>
      <c r="BB3" s="250" t="s">
        <v>334</v>
      </c>
      <c r="BC3" s="250" t="s">
        <v>334</v>
      </c>
      <c r="BD3" s="250" t="s">
        <v>334</v>
      </c>
      <c r="BE3" s="250" t="s">
        <v>334</v>
      </c>
      <c r="BF3" s="250" t="s">
        <v>334</v>
      </c>
      <c r="BG3" s="250" t="s">
        <v>334</v>
      </c>
      <c r="BH3" s="250" t="s">
        <v>349</v>
      </c>
      <c r="BI3" s="250" t="s">
        <v>350</v>
      </c>
      <c r="BK3" s="250" t="s">
        <v>334</v>
      </c>
      <c r="BL3" s="250" t="s">
        <v>334</v>
      </c>
      <c r="BM3" s="250" t="s">
        <v>334</v>
      </c>
      <c r="BN3" s="250" t="s">
        <v>334</v>
      </c>
      <c r="BO3" s="250" t="s">
        <v>334</v>
      </c>
      <c r="BP3" s="250" t="s">
        <v>334</v>
      </c>
      <c r="BQ3" s="250" t="s">
        <v>334</v>
      </c>
      <c r="BR3" s="250" t="s">
        <v>349</v>
      </c>
      <c r="BS3" s="250" t="s">
        <v>350</v>
      </c>
      <c r="BU3" s="250" t="s">
        <v>334</v>
      </c>
      <c r="BV3" s="250" t="s">
        <v>334</v>
      </c>
      <c r="BW3" s="250" t="s">
        <v>334</v>
      </c>
      <c r="BX3" s="250" t="s">
        <v>334</v>
      </c>
      <c r="BY3" s="250" t="s">
        <v>334</v>
      </c>
      <c r="BZ3" s="250" t="s">
        <v>334</v>
      </c>
      <c r="CA3" s="250" t="s">
        <v>334</v>
      </c>
      <c r="CB3" s="250" t="s">
        <v>349</v>
      </c>
      <c r="CC3" s="250" t="s">
        <v>350</v>
      </c>
      <c r="CE3" s="250" t="s">
        <v>334</v>
      </c>
      <c r="CF3" s="250" t="s">
        <v>334</v>
      </c>
      <c r="CG3" s="250" t="s">
        <v>334</v>
      </c>
      <c r="CH3" s="250" t="s">
        <v>334</v>
      </c>
      <c r="CI3" s="250" t="s">
        <v>334</v>
      </c>
      <c r="CJ3" s="250" t="s">
        <v>334</v>
      </c>
      <c r="CK3" s="250" t="s">
        <v>334</v>
      </c>
      <c r="CL3" s="250" t="s">
        <v>349</v>
      </c>
      <c r="CM3" s="250" t="s">
        <v>350</v>
      </c>
      <c r="CO3" s="250" t="s">
        <v>334</v>
      </c>
      <c r="CP3" s="250" t="s">
        <v>334</v>
      </c>
      <c r="CQ3" s="250" t="s">
        <v>334</v>
      </c>
      <c r="CR3" s="250" t="s">
        <v>334</v>
      </c>
      <c r="CS3" s="250" t="s">
        <v>334</v>
      </c>
      <c r="CT3" s="250" t="s">
        <v>334</v>
      </c>
      <c r="CU3" s="250" t="s">
        <v>334</v>
      </c>
      <c r="CV3" s="250" t="s">
        <v>349</v>
      </c>
      <c r="CW3" s="250" t="s">
        <v>350</v>
      </c>
      <c r="CY3" s="250" t="s">
        <v>334</v>
      </c>
      <c r="CZ3" s="250" t="s">
        <v>334</v>
      </c>
      <c r="DA3" s="250" t="s">
        <v>334</v>
      </c>
      <c r="DB3" s="250" t="s">
        <v>334</v>
      </c>
      <c r="DC3" s="250" t="s">
        <v>334</v>
      </c>
      <c r="DD3" s="250" t="s">
        <v>334</v>
      </c>
      <c r="DE3" s="250" t="s">
        <v>334</v>
      </c>
      <c r="DF3" s="250" t="s">
        <v>349</v>
      </c>
      <c r="DG3" s="250" t="s">
        <v>350</v>
      </c>
      <c r="DI3" s="250" t="s">
        <v>334</v>
      </c>
      <c r="DJ3" s="250" t="s">
        <v>334</v>
      </c>
      <c r="DK3" s="250" t="s">
        <v>334</v>
      </c>
      <c r="DL3" s="250" t="s">
        <v>334</v>
      </c>
      <c r="DM3" s="250" t="s">
        <v>334</v>
      </c>
      <c r="DN3" s="250" t="s">
        <v>334</v>
      </c>
      <c r="DO3" s="250" t="s">
        <v>334</v>
      </c>
      <c r="DP3" s="250" t="s">
        <v>349</v>
      </c>
      <c r="DQ3" s="250" t="s">
        <v>350</v>
      </c>
      <c r="DS3" s="250" t="s">
        <v>334</v>
      </c>
      <c r="DT3" s="250" t="s">
        <v>334</v>
      </c>
      <c r="DU3" s="250" t="s">
        <v>334</v>
      </c>
      <c r="DV3" s="250" t="s">
        <v>334</v>
      </c>
      <c r="DW3" s="250" t="s">
        <v>334</v>
      </c>
      <c r="DX3" s="250" t="s">
        <v>334</v>
      </c>
      <c r="DY3" s="250" t="s">
        <v>334</v>
      </c>
      <c r="DZ3" s="250" t="s">
        <v>349</v>
      </c>
      <c r="EA3" s="250" t="s">
        <v>350</v>
      </c>
      <c r="EC3" s="250" t="s">
        <v>334</v>
      </c>
      <c r="ED3" s="250" t="s">
        <v>334</v>
      </c>
      <c r="EE3" s="250" t="s">
        <v>334</v>
      </c>
      <c r="EF3" s="250" t="s">
        <v>334</v>
      </c>
      <c r="EG3" s="250" t="s">
        <v>334</v>
      </c>
      <c r="EH3" s="250" t="s">
        <v>334</v>
      </c>
      <c r="EI3" s="250" t="s">
        <v>334</v>
      </c>
      <c r="EJ3" s="250" t="s">
        <v>349</v>
      </c>
      <c r="EK3" s="250" t="s">
        <v>350</v>
      </c>
    </row>
    <row r="4" spans="1:141" x14ac:dyDescent="0.25">
      <c r="A4" s="250" t="s">
        <v>0</v>
      </c>
      <c r="B4" s="250" t="s">
        <v>1</v>
      </c>
      <c r="C4" s="2" t="s">
        <v>335</v>
      </c>
      <c r="D4" s="2" t="s">
        <v>336</v>
      </c>
      <c r="E4" s="2" t="s">
        <v>337</v>
      </c>
      <c r="F4" s="2" t="s">
        <v>338</v>
      </c>
      <c r="G4" s="2" t="s">
        <v>339</v>
      </c>
      <c r="H4" s="2" t="s">
        <v>340</v>
      </c>
      <c r="I4" s="2" t="s">
        <v>341</v>
      </c>
      <c r="J4" s="250" t="s">
        <v>349</v>
      </c>
      <c r="K4" s="250" t="s">
        <v>350</v>
      </c>
      <c r="M4" s="2" t="s">
        <v>335</v>
      </c>
      <c r="N4" s="2" t="s">
        <v>336</v>
      </c>
      <c r="O4" s="2" t="s">
        <v>337</v>
      </c>
      <c r="P4" s="2" t="s">
        <v>338</v>
      </c>
      <c r="Q4" s="2" t="s">
        <v>339</v>
      </c>
      <c r="R4" s="2" t="s">
        <v>340</v>
      </c>
      <c r="S4" s="2" t="s">
        <v>341</v>
      </c>
      <c r="T4" s="250" t="s">
        <v>349</v>
      </c>
      <c r="U4" s="250" t="s">
        <v>350</v>
      </c>
      <c r="W4" s="2" t="s">
        <v>335</v>
      </c>
      <c r="X4" s="2" t="s">
        <v>336</v>
      </c>
      <c r="Y4" s="2" t="s">
        <v>337</v>
      </c>
      <c r="Z4" s="2" t="s">
        <v>338</v>
      </c>
      <c r="AA4" s="2" t="s">
        <v>339</v>
      </c>
      <c r="AB4" s="2" t="s">
        <v>340</v>
      </c>
      <c r="AC4" s="2" t="s">
        <v>341</v>
      </c>
      <c r="AD4" s="250" t="s">
        <v>349</v>
      </c>
      <c r="AE4" s="250" t="s">
        <v>350</v>
      </c>
      <c r="AG4" s="2" t="s">
        <v>335</v>
      </c>
      <c r="AH4" s="2" t="s">
        <v>336</v>
      </c>
      <c r="AI4" s="2" t="s">
        <v>337</v>
      </c>
      <c r="AJ4" s="2" t="s">
        <v>338</v>
      </c>
      <c r="AK4" s="2" t="s">
        <v>339</v>
      </c>
      <c r="AL4" s="2" t="s">
        <v>340</v>
      </c>
      <c r="AM4" s="2" t="s">
        <v>341</v>
      </c>
      <c r="AN4" s="250" t="s">
        <v>349</v>
      </c>
      <c r="AO4" s="250" t="s">
        <v>350</v>
      </c>
      <c r="AQ4" s="2" t="s">
        <v>335</v>
      </c>
      <c r="AR4" s="2" t="s">
        <v>336</v>
      </c>
      <c r="AS4" s="2" t="s">
        <v>337</v>
      </c>
      <c r="AT4" s="2" t="s">
        <v>338</v>
      </c>
      <c r="AU4" s="2" t="s">
        <v>339</v>
      </c>
      <c r="AV4" s="2" t="s">
        <v>340</v>
      </c>
      <c r="AW4" s="2" t="s">
        <v>341</v>
      </c>
      <c r="AX4" s="250" t="s">
        <v>349</v>
      </c>
      <c r="AY4" s="250" t="s">
        <v>350</v>
      </c>
      <c r="BA4" s="2" t="s">
        <v>335</v>
      </c>
      <c r="BB4" s="2" t="s">
        <v>336</v>
      </c>
      <c r="BC4" s="2" t="s">
        <v>337</v>
      </c>
      <c r="BD4" s="2" t="s">
        <v>338</v>
      </c>
      <c r="BE4" s="2" t="s">
        <v>339</v>
      </c>
      <c r="BF4" s="2" t="s">
        <v>340</v>
      </c>
      <c r="BG4" s="2" t="s">
        <v>341</v>
      </c>
      <c r="BH4" s="250" t="s">
        <v>349</v>
      </c>
      <c r="BI4" s="250" t="s">
        <v>350</v>
      </c>
      <c r="BK4" s="2" t="s">
        <v>335</v>
      </c>
      <c r="BL4" s="2" t="s">
        <v>336</v>
      </c>
      <c r="BM4" s="2" t="s">
        <v>337</v>
      </c>
      <c r="BN4" s="2" t="s">
        <v>338</v>
      </c>
      <c r="BO4" s="2" t="s">
        <v>339</v>
      </c>
      <c r="BP4" s="2" t="s">
        <v>340</v>
      </c>
      <c r="BQ4" s="2" t="s">
        <v>341</v>
      </c>
      <c r="BR4" s="250" t="s">
        <v>349</v>
      </c>
      <c r="BS4" s="250" t="s">
        <v>350</v>
      </c>
      <c r="BU4" s="2" t="s">
        <v>335</v>
      </c>
      <c r="BV4" s="2" t="s">
        <v>336</v>
      </c>
      <c r="BW4" s="2" t="s">
        <v>337</v>
      </c>
      <c r="BX4" s="2" t="s">
        <v>338</v>
      </c>
      <c r="BY4" s="2" t="s">
        <v>339</v>
      </c>
      <c r="BZ4" s="2" t="s">
        <v>340</v>
      </c>
      <c r="CA4" s="2" t="s">
        <v>341</v>
      </c>
      <c r="CB4" s="250" t="s">
        <v>349</v>
      </c>
      <c r="CC4" s="250" t="s">
        <v>350</v>
      </c>
      <c r="CE4" s="2" t="s">
        <v>335</v>
      </c>
      <c r="CF4" s="2" t="s">
        <v>336</v>
      </c>
      <c r="CG4" s="2" t="s">
        <v>337</v>
      </c>
      <c r="CH4" s="2" t="s">
        <v>338</v>
      </c>
      <c r="CI4" s="2" t="s">
        <v>339</v>
      </c>
      <c r="CJ4" s="2" t="s">
        <v>340</v>
      </c>
      <c r="CK4" s="2" t="s">
        <v>341</v>
      </c>
      <c r="CL4" s="250" t="s">
        <v>349</v>
      </c>
      <c r="CM4" s="250" t="s">
        <v>350</v>
      </c>
      <c r="CO4" s="2" t="s">
        <v>335</v>
      </c>
      <c r="CP4" s="2" t="s">
        <v>336</v>
      </c>
      <c r="CQ4" s="2" t="s">
        <v>337</v>
      </c>
      <c r="CR4" s="2" t="s">
        <v>338</v>
      </c>
      <c r="CS4" s="2" t="s">
        <v>339</v>
      </c>
      <c r="CT4" s="2" t="s">
        <v>340</v>
      </c>
      <c r="CU4" s="2" t="s">
        <v>341</v>
      </c>
      <c r="CV4" s="250" t="s">
        <v>349</v>
      </c>
      <c r="CW4" s="250" t="s">
        <v>350</v>
      </c>
      <c r="CY4" s="2" t="s">
        <v>335</v>
      </c>
      <c r="CZ4" s="2" t="s">
        <v>336</v>
      </c>
      <c r="DA4" s="2" t="s">
        <v>337</v>
      </c>
      <c r="DB4" s="2" t="s">
        <v>338</v>
      </c>
      <c r="DC4" s="2" t="s">
        <v>339</v>
      </c>
      <c r="DD4" s="2" t="s">
        <v>340</v>
      </c>
      <c r="DE4" s="2" t="s">
        <v>341</v>
      </c>
      <c r="DF4" s="250" t="s">
        <v>349</v>
      </c>
      <c r="DG4" s="250" t="s">
        <v>350</v>
      </c>
      <c r="DI4" s="2" t="s">
        <v>335</v>
      </c>
      <c r="DJ4" s="2" t="s">
        <v>336</v>
      </c>
      <c r="DK4" s="2" t="s">
        <v>337</v>
      </c>
      <c r="DL4" s="2" t="s">
        <v>338</v>
      </c>
      <c r="DM4" s="2" t="s">
        <v>339</v>
      </c>
      <c r="DN4" s="2" t="s">
        <v>340</v>
      </c>
      <c r="DO4" s="2" t="s">
        <v>341</v>
      </c>
      <c r="DP4" s="250" t="s">
        <v>349</v>
      </c>
      <c r="DQ4" s="250" t="s">
        <v>350</v>
      </c>
      <c r="DS4" s="2" t="s">
        <v>335</v>
      </c>
      <c r="DT4" s="2" t="s">
        <v>336</v>
      </c>
      <c r="DU4" s="2" t="s">
        <v>337</v>
      </c>
      <c r="DV4" s="2" t="s">
        <v>338</v>
      </c>
      <c r="DW4" s="2" t="s">
        <v>339</v>
      </c>
      <c r="DX4" s="2" t="s">
        <v>340</v>
      </c>
      <c r="DY4" s="2" t="s">
        <v>341</v>
      </c>
      <c r="DZ4" s="250" t="s">
        <v>349</v>
      </c>
      <c r="EA4" s="250" t="s">
        <v>350</v>
      </c>
      <c r="EC4" s="2" t="s">
        <v>335</v>
      </c>
      <c r="ED4" s="2" t="s">
        <v>336</v>
      </c>
      <c r="EE4" s="2" t="s">
        <v>337</v>
      </c>
      <c r="EF4" s="2" t="s">
        <v>338</v>
      </c>
      <c r="EG4" s="2" t="s">
        <v>339</v>
      </c>
      <c r="EH4" s="2" t="s">
        <v>340</v>
      </c>
      <c r="EI4" s="2" t="s">
        <v>341</v>
      </c>
      <c r="EJ4" s="250" t="s">
        <v>349</v>
      </c>
      <c r="EK4" s="250" t="s">
        <v>350</v>
      </c>
    </row>
    <row r="5" spans="1:141" x14ac:dyDescent="0.25">
      <c r="A5" s="4" t="s">
        <v>2</v>
      </c>
      <c r="B5" s="4" t="s">
        <v>3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1200</v>
      </c>
      <c r="J5" s="5">
        <v>0</v>
      </c>
      <c r="K5" s="5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1200</v>
      </c>
      <c r="T5" s="5">
        <v>0</v>
      </c>
      <c r="U5" s="5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2100</v>
      </c>
      <c r="AD5" s="5">
        <v>0</v>
      </c>
      <c r="AE5" s="5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1200</v>
      </c>
      <c r="AN5" s="5">
        <v>0</v>
      </c>
      <c r="AO5" s="5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2100</v>
      </c>
      <c r="AX5" s="5">
        <v>0</v>
      </c>
      <c r="AY5" s="5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1200</v>
      </c>
      <c r="BH5" s="5">
        <v>0</v>
      </c>
      <c r="BI5" s="5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1500</v>
      </c>
      <c r="BR5" s="5">
        <v>0</v>
      </c>
      <c r="BS5" s="5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1500</v>
      </c>
      <c r="CB5" s="5">
        <v>0</v>
      </c>
      <c r="CC5" s="5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2400</v>
      </c>
      <c r="CL5" s="5">
        <v>0</v>
      </c>
      <c r="CM5" s="5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2400</v>
      </c>
      <c r="CV5" s="5">
        <v>0</v>
      </c>
      <c r="CW5" s="5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0</v>
      </c>
      <c r="DG5" s="3">
        <v>0</v>
      </c>
      <c r="DI5" s="3">
        <v>0</v>
      </c>
      <c r="DJ5" s="3">
        <v>0</v>
      </c>
      <c r="DK5" s="3">
        <v>0</v>
      </c>
      <c r="DL5" s="3">
        <v>0</v>
      </c>
      <c r="DM5" s="3">
        <v>0</v>
      </c>
      <c r="DN5" s="3">
        <v>0</v>
      </c>
      <c r="DO5" s="3">
        <v>1200</v>
      </c>
      <c r="DP5" s="5">
        <v>0</v>
      </c>
      <c r="DQ5" s="5">
        <v>0</v>
      </c>
      <c r="DS5" s="3">
        <v>0</v>
      </c>
      <c r="DT5" s="3">
        <v>0</v>
      </c>
      <c r="DU5" s="3">
        <v>0</v>
      </c>
      <c r="DV5" s="3">
        <v>0</v>
      </c>
      <c r="DW5" s="3">
        <v>0</v>
      </c>
      <c r="DX5" s="3">
        <v>0</v>
      </c>
      <c r="DY5" s="3">
        <v>1800</v>
      </c>
      <c r="DZ5" s="5">
        <v>0</v>
      </c>
      <c r="EA5" s="5">
        <v>0</v>
      </c>
      <c r="EC5" s="3">
        <v>0</v>
      </c>
      <c r="ED5" s="3">
        <v>0</v>
      </c>
      <c r="EE5" s="3">
        <v>0</v>
      </c>
      <c r="EF5" s="3">
        <v>0</v>
      </c>
      <c r="EG5" s="3">
        <v>0</v>
      </c>
      <c r="EH5" s="3">
        <v>0</v>
      </c>
      <c r="EI5" s="3">
        <v>900</v>
      </c>
      <c r="EJ5" s="5">
        <v>0</v>
      </c>
      <c r="EK5" s="5">
        <v>0</v>
      </c>
    </row>
    <row r="6" spans="1:141" x14ac:dyDescent="0.25">
      <c r="A6" s="4" t="s">
        <v>4</v>
      </c>
      <c r="B6" s="4" t="s">
        <v>5</v>
      </c>
      <c r="C6" s="3">
        <v>135</v>
      </c>
      <c r="D6" s="3">
        <v>295</v>
      </c>
      <c r="E6" s="3">
        <v>370</v>
      </c>
      <c r="F6" s="3">
        <v>0</v>
      </c>
      <c r="G6" s="3">
        <v>0</v>
      </c>
      <c r="H6" s="3">
        <v>0</v>
      </c>
      <c r="I6" s="3">
        <v>0</v>
      </c>
      <c r="J6" s="5">
        <v>3.7062499999999998</v>
      </c>
      <c r="K6" s="5">
        <v>7.4124999999999996</v>
      </c>
      <c r="M6" s="3">
        <v>300</v>
      </c>
      <c r="N6" s="3">
        <v>200</v>
      </c>
      <c r="O6" s="3">
        <v>200</v>
      </c>
      <c r="P6" s="3">
        <v>100</v>
      </c>
      <c r="Q6" s="3">
        <v>0</v>
      </c>
      <c r="R6" s="3">
        <v>0</v>
      </c>
      <c r="S6" s="3">
        <v>0</v>
      </c>
      <c r="T6" s="5">
        <v>3.875</v>
      </c>
      <c r="U6" s="5">
        <v>7.75</v>
      </c>
      <c r="W6" s="3">
        <v>200</v>
      </c>
      <c r="X6" s="3">
        <v>1150</v>
      </c>
      <c r="Y6" s="3">
        <v>50</v>
      </c>
      <c r="Z6" s="3">
        <v>0</v>
      </c>
      <c r="AA6" s="3">
        <v>0</v>
      </c>
      <c r="AB6" s="3">
        <v>0</v>
      </c>
      <c r="AC6" s="3">
        <v>0</v>
      </c>
      <c r="AD6" s="5">
        <v>4.1071428571428568</v>
      </c>
      <c r="AE6" s="5">
        <v>8.2142857142857135</v>
      </c>
      <c r="AG6" s="3">
        <v>0</v>
      </c>
      <c r="AH6" s="3">
        <v>400</v>
      </c>
      <c r="AI6" s="3">
        <v>400</v>
      </c>
      <c r="AJ6" s="3">
        <v>0</v>
      </c>
      <c r="AK6" s="3">
        <v>0</v>
      </c>
      <c r="AL6" s="3">
        <v>0</v>
      </c>
      <c r="AM6" s="3">
        <v>0</v>
      </c>
      <c r="AN6" s="5">
        <v>3.5</v>
      </c>
      <c r="AO6" s="5">
        <v>7</v>
      </c>
      <c r="AQ6" s="3">
        <v>0</v>
      </c>
      <c r="AR6" s="3">
        <v>1000</v>
      </c>
      <c r="AS6" s="3">
        <v>400</v>
      </c>
      <c r="AT6" s="3">
        <v>0</v>
      </c>
      <c r="AU6" s="3">
        <v>0</v>
      </c>
      <c r="AV6" s="3">
        <v>0</v>
      </c>
      <c r="AW6" s="3">
        <v>0</v>
      </c>
      <c r="AX6" s="5">
        <v>3.7142857142857144</v>
      </c>
      <c r="AY6" s="5">
        <v>7.4285714285714288</v>
      </c>
      <c r="BA6" s="3">
        <v>200</v>
      </c>
      <c r="BB6" s="3">
        <v>600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5">
        <v>4.25</v>
      </c>
      <c r="BI6" s="5">
        <v>8.5</v>
      </c>
      <c r="BK6" s="3">
        <v>0</v>
      </c>
      <c r="BL6" s="3">
        <v>200</v>
      </c>
      <c r="BM6" s="3">
        <v>800</v>
      </c>
      <c r="BN6" s="3">
        <v>0</v>
      </c>
      <c r="BO6" s="3">
        <v>0</v>
      </c>
      <c r="BP6" s="3">
        <v>0</v>
      </c>
      <c r="BQ6" s="3">
        <v>0</v>
      </c>
      <c r="BR6" s="5">
        <v>3.2</v>
      </c>
      <c r="BS6" s="5">
        <v>6.4</v>
      </c>
      <c r="BU6" s="3">
        <v>0</v>
      </c>
      <c r="BV6" s="3">
        <v>800</v>
      </c>
      <c r="BW6" s="3">
        <v>200</v>
      </c>
      <c r="BX6" s="3">
        <v>0</v>
      </c>
      <c r="BY6" s="3">
        <v>0</v>
      </c>
      <c r="BZ6" s="3">
        <v>0</v>
      </c>
      <c r="CA6" s="3">
        <v>0</v>
      </c>
      <c r="CB6" s="5">
        <v>3.8</v>
      </c>
      <c r="CC6" s="5">
        <v>7.6</v>
      </c>
      <c r="CE6" s="3">
        <v>400</v>
      </c>
      <c r="CF6" s="3">
        <v>800</v>
      </c>
      <c r="CG6" s="3">
        <v>400</v>
      </c>
      <c r="CH6" s="3">
        <v>0</v>
      </c>
      <c r="CI6" s="3">
        <v>0</v>
      </c>
      <c r="CJ6" s="3">
        <v>0</v>
      </c>
      <c r="CK6" s="3">
        <v>0</v>
      </c>
      <c r="CL6" s="5">
        <v>4</v>
      </c>
      <c r="CM6" s="5">
        <v>8</v>
      </c>
      <c r="CO6" s="3">
        <v>400</v>
      </c>
      <c r="CP6" s="3">
        <v>600</v>
      </c>
      <c r="CQ6" s="3">
        <v>200</v>
      </c>
      <c r="CR6" s="3">
        <v>0</v>
      </c>
      <c r="CS6" s="3">
        <v>0</v>
      </c>
      <c r="CT6" s="3">
        <v>400</v>
      </c>
      <c r="CU6" s="3">
        <v>0</v>
      </c>
      <c r="CV6" s="5">
        <v>4.166666666666667</v>
      </c>
      <c r="CW6" s="5">
        <v>8.3333333333333339</v>
      </c>
      <c r="CY6" s="3">
        <v>400</v>
      </c>
      <c r="CZ6" s="3">
        <v>400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5">
        <v>4.5</v>
      </c>
      <c r="DG6" s="5">
        <v>9</v>
      </c>
      <c r="DI6" s="3">
        <v>0</v>
      </c>
      <c r="DJ6" s="3">
        <v>800</v>
      </c>
      <c r="DK6" s="3">
        <v>0</v>
      </c>
      <c r="DL6" s="3">
        <v>0</v>
      </c>
      <c r="DM6" s="3">
        <v>0</v>
      </c>
      <c r="DN6" s="3">
        <v>0</v>
      </c>
      <c r="DO6" s="3">
        <v>0</v>
      </c>
      <c r="DP6" s="5">
        <v>4</v>
      </c>
      <c r="DQ6" s="5">
        <v>8</v>
      </c>
      <c r="DS6" s="3">
        <v>200</v>
      </c>
      <c r="DT6" s="3">
        <v>1000</v>
      </c>
      <c r="DU6" s="3">
        <v>0</v>
      </c>
      <c r="DV6" s="3">
        <v>0</v>
      </c>
      <c r="DW6" s="3">
        <v>0</v>
      </c>
      <c r="DX6" s="3">
        <v>0</v>
      </c>
      <c r="DY6" s="3">
        <v>0</v>
      </c>
      <c r="DZ6" s="5">
        <v>4.166666666666667</v>
      </c>
      <c r="EA6" s="5">
        <v>8.3333333333333339</v>
      </c>
      <c r="EC6" s="3">
        <v>0</v>
      </c>
      <c r="ED6" s="3">
        <v>0</v>
      </c>
      <c r="EE6" s="3">
        <v>0</v>
      </c>
      <c r="EF6" s="3">
        <v>0</v>
      </c>
      <c r="EG6" s="3">
        <v>0</v>
      </c>
      <c r="EH6" s="3">
        <v>0</v>
      </c>
      <c r="EI6" s="3">
        <v>0</v>
      </c>
      <c r="EJ6" s="3">
        <v>0</v>
      </c>
      <c r="EK6" s="3">
        <v>0</v>
      </c>
    </row>
    <row r="7" spans="1:141" x14ac:dyDescent="0.25">
      <c r="A7" s="4" t="s">
        <v>6</v>
      </c>
      <c r="B7" s="4" t="s">
        <v>7</v>
      </c>
      <c r="C7" s="3">
        <v>333</v>
      </c>
      <c r="D7" s="3">
        <v>429</v>
      </c>
      <c r="E7" s="3">
        <v>136</v>
      </c>
      <c r="F7" s="3">
        <v>20</v>
      </c>
      <c r="G7" s="3">
        <v>8</v>
      </c>
      <c r="H7" s="3">
        <v>434</v>
      </c>
      <c r="I7" s="3">
        <v>0</v>
      </c>
      <c r="J7" s="5">
        <v>4.143628509719222</v>
      </c>
      <c r="K7" s="5">
        <v>8.2872570194384441</v>
      </c>
      <c r="M7" s="3">
        <v>155</v>
      </c>
      <c r="N7" s="3">
        <v>223</v>
      </c>
      <c r="O7" s="3">
        <v>254</v>
      </c>
      <c r="P7" s="3">
        <v>87</v>
      </c>
      <c r="Q7" s="3">
        <v>85</v>
      </c>
      <c r="R7" s="3">
        <v>556</v>
      </c>
      <c r="S7" s="3">
        <v>0</v>
      </c>
      <c r="T7" s="5">
        <v>3.3432835820895521</v>
      </c>
      <c r="U7" s="5">
        <v>6.6865671641791042</v>
      </c>
      <c r="W7" s="3">
        <v>400</v>
      </c>
      <c r="X7" s="3">
        <v>728</v>
      </c>
      <c r="Y7" s="3">
        <v>522</v>
      </c>
      <c r="Z7" s="3">
        <v>176</v>
      </c>
      <c r="AA7" s="3">
        <v>107</v>
      </c>
      <c r="AB7" s="3">
        <v>447</v>
      </c>
      <c r="AC7" s="3">
        <v>0</v>
      </c>
      <c r="AD7" s="5">
        <v>3.5887221934816349</v>
      </c>
      <c r="AE7" s="5">
        <v>7.1774443869632698</v>
      </c>
      <c r="AG7" s="3">
        <v>162</v>
      </c>
      <c r="AH7" s="3">
        <v>315</v>
      </c>
      <c r="AI7" s="3">
        <v>260</v>
      </c>
      <c r="AJ7" s="3">
        <v>103</v>
      </c>
      <c r="AK7" s="3">
        <v>100</v>
      </c>
      <c r="AL7" s="3">
        <v>420</v>
      </c>
      <c r="AM7" s="3">
        <v>0</v>
      </c>
      <c r="AN7" s="5">
        <v>3.3574468085106384</v>
      </c>
      <c r="AO7" s="5">
        <v>6.7148936170212767</v>
      </c>
      <c r="AQ7" s="3">
        <v>909</v>
      </c>
      <c r="AR7" s="3">
        <v>905</v>
      </c>
      <c r="AS7" s="3">
        <v>397</v>
      </c>
      <c r="AT7" s="3">
        <v>50</v>
      </c>
      <c r="AU7" s="3">
        <v>24</v>
      </c>
      <c r="AV7" s="3">
        <v>95</v>
      </c>
      <c r="AW7" s="3">
        <v>0</v>
      </c>
      <c r="AX7" s="5">
        <v>4.1487964989059085</v>
      </c>
      <c r="AY7" s="5">
        <v>8.297592997811817</v>
      </c>
      <c r="BA7" s="3">
        <v>420</v>
      </c>
      <c r="BB7" s="3">
        <v>598</v>
      </c>
      <c r="BC7" s="3">
        <v>204</v>
      </c>
      <c r="BD7" s="3">
        <v>39</v>
      </c>
      <c r="BE7" s="3">
        <v>9</v>
      </c>
      <c r="BF7" s="3">
        <v>90</v>
      </c>
      <c r="BG7" s="3">
        <v>0</v>
      </c>
      <c r="BH7" s="5">
        <v>4.0874015748031498</v>
      </c>
      <c r="BI7" s="5">
        <v>8.1748031496062996</v>
      </c>
      <c r="BK7" s="3">
        <v>161</v>
      </c>
      <c r="BL7" s="3">
        <v>435</v>
      </c>
      <c r="BM7" s="3">
        <v>545</v>
      </c>
      <c r="BN7" s="3">
        <v>267</v>
      </c>
      <c r="BO7" s="3">
        <v>212</v>
      </c>
      <c r="BP7" s="3">
        <v>80</v>
      </c>
      <c r="BQ7" s="3">
        <v>0</v>
      </c>
      <c r="BR7" s="5">
        <v>3.0407407407407407</v>
      </c>
      <c r="BS7" s="5">
        <v>6.0814814814814815</v>
      </c>
      <c r="BU7" s="3">
        <v>307</v>
      </c>
      <c r="BV7" s="3">
        <v>766</v>
      </c>
      <c r="BW7" s="3">
        <v>314</v>
      </c>
      <c r="BX7" s="3">
        <v>64</v>
      </c>
      <c r="BY7" s="3">
        <v>18</v>
      </c>
      <c r="BZ7" s="3">
        <v>231</v>
      </c>
      <c r="CA7" s="3">
        <v>0</v>
      </c>
      <c r="CB7" s="5">
        <v>3.8713410483321988</v>
      </c>
      <c r="CC7" s="5">
        <v>7.7426820966643977</v>
      </c>
      <c r="CE7" s="3">
        <v>552</v>
      </c>
      <c r="CF7" s="3">
        <v>1014</v>
      </c>
      <c r="CG7" s="3">
        <v>619</v>
      </c>
      <c r="CH7" s="3">
        <v>202</v>
      </c>
      <c r="CI7" s="3">
        <v>141</v>
      </c>
      <c r="CJ7" s="3">
        <v>192</v>
      </c>
      <c r="CK7" s="3">
        <v>0</v>
      </c>
      <c r="CL7" s="5">
        <v>3.6463607594936707</v>
      </c>
      <c r="CM7" s="5">
        <v>7.2927215189873413</v>
      </c>
      <c r="CO7" s="3">
        <v>449</v>
      </c>
      <c r="CP7" s="3">
        <v>1092</v>
      </c>
      <c r="CQ7" s="3">
        <v>678</v>
      </c>
      <c r="CR7" s="3">
        <v>202</v>
      </c>
      <c r="CS7" s="3">
        <v>104</v>
      </c>
      <c r="CT7" s="3">
        <v>195</v>
      </c>
      <c r="CU7" s="3">
        <v>0</v>
      </c>
      <c r="CV7" s="5">
        <v>3.6257425742574259</v>
      </c>
      <c r="CW7" s="5">
        <v>7.2514851485148517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S7" s="3">
        <v>481</v>
      </c>
      <c r="DT7" s="3">
        <v>820</v>
      </c>
      <c r="DU7" s="3">
        <v>358</v>
      </c>
      <c r="DV7" s="3">
        <v>132</v>
      </c>
      <c r="DW7" s="3">
        <v>106</v>
      </c>
      <c r="DX7" s="3">
        <v>143</v>
      </c>
      <c r="DY7" s="3">
        <v>0</v>
      </c>
      <c r="DZ7" s="5">
        <v>3.7580390089615183</v>
      </c>
      <c r="EA7" s="5">
        <v>7.5160780179230366</v>
      </c>
      <c r="EC7" s="3">
        <v>0</v>
      </c>
      <c r="ED7" s="3">
        <v>0</v>
      </c>
      <c r="EE7" s="3">
        <v>0</v>
      </c>
      <c r="EF7" s="3">
        <v>0</v>
      </c>
      <c r="EG7" s="3">
        <v>0</v>
      </c>
      <c r="EH7" s="3">
        <v>0</v>
      </c>
      <c r="EI7" s="3">
        <v>0</v>
      </c>
      <c r="EJ7" s="3">
        <v>0</v>
      </c>
      <c r="EK7" s="3">
        <v>0</v>
      </c>
    </row>
    <row r="8" spans="1:141" x14ac:dyDescent="0.25">
      <c r="A8" s="4" t="s">
        <v>8</v>
      </c>
      <c r="B8" s="4" t="s">
        <v>9</v>
      </c>
      <c r="C8" s="3">
        <v>253</v>
      </c>
      <c r="D8" s="3">
        <v>82</v>
      </c>
      <c r="E8" s="3">
        <v>13</v>
      </c>
      <c r="F8" s="3">
        <v>12</v>
      </c>
      <c r="G8" s="3">
        <v>0</v>
      </c>
      <c r="H8" s="3">
        <v>0</v>
      </c>
      <c r="I8" s="3">
        <v>0</v>
      </c>
      <c r="J8" s="5">
        <v>4.5999999999999996</v>
      </c>
      <c r="K8" s="5">
        <v>9.1999999999999993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Q8" s="3">
        <v>380</v>
      </c>
      <c r="AR8" s="3">
        <v>152</v>
      </c>
      <c r="AS8" s="3">
        <v>62</v>
      </c>
      <c r="AT8" s="3">
        <v>22</v>
      </c>
      <c r="AU8" s="3">
        <v>14</v>
      </c>
      <c r="AV8" s="3">
        <v>0</v>
      </c>
      <c r="AW8" s="3">
        <v>0</v>
      </c>
      <c r="AX8" s="5">
        <v>4.3682539682539678</v>
      </c>
      <c r="AY8" s="5">
        <v>8.7365079365079357</v>
      </c>
      <c r="BA8" s="3">
        <v>168</v>
      </c>
      <c r="BB8" s="3">
        <v>114</v>
      </c>
      <c r="BC8" s="3">
        <v>33</v>
      </c>
      <c r="BD8" s="3">
        <v>31</v>
      </c>
      <c r="BE8" s="3">
        <v>13</v>
      </c>
      <c r="BF8" s="3">
        <v>1</v>
      </c>
      <c r="BG8" s="3">
        <v>0</v>
      </c>
      <c r="BH8" s="5">
        <v>4.0947075208913652</v>
      </c>
      <c r="BI8" s="5">
        <v>8.1894150417827305</v>
      </c>
      <c r="BK8" s="3">
        <v>137</v>
      </c>
      <c r="BL8" s="3">
        <v>145</v>
      </c>
      <c r="BM8" s="3">
        <v>48</v>
      </c>
      <c r="BN8" s="3">
        <v>68</v>
      </c>
      <c r="BO8" s="3">
        <v>45</v>
      </c>
      <c r="BP8" s="3">
        <v>0</v>
      </c>
      <c r="BQ8" s="3">
        <v>7</v>
      </c>
      <c r="BR8" s="5">
        <v>3.5891647855530473</v>
      </c>
      <c r="BS8" s="5">
        <v>7.1783295711060946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E8" s="3">
        <v>355</v>
      </c>
      <c r="CF8" s="3">
        <v>111</v>
      </c>
      <c r="CG8" s="3">
        <v>122</v>
      </c>
      <c r="CH8" s="3">
        <v>75</v>
      </c>
      <c r="CI8" s="3">
        <v>34</v>
      </c>
      <c r="CJ8" s="3">
        <v>23</v>
      </c>
      <c r="CK8" s="3">
        <v>0</v>
      </c>
      <c r="CL8" s="5">
        <v>3.9727403156384504</v>
      </c>
      <c r="CM8" s="5">
        <v>7.9454806312769009</v>
      </c>
      <c r="CO8" s="3">
        <v>280</v>
      </c>
      <c r="CP8" s="3">
        <v>227</v>
      </c>
      <c r="CQ8" s="3">
        <v>133</v>
      </c>
      <c r="CR8" s="3">
        <v>64</v>
      </c>
      <c r="CS8" s="3">
        <v>6</v>
      </c>
      <c r="CT8" s="3">
        <v>5</v>
      </c>
      <c r="CU8" s="3">
        <v>5</v>
      </c>
      <c r="CV8" s="5">
        <v>4.0014084507042256</v>
      </c>
      <c r="CW8" s="5">
        <v>8.0028169014084511</v>
      </c>
      <c r="CY8" s="3">
        <v>112</v>
      </c>
      <c r="CZ8" s="3">
        <v>106</v>
      </c>
      <c r="DA8" s="3">
        <v>37</v>
      </c>
      <c r="DB8" s="3">
        <v>31</v>
      </c>
      <c r="DC8" s="3">
        <v>62</v>
      </c>
      <c r="DD8" s="3">
        <v>12</v>
      </c>
      <c r="DE8" s="3">
        <v>0</v>
      </c>
      <c r="DF8" s="5">
        <v>3.5028735632183907</v>
      </c>
      <c r="DG8" s="5">
        <v>7.0057471264367814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S8" s="3">
        <v>260</v>
      </c>
      <c r="DT8" s="3">
        <v>114</v>
      </c>
      <c r="DU8" s="3">
        <v>92</v>
      </c>
      <c r="DV8" s="3">
        <v>53</v>
      </c>
      <c r="DW8" s="3">
        <v>21</v>
      </c>
      <c r="DX8" s="3">
        <v>0</v>
      </c>
      <c r="DY8" s="3">
        <v>0</v>
      </c>
      <c r="DZ8" s="5">
        <v>3.998148148148148</v>
      </c>
      <c r="EA8" s="5">
        <v>7.996296296296296</v>
      </c>
      <c r="EC8" s="3">
        <v>0</v>
      </c>
      <c r="ED8" s="3">
        <v>0</v>
      </c>
      <c r="EE8" s="3">
        <v>0</v>
      </c>
      <c r="EF8" s="3">
        <v>0</v>
      </c>
      <c r="EG8" s="3">
        <v>0</v>
      </c>
      <c r="EH8" s="3">
        <v>0</v>
      </c>
      <c r="EI8" s="3">
        <v>0</v>
      </c>
      <c r="EJ8" s="3">
        <v>0</v>
      </c>
      <c r="EK8" s="3">
        <v>0</v>
      </c>
    </row>
    <row r="9" spans="1:141" x14ac:dyDescent="0.25">
      <c r="A9" s="4" t="s">
        <v>10</v>
      </c>
      <c r="B9" s="4" t="s">
        <v>11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Q9" s="3">
        <v>193</v>
      </c>
      <c r="AR9" s="3">
        <v>223</v>
      </c>
      <c r="AS9" s="3">
        <v>98</v>
      </c>
      <c r="AT9" s="3">
        <v>29</v>
      </c>
      <c r="AU9" s="3">
        <v>17</v>
      </c>
      <c r="AV9" s="3">
        <v>0</v>
      </c>
      <c r="AW9" s="3">
        <v>0</v>
      </c>
      <c r="AX9" s="5">
        <v>3.9750000000000001</v>
      </c>
      <c r="AY9" s="5">
        <v>7.95</v>
      </c>
      <c r="BA9" s="3">
        <v>69</v>
      </c>
      <c r="BB9" s="3">
        <v>120</v>
      </c>
      <c r="BC9" s="3">
        <v>86</v>
      </c>
      <c r="BD9" s="3">
        <v>30</v>
      </c>
      <c r="BE9" s="3">
        <v>15</v>
      </c>
      <c r="BF9" s="3">
        <v>0</v>
      </c>
      <c r="BG9" s="3">
        <v>0</v>
      </c>
      <c r="BH9" s="5">
        <v>3.6187499999999999</v>
      </c>
      <c r="BI9" s="5">
        <v>7.2374999999999998</v>
      </c>
      <c r="BK9" s="3">
        <v>54</v>
      </c>
      <c r="BL9" s="3">
        <v>135</v>
      </c>
      <c r="BM9" s="3">
        <v>140</v>
      </c>
      <c r="BN9" s="3">
        <v>51</v>
      </c>
      <c r="BO9" s="3">
        <v>20</v>
      </c>
      <c r="BP9" s="3">
        <v>0</v>
      </c>
      <c r="BQ9" s="3">
        <v>0</v>
      </c>
      <c r="BR9" s="5">
        <v>3.38</v>
      </c>
      <c r="BS9" s="5">
        <v>6.76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E9" s="3">
        <v>19</v>
      </c>
      <c r="CF9" s="3">
        <v>69</v>
      </c>
      <c r="CG9" s="3">
        <v>175</v>
      </c>
      <c r="CH9" s="3">
        <v>119</v>
      </c>
      <c r="CI9" s="3">
        <v>95</v>
      </c>
      <c r="CJ9" s="3">
        <v>3</v>
      </c>
      <c r="CK9" s="3">
        <v>160</v>
      </c>
      <c r="CL9" s="5">
        <v>2.5765199161425576</v>
      </c>
      <c r="CM9" s="5">
        <v>5.1530398322851152</v>
      </c>
      <c r="CO9" s="3">
        <v>48</v>
      </c>
      <c r="CP9" s="3">
        <v>90</v>
      </c>
      <c r="CQ9" s="3">
        <v>186</v>
      </c>
      <c r="CR9" s="3">
        <v>104</v>
      </c>
      <c r="CS9" s="3">
        <v>46</v>
      </c>
      <c r="CT9" s="3">
        <v>166</v>
      </c>
      <c r="CU9" s="3">
        <v>0</v>
      </c>
      <c r="CV9" s="5">
        <v>2.9789029535864979</v>
      </c>
      <c r="CW9" s="5">
        <v>5.9578059071729959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  <c r="DS9" s="3">
        <v>93</v>
      </c>
      <c r="DT9" s="3">
        <v>195</v>
      </c>
      <c r="DU9" s="3">
        <v>140</v>
      </c>
      <c r="DV9" s="3">
        <v>34</v>
      </c>
      <c r="DW9" s="3">
        <v>18</v>
      </c>
      <c r="DX9" s="3">
        <v>0</v>
      </c>
      <c r="DY9" s="3">
        <v>0</v>
      </c>
      <c r="DZ9" s="5">
        <v>3.6479166666666667</v>
      </c>
      <c r="EA9" s="5">
        <v>7.2958333333333334</v>
      </c>
      <c r="EC9" s="3">
        <v>0</v>
      </c>
      <c r="ED9" s="3">
        <v>0</v>
      </c>
      <c r="EE9" s="3">
        <v>0</v>
      </c>
      <c r="EF9" s="3">
        <v>0</v>
      </c>
      <c r="EG9" s="3">
        <v>0</v>
      </c>
      <c r="EH9" s="3">
        <v>0</v>
      </c>
      <c r="EI9" s="3">
        <v>0</v>
      </c>
      <c r="EJ9" s="3">
        <v>0</v>
      </c>
      <c r="EK9" s="3">
        <v>0</v>
      </c>
    </row>
    <row r="10" spans="1:141" x14ac:dyDescent="0.25">
      <c r="A10" s="4" t="s">
        <v>12</v>
      </c>
      <c r="B10" s="4" t="s">
        <v>13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Q10" s="3">
        <v>287</v>
      </c>
      <c r="AR10" s="3">
        <v>174</v>
      </c>
      <c r="AS10" s="3">
        <v>73</v>
      </c>
      <c r="AT10" s="3">
        <v>26</v>
      </c>
      <c r="AU10" s="3">
        <v>0</v>
      </c>
      <c r="AV10" s="3">
        <v>0</v>
      </c>
      <c r="AW10" s="3">
        <v>0</v>
      </c>
      <c r="AX10" s="5">
        <v>4.2892857142857146</v>
      </c>
      <c r="AY10" s="5">
        <v>8.5785714285714292</v>
      </c>
      <c r="BA10" s="3">
        <v>139</v>
      </c>
      <c r="BB10" s="3">
        <v>137</v>
      </c>
      <c r="BC10" s="3">
        <v>27</v>
      </c>
      <c r="BD10" s="3">
        <v>17</v>
      </c>
      <c r="BE10" s="3">
        <v>0</v>
      </c>
      <c r="BF10" s="3">
        <v>0</v>
      </c>
      <c r="BG10" s="3">
        <v>0</v>
      </c>
      <c r="BH10" s="5">
        <v>4.2437500000000004</v>
      </c>
      <c r="BI10" s="5">
        <v>8.4875000000000007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0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S10" s="3">
        <v>256</v>
      </c>
      <c r="DT10" s="3">
        <v>115</v>
      </c>
      <c r="DU10" s="3">
        <v>79</v>
      </c>
      <c r="DV10" s="3">
        <v>30</v>
      </c>
      <c r="DW10" s="3">
        <v>0</v>
      </c>
      <c r="DX10" s="3">
        <v>0</v>
      </c>
      <c r="DY10" s="3">
        <v>0</v>
      </c>
      <c r="DZ10" s="5">
        <v>4.2437500000000004</v>
      </c>
      <c r="EA10" s="5">
        <v>8.4875000000000007</v>
      </c>
      <c r="EC10" s="3">
        <v>0</v>
      </c>
      <c r="ED10" s="3">
        <v>0</v>
      </c>
      <c r="EE10" s="3">
        <v>0</v>
      </c>
      <c r="EF10" s="3">
        <v>0</v>
      </c>
      <c r="EG10" s="3">
        <v>0</v>
      </c>
      <c r="EH10" s="3">
        <v>0</v>
      </c>
      <c r="EI10" s="3">
        <v>0</v>
      </c>
      <c r="EJ10" s="3">
        <v>0</v>
      </c>
      <c r="EK10" s="3">
        <v>0</v>
      </c>
    </row>
    <row r="11" spans="1:141" x14ac:dyDescent="0.25">
      <c r="A11" s="4" t="s">
        <v>14</v>
      </c>
      <c r="B11" s="4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600</v>
      </c>
      <c r="S11" s="3">
        <v>0</v>
      </c>
      <c r="T11" s="5">
        <v>0</v>
      </c>
      <c r="U11" s="5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600</v>
      </c>
      <c r="AM11" s="3">
        <v>0</v>
      </c>
      <c r="AN11" s="5">
        <v>0</v>
      </c>
      <c r="AO11" s="5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1050</v>
      </c>
      <c r="AW11" s="3">
        <v>0</v>
      </c>
      <c r="AX11" s="5">
        <v>0</v>
      </c>
      <c r="AY11" s="5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600</v>
      </c>
      <c r="BG11" s="3">
        <v>0</v>
      </c>
      <c r="BH11" s="5">
        <v>0</v>
      </c>
      <c r="BI11" s="5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750</v>
      </c>
      <c r="CA11" s="3">
        <v>0</v>
      </c>
      <c r="CB11" s="5">
        <v>0</v>
      </c>
      <c r="CC11" s="5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900</v>
      </c>
      <c r="DY11" s="3">
        <v>0</v>
      </c>
      <c r="DZ11" s="5">
        <v>0</v>
      </c>
      <c r="EA11" s="5">
        <v>0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v>0</v>
      </c>
      <c r="EI11" s="3">
        <v>0</v>
      </c>
      <c r="EJ11" s="3">
        <v>0</v>
      </c>
      <c r="EK11" s="3">
        <v>0</v>
      </c>
    </row>
    <row r="12" spans="1:141" x14ac:dyDescent="0.25">
      <c r="A12" s="4" t="s">
        <v>16</v>
      </c>
      <c r="B12" s="4" t="s">
        <v>17</v>
      </c>
      <c r="C12" s="3">
        <v>642</v>
      </c>
      <c r="D12" s="3">
        <v>242</v>
      </c>
      <c r="E12" s="3">
        <v>84</v>
      </c>
      <c r="F12" s="3">
        <v>32</v>
      </c>
      <c r="G12" s="3">
        <v>0</v>
      </c>
      <c r="H12" s="3">
        <v>0</v>
      </c>
      <c r="I12" s="3">
        <v>0</v>
      </c>
      <c r="J12" s="5">
        <v>4.4939999999999998</v>
      </c>
      <c r="K12" s="5">
        <v>8.9879999999999995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G12" s="3">
        <v>210</v>
      </c>
      <c r="AH12" s="3">
        <v>202</v>
      </c>
      <c r="AI12" s="3">
        <v>296</v>
      </c>
      <c r="AJ12" s="3">
        <v>246</v>
      </c>
      <c r="AK12" s="3">
        <v>46</v>
      </c>
      <c r="AL12" s="3">
        <v>0</v>
      </c>
      <c r="AM12" s="3">
        <v>0</v>
      </c>
      <c r="AN12" s="5">
        <v>3.2839999999999998</v>
      </c>
      <c r="AO12" s="5">
        <v>6.5679999999999996</v>
      </c>
      <c r="AQ12" s="3">
        <v>477</v>
      </c>
      <c r="AR12" s="3">
        <v>668</v>
      </c>
      <c r="AS12" s="3">
        <v>550</v>
      </c>
      <c r="AT12" s="3">
        <v>55</v>
      </c>
      <c r="AU12" s="3">
        <v>0</v>
      </c>
      <c r="AV12" s="3">
        <v>0</v>
      </c>
      <c r="AW12" s="3">
        <v>0</v>
      </c>
      <c r="AX12" s="5">
        <v>3.8954285714285715</v>
      </c>
      <c r="AY12" s="5">
        <v>7.7908571428571429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S12" s="3">
        <v>625</v>
      </c>
      <c r="DT12" s="3">
        <v>512</v>
      </c>
      <c r="DU12" s="3">
        <v>252</v>
      </c>
      <c r="DV12" s="3">
        <v>111</v>
      </c>
      <c r="DW12" s="3">
        <v>0</v>
      </c>
      <c r="DX12" s="3">
        <v>0</v>
      </c>
      <c r="DY12" s="3">
        <v>0</v>
      </c>
      <c r="DZ12" s="5">
        <v>4.1006666666666662</v>
      </c>
      <c r="EA12" s="5">
        <v>8.2013333333333325</v>
      </c>
      <c r="EC12" s="3">
        <v>0</v>
      </c>
      <c r="ED12" s="3">
        <v>0</v>
      </c>
      <c r="EE12" s="3">
        <v>0</v>
      </c>
      <c r="EF12" s="3">
        <v>0</v>
      </c>
      <c r="EG12" s="3">
        <v>0</v>
      </c>
      <c r="EH12" s="3">
        <v>0</v>
      </c>
      <c r="EI12" s="3">
        <v>0</v>
      </c>
      <c r="EJ12" s="3">
        <v>0</v>
      </c>
      <c r="EK12" s="3">
        <v>0</v>
      </c>
    </row>
    <row r="13" spans="1:141" x14ac:dyDescent="0.25">
      <c r="A13" s="4" t="s">
        <v>18</v>
      </c>
      <c r="B13" s="4" t="s">
        <v>19</v>
      </c>
      <c r="C13" s="3">
        <v>280</v>
      </c>
      <c r="D13" s="3">
        <v>481</v>
      </c>
      <c r="E13" s="3">
        <v>223</v>
      </c>
      <c r="F13" s="3">
        <v>20</v>
      </c>
      <c r="G13" s="3">
        <v>12</v>
      </c>
      <c r="H13" s="3">
        <v>0</v>
      </c>
      <c r="I13" s="3">
        <v>0</v>
      </c>
      <c r="J13" s="5">
        <v>3.981299212598425</v>
      </c>
      <c r="K13" s="5">
        <v>7.96259842519685</v>
      </c>
      <c r="M13" s="3">
        <v>258</v>
      </c>
      <c r="N13" s="3">
        <v>367</v>
      </c>
      <c r="O13" s="3">
        <v>244</v>
      </c>
      <c r="P13" s="3">
        <v>104</v>
      </c>
      <c r="Q13" s="3">
        <v>43</v>
      </c>
      <c r="R13" s="3">
        <v>0</v>
      </c>
      <c r="S13" s="3">
        <v>0</v>
      </c>
      <c r="T13" s="5">
        <v>3.6820866141732282</v>
      </c>
      <c r="U13" s="5">
        <v>7.3641732283464565</v>
      </c>
      <c r="W13" s="3">
        <v>487</v>
      </c>
      <c r="X13" s="3">
        <v>779</v>
      </c>
      <c r="Y13" s="3">
        <v>409</v>
      </c>
      <c r="Z13" s="3">
        <v>80</v>
      </c>
      <c r="AA13" s="3">
        <v>23</v>
      </c>
      <c r="AB13" s="3">
        <v>0</v>
      </c>
      <c r="AC13" s="3">
        <v>0</v>
      </c>
      <c r="AD13" s="5">
        <v>3.9150731158605176</v>
      </c>
      <c r="AE13" s="5">
        <v>7.8301462317210353</v>
      </c>
      <c r="AG13" s="3">
        <v>230</v>
      </c>
      <c r="AH13" s="3">
        <v>407</v>
      </c>
      <c r="AI13" s="3">
        <v>263</v>
      </c>
      <c r="AJ13" s="3">
        <v>71</v>
      </c>
      <c r="AK13" s="3">
        <v>45</v>
      </c>
      <c r="AL13" s="3">
        <v>0</v>
      </c>
      <c r="AM13" s="3">
        <v>0</v>
      </c>
      <c r="AN13" s="5">
        <v>3.6948818897637796</v>
      </c>
      <c r="AO13" s="5">
        <v>7.3897637795275593</v>
      </c>
      <c r="AQ13" s="3">
        <v>649</v>
      </c>
      <c r="AR13" s="3">
        <v>734</v>
      </c>
      <c r="AS13" s="3">
        <v>282</v>
      </c>
      <c r="AT13" s="3">
        <v>72</v>
      </c>
      <c r="AU13" s="3">
        <v>41</v>
      </c>
      <c r="AV13" s="3">
        <v>0</v>
      </c>
      <c r="AW13" s="3">
        <v>0</v>
      </c>
      <c r="AX13" s="5">
        <v>4.056242969628796</v>
      </c>
      <c r="AY13" s="5">
        <v>8.1124859392575921</v>
      </c>
      <c r="BA13" s="3">
        <v>312</v>
      </c>
      <c r="BB13" s="3">
        <v>473</v>
      </c>
      <c r="BC13" s="3">
        <v>195</v>
      </c>
      <c r="BD13" s="3">
        <v>26</v>
      </c>
      <c r="BE13" s="3">
        <v>10</v>
      </c>
      <c r="BF13" s="3">
        <v>0</v>
      </c>
      <c r="BG13" s="3">
        <v>0</v>
      </c>
      <c r="BH13" s="5">
        <v>4.034448818897638</v>
      </c>
      <c r="BI13" s="5">
        <v>8.0688976377952759</v>
      </c>
      <c r="BK13" s="3">
        <v>134</v>
      </c>
      <c r="BL13" s="3">
        <v>402</v>
      </c>
      <c r="BM13" s="3">
        <v>429</v>
      </c>
      <c r="BN13" s="3">
        <v>185</v>
      </c>
      <c r="BO13" s="3">
        <v>120</v>
      </c>
      <c r="BP13" s="3">
        <v>0</v>
      </c>
      <c r="BQ13" s="3">
        <v>0</v>
      </c>
      <c r="BR13" s="5">
        <v>3.1929133858267718</v>
      </c>
      <c r="BS13" s="5">
        <v>6.3858267716535435</v>
      </c>
      <c r="BU13" s="3">
        <v>309</v>
      </c>
      <c r="BV13" s="3">
        <v>627</v>
      </c>
      <c r="BW13" s="3">
        <v>272</v>
      </c>
      <c r="BX13" s="3">
        <v>45</v>
      </c>
      <c r="BY13" s="3">
        <v>17</v>
      </c>
      <c r="BZ13" s="3">
        <v>0</v>
      </c>
      <c r="CA13" s="3">
        <v>0</v>
      </c>
      <c r="CB13" s="5">
        <v>3.9181102362204725</v>
      </c>
      <c r="CC13" s="5">
        <v>7.836220472440945</v>
      </c>
      <c r="CE13" s="3">
        <v>533</v>
      </c>
      <c r="CF13" s="3">
        <v>823</v>
      </c>
      <c r="CG13" s="3">
        <v>467</v>
      </c>
      <c r="CH13" s="3">
        <v>136</v>
      </c>
      <c r="CI13" s="3">
        <v>73</v>
      </c>
      <c r="CJ13" s="3">
        <v>0</v>
      </c>
      <c r="CK13" s="3">
        <v>0</v>
      </c>
      <c r="CL13" s="5">
        <v>3.7908464566929134</v>
      </c>
      <c r="CM13" s="5">
        <v>7.5816929133858268</v>
      </c>
      <c r="CO13" s="3">
        <v>258</v>
      </c>
      <c r="CP13" s="3">
        <v>715</v>
      </c>
      <c r="CQ13" s="3">
        <v>683</v>
      </c>
      <c r="CR13" s="3">
        <v>229</v>
      </c>
      <c r="CS13" s="3">
        <v>147</v>
      </c>
      <c r="CT13" s="3">
        <v>0</v>
      </c>
      <c r="CU13" s="3">
        <v>0</v>
      </c>
      <c r="CV13" s="5">
        <v>3.3484251968503935</v>
      </c>
      <c r="CW13" s="5">
        <v>6.6968503937007871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0</v>
      </c>
      <c r="DG13" s="3">
        <v>0</v>
      </c>
      <c r="DI13" s="3">
        <v>0</v>
      </c>
      <c r="DJ13" s="3">
        <v>0</v>
      </c>
      <c r="DK13" s="3">
        <v>0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S13" s="3">
        <v>383</v>
      </c>
      <c r="DT13" s="3">
        <v>602</v>
      </c>
      <c r="DU13" s="3">
        <v>396</v>
      </c>
      <c r="DV13" s="3">
        <v>98</v>
      </c>
      <c r="DW13" s="3">
        <v>45</v>
      </c>
      <c r="DX13" s="3">
        <v>0</v>
      </c>
      <c r="DY13" s="3">
        <v>0</v>
      </c>
      <c r="DZ13" s="5">
        <v>3.7742782152230969</v>
      </c>
      <c r="EA13" s="5">
        <v>7.5485564304461938</v>
      </c>
      <c r="EC13" s="3">
        <v>0</v>
      </c>
      <c r="ED13" s="3">
        <v>0</v>
      </c>
      <c r="EE13" s="3">
        <v>0</v>
      </c>
      <c r="EF13" s="3">
        <v>0</v>
      </c>
      <c r="EG13" s="3">
        <v>0</v>
      </c>
      <c r="EH13" s="3">
        <v>0</v>
      </c>
      <c r="EI13" s="3">
        <v>0</v>
      </c>
      <c r="EJ13" s="3">
        <v>0</v>
      </c>
      <c r="EK13" s="3">
        <v>0</v>
      </c>
    </row>
    <row r="14" spans="1:141" x14ac:dyDescent="0.25">
      <c r="A14" s="4" t="s">
        <v>20</v>
      </c>
      <c r="B14" s="4" t="s">
        <v>21</v>
      </c>
      <c r="C14" s="3">
        <v>597</v>
      </c>
      <c r="D14" s="3">
        <v>140</v>
      </c>
      <c r="E14" s="3">
        <v>17</v>
      </c>
      <c r="F14" s="3">
        <v>24</v>
      </c>
      <c r="G14" s="3">
        <v>22</v>
      </c>
      <c r="H14" s="3">
        <v>0</v>
      </c>
      <c r="I14" s="3">
        <v>0</v>
      </c>
      <c r="J14" s="5">
        <v>4.5824999999999996</v>
      </c>
      <c r="K14" s="5">
        <v>9.1649999999999991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G14" s="3">
        <v>585</v>
      </c>
      <c r="AH14" s="3">
        <v>137</v>
      </c>
      <c r="AI14" s="3">
        <v>3</v>
      </c>
      <c r="AJ14" s="3">
        <v>55</v>
      </c>
      <c r="AK14" s="3">
        <v>20</v>
      </c>
      <c r="AL14" s="3">
        <v>0</v>
      </c>
      <c r="AM14" s="3">
        <v>0</v>
      </c>
      <c r="AN14" s="5">
        <v>4.5149999999999997</v>
      </c>
      <c r="AO14" s="5">
        <v>9.0299999999999994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BA14" s="3">
        <v>535</v>
      </c>
      <c r="BB14" s="3">
        <v>171</v>
      </c>
      <c r="BC14" s="3">
        <v>20</v>
      </c>
      <c r="BD14" s="3">
        <v>60</v>
      </c>
      <c r="BE14" s="3">
        <v>14</v>
      </c>
      <c r="BF14" s="3">
        <v>0</v>
      </c>
      <c r="BG14" s="3">
        <v>0</v>
      </c>
      <c r="BH14" s="5">
        <v>4.4412500000000001</v>
      </c>
      <c r="BI14" s="5">
        <v>8.8825000000000003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U14" s="3">
        <v>770</v>
      </c>
      <c r="BV14" s="3">
        <v>225</v>
      </c>
      <c r="BW14" s="3">
        <v>0</v>
      </c>
      <c r="BX14" s="3">
        <v>5</v>
      </c>
      <c r="BY14" s="3">
        <v>0</v>
      </c>
      <c r="BZ14" s="3">
        <v>0</v>
      </c>
      <c r="CA14" s="3">
        <v>0</v>
      </c>
      <c r="CB14" s="5">
        <v>4.76</v>
      </c>
      <c r="CC14" s="5">
        <v>9.52</v>
      </c>
      <c r="CE14" s="3">
        <v>419</v>
      </c>
      <c r="CF14" s="3">
        <v>1071</v>
      </c>
      <c r="CG14" s="3">
        <v>6</v>
      </c>
      <c r="CH14" s="3">
        <v>69</v>
      </c>
      <c r="CI14" s="3">
        <v>21</v>
      </c>
      <c r="CJ14" s="3">
        <v>14</v>
      </c>
      <c r="CK14" s="3">
        <v>0</v>
      </c>
      <c r="CL14" s="5">
        <v>4.1336696090794449</v>
      </c>
      <c r="CM14" s="5">
        <v>8.2673392181588898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0</v>
      </c>
      <c r="DG14" s="3">
        <v>0</v>
      </c>
      <c r="DI14" s="3">
        <v>0</v>
      </c>
      <c r="DJ14" s="3">
        <v>0</v>
      </c>
      <c r="DK14" s="3">
        <v>0</v>
      </c>
      <c r="DL14" s="3">
        <v>0</v>
      </c>
      <c r="DM14" s="3">
        <v>0</v>
      </c>
      <c r="DN14" s="3">
        <v>0</v>
      </c>
      <c r="DO14" s="3">
        <v>0</v>
      </c>
      <c r="DP14" s="3">
        <v>0</v>
      </c>
      <c r="DQ14" s="3">
        <v>0</v>
      </c>
      <c r="DS14" s="3">
        <v>1015</v>
      </c>
      <c r="DT14" s="3">
        <v>166</v>
      </c>
      <c r="DU14" s="3">
        <v>0</v>
      </c>
      <c r="DV14" s="3">
        <v>14</v>
      </c>
      <c r="DW14" s="3">
        <v>5</v>
      </c>
      <c r="DX14" s="3">
        <v>0</v>
      </c>
      <c r="DY14" s="3">
        <v>0</v>
      </c>
      <c r="DZ14" s="5">
        <v>4.8099999999999996</v>
      </c>
      <c r="EA14" s="5">
        <v>9.6199999999999992</v>
      </c>
      <c r="EC14" s="3">
        <v>0</v>
      </c>
      <c r="ED14" s="3">
        <v>0</v>
      </c>
      <c r="EE14" s="3">
        <v>0</v>
      </c>
      <c r="EF14" s="3">
        <v>0</v>
      </c>
      <c r="EG14" s="3">
        <v>0</v>
      </c>
      <c r="EH14" s="3">
        <v>0</v>
      </c>
      <c r="EI14" s="3">
        <v>0</v>
      </c>
      <c r="EJ14" s="3">
        <v>0</v>
      </c>
      <c r="EK14" s="3">
        <v>0</v>
      </c>
    </row>
    <row r="15" spans="1:141" x14ac:dyDescent="0.25">
      <c r="A15" s="4" t="s">
        <v>22</v>
      </c>
      <c r="B15" s="4" t="s">
        <v>23</v>
      </c>
      <c r="C15" s="3">
        <v>1150</v>
      </c>
      <c r="D15" s="3">
        <v>50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5">
        <v>4.958333333333333</v>
      </c>
      <c r="K15" s="5">
        <v>9.9166666666666661</v>
      </c>
      <c r="M15" s="3">
        <v>1200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5">
        <v>5</v>
      </c>
      <c r="U15" s="5">
        <v>10</v>
      </c>
      <c r="W15" s="3">
        <v>2100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5">
        <v>5</v>
      </c>
      <c r="AE15" s="5">
        <v>10</v>
      </c>
      <c r="AG15" s="3">
        <v>1200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5">
        <v>5</v>
      </c>
      <c r="AO15" s="5">
        <v>10</v>
      </c>
      <c r="AQ15" s="3">
        <v>9803</v>
      </c>
      <c r="AR15" s="3">
        <v>1684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5">
        <v>4.8533994950813968</v>
      </c>
      <c r="AY15" s="5">
        <v>9.7067989901627936</v>
      </c>
      <c r="BA15" s="3">
        <v>1200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5">
        <v>5</v>
      </c>
      <c r="BI15" s="5">
        <v>10</v>
      </c>
      <c r="BK15" s="3">
        <v>0</v>
      </c>
      <c r="BL15" s="3">
        <v>1500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5">
        <v>4</v>
      </c>
      <c r="BS15" s="5">
        <v>8</v>
      </c>
      <c r="BU15" s="3">
        <v>900</v>
      </c>
      <c r="BV15" s="3">
        <v>600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5">
        <v>4.5999999999999996</v>
      </c>
      <c r="CC15" s="5">
        <v>9.1999999999999993</v>
      </c>
      <c r="CE15" s="3">
        <v>2400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5">
        <v>5</v>
      </c>
      <c r="CM15" s="5">
        <v>10</v>
      </c>
      <c r="CO15" s="3">
        <v>2400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5">
        <v>5</v>
      </c>
      <c r="CW15" s="5">
        <v>10</v>
      </c>
      <c r="CY15" s="3">
        <v>1200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5">
        <v>5</v>
      </c>
      <c r="DG15" s="5">
        <v>10</v>
      </c>
      <c r="DI15" s="3">
        <v>1200</v>
      </c>
      <c r="DJ15" s="3">
        <v>0</v>
      </c>
      <c r="DK15" s="3">
        <v>0</v>
      </c>
      <c r="DL15" s="3">
        <v>0</v>
      </c>
      <c r="DM15" s="3">
        <v>0</v>
      </c>
      <c r="DN15" s="3">
        <v>0</v>
      </c>
      <c r="DO15" s="3">
        <v>0</v>
      </c>
      <c r="DP15" s="5">
        <v>5</v>
      </c>
      <c r="DQ15" s="5">
        <v>10</v>
      </c>
      <c r="DS15" s="3">
        <v>1800</v>
      </c>
      <c r="DT15" s="3">
        <v>0</v>
      </c>
      <c r="DU15" s="3">
        <v>0</v>
      </c>
      <c r="DV15" s="3">
        <v>0</v>
      </c>
      <c r="DW15" s="3">
        <v>0</v>
      </c>
      <c r="DX15" s="3">
        <v>0</v>
      </c>
      <c r="DY15" s="3">
        <v>0</v>
      </c>
      <c r="DZ15" s="5">
        <v>5</v>
      </c>
      <c r="EA15" s="5">
        <v>10</v>
      </c>
      <c r="EC15" s="3">
        <v>900</v>
      </c>
      <c r="ED15" s="3">
        <v>0</v>
      </c>
      <c r="EE15" s="3">
        <v>0</v>
      </c>
      <c r="EF15" s="3">
        <v>0</v>
      </c>
      <c r="EG15" s="3">
        <v>0</v>
      </c>
      <c r="EH15" s="3">
        <v>0</v>
      </c>
      <c r="EI15" s="3">
        <v>0</v>
      </c>
      <c r="EJ15" s="5">
        <v>5</v>
      </c>
      <c r="EK15" s="5">
        <v>10</v>
      </c>
    </row>
    <row r="16" spans="1:141" x14ac:dyDescent="0.25">
      <c r="A16" s="4" t="s">
        <v>24</v>
      </c>
      <c r="B16" s="4" t="s">
        <v>25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M16" s="3">
        <v>2673</v>
      </c>
      <c r="N16" s="3">
        <v>412</v>
      </c>
      <c r="O16" s="3">
        <v>63</v>
      </c>
      <c r="P16" s="3">
        <v>3</v>
      </c>
      <c r="Q16" s="3">
        <v>1</v>
      </c>
      <c r="R16" s="3">
        <v>0</v>
      </c>
      <c r="S16" s="3">
        <v>0</v>
      </c>
      <c r="T16" s="5">
        <v>4.8251903553299496</v>
      </c>
      <c r="U16" s="5">
        <v>9.6503807106598991</v>
      </c>
      <c r="W16" s="3">
        <v>5382</v>
      </c>
      <c r="X16" s="3">
        <v>134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5">
        <v>4.975707034082669</v>
      </c>
      <c r="AE16" s="5">
        <v>9.951414068165338</v>
      </c>
      <c r="AG16" s="3">
        <v>2877</v>
      </c>
      <c r="AH16" s="3">
        <v>237</v>
      </c>
      <c r="AI16" s="3">
        <v>38</v>
      </c>
      <c r="AJ16" s="3">
        <v>0</v>
      </c>
      <c r="AK16" s="3">
        <v>0</v>
      </c>
      <c r="AL16" s="3">
        <v>0</v>
      </c>
      <c r="AM16" s="3">
        <v>0</v>
      </c>
      <c r="AN16" s="5">
        <v>4.9006979695431472</v>
      </c>
      <c r="AO16" s="5">
        <v>9.8013959390862944</v>
      </c>
      <c r="AQ16" s="3">
        <v>4333</v>
      </c>
      <c r="AR16" s="3">
        <v>529</v>
      </c>
      <c r="AS16" s="3">
        <v>186</v>
      </c>
      <c r="AT16" s="3">
        <v>279</v>
      </c>
      <c r="AU16" s="3">
        <v>189</v>
      </c>
      <c r="AV16" s="3">
        <v>0</v>
      </c>
      <c r="AW16" s="3">
        <v>0</v>
      </c>
      <c r="AX16" s="5">
        <v>4.5478607686729511</v>
      </c>
      <c r="AY16" s="5">
        <v>9.0957215373459022</v>
      </c>
      <c r="BA16" s="3">
        <v>2999</v>
      </c>
      <c r="BB16" s="3">
        <v>146</v>
      </c>
      <c r="BC16" s="3">
        <v>7</v>
      </c>
      <c r="BD16" s="3">
        <v>0</v>
      </c>
      <c r="BE16" s="3">
        <v>0</v>
      </c>
      <c r="BF16" s="3">
        <v>0</v>
      </c>
      <c r="BG16" s="3">
        <v>0</v>
      </c>
      <c r="BH16" s="5">
        <v>4.9492385786802027</v>
      </c>
      <c r="BI16" s="5">
        <v>9.8984771573604053</v>
      </c>
      <c r="BK16" s="3">
        <v>3199</v>
      </c>
      <c r="BL16" s="3">
        <v>305</v>
      </c>
      <c r="BM16" s="3">
        <v>232</v>
      </c>
      <c r="BN16" s="3">
        <v>203</v>
      </c>
      <c r="BO16" s="3">
        <v>1</v>
      </c>
      <c r="BP16" s="3">
        <v>0</v>
      </c>
      <c r="BQ16" s="3">
        <v>0</v>
      </c>
      <c r="BR16" s="5">
        <v>4.6492385786802028</v>
      </c>
      <c r="BS16" s="5">
        <v>9.2984771573604057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E16" s="3">
        <v>4317</v>
      </c>
      <c r="CF16" s="3">
        <v>951</v>
      </c>
      <c r="CG16" s="3">
        <v>599</v>
      </c>
      <c r="CH16" s="3">
        <v>382</v>
      </c>
      <c r="CI16" s="3">
        <v>55</v>
      </c>
      <c r="CJ16" s="3">
        <v>0</v>
      </c>
      <c r="CK16" s="3">
        <v>0</v>
      </c>
      <c r="CL16" s="5">
        <v>4.4424175126903549</v>
      </c>
      <c r="CM16" s="5">
        <v>8.8848350253807098</v>
      </c>
      <c r="CO16" s="3">
        <v>4900</v>
      </c>
      <c r="CP16" s="3">
        <v>942</v>
      </c>
      <c r="CQ16" s="3">
        <v>335</v>
      </c>
      <c r="CR16" s="3">
        <v>127</v>
      </c>
      <c r="CS16" s="3">
        <v>0</v>
      </c>
      <c r="CT16" s="3">
        <v>0</v>
      </c>
      <c r="CU16" s="3">
        <v>0</v>
      </c>
      <c r="CV16" s="5">
        <v>4.6838515228426392</v>
      </c>
      <c r="CW16" s="5">
        <v>9.3677030456852783</v>
      </c>
      <c r="CY16" s="3">
        <v>3034</v>
      </c>
      <c r="CZ16" s="3">
        <v>109</v>
      </c>
      <c r="DA16" s="3">
        <v>9</v>
      </c>
      <c r="DB16" s="3">
        <v>0</v>
      </c>
      <c r="DC16" s="3">
        <v>0</v>
      </c>
      <c r="DD16" s="3">
        <v>0</v>
      </c>
      <c r="DE16" s="3">
        <v>0</v>
      </c>
      <c r="DF16" s="5">
        <v>4.9597081218274113</v>
      </c>
      <c r="DG16" s="5">
        <v>9.9194162436548226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0</v>
      </c>
      <c r="DO16" s="3">
        <v>0</v>
      </c>
      <c r="DP16" s="3">
        <v>0</v>
      </c>
      <c r="DQ16" s="3">
        <v>0</v>
      </c>
      <c r="DS16" s="3">
        <v>4187</v>
      </c>
      <c r="DT16" s="3">
        <v>480</v>
      </c>
      <c r="DU16" s="3">
        <v>55</v>
      </c>
      <c r="DV16" s="3">
        <v>5</v>
      </c>
      <c r="DW16" s="3">
        <v>1</v>
      </c>
      <c r="DX16" s="3">
        <v>0</v>
      </c>
      <c r="DY16" s="3">
        <v>0</v>
      </c>
      <c r="DZ16" s="5">
        <v>4.8711928934010151</v>
      </c>
      <c r="EA16" s="5">
        <v>9.7423857868020303</v>
      </c>
      <c r="EC16" s="3">
        <v>0</v>
      </c>
      <c r="ED16" s="3">
        <v>0</v>
      </c>
      <c r="EE16" s="3">
        <v>0</v>
      </c>
      <c r="EF16" s="3">
        <v>0</v>
      </c>
      <c r="EG16" s="3">
        <v>0</v>
      </c>
      <c r="EH16" s="3">
        <v>0</v>
      </c>
      <c r="EI16" s="3">
        <v>0</v>
      </c>
      <c r="EJ16" s="3">
        <v>0</v>
      </c>
      <c r="EK16" s="3">
        <v>0</v>
      </c>
    </row>
    <row r="17" spans="1:141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5">
        <v>0</v>
      </c>
      <c r="K17" s="5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5">
        <v>0</v>
      </c>
      <c r="U17" s="5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5">
        <v>0</v>
      </c>
      <c r="AE17" s="5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5">
        <v>0</v>
      </c>
      <c r="AO17" s="5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5">
        <v>0</v>
      </c>
      <c r="AY17" s="5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5">
        <v>0</v>
      </c>
      <c r="BI17" s="5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5">
        <v>0</v>
      </c>
      <c r="CC17" s="5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S17" s="3">
        <v>0</v>
      </c>
      <c r="DT17" s="3">
        <v>0</v>
      </c>
      <c r="DU17" s="3">
        <v>0</v>
      </c>
      <c r="DV17" s="3">
        <v>0</v>
      </c>
      <c r="DW17" s="3">
        <v>0</v>
      </c>
      <c r="DX17" s="3">
        <v>0</v>
      </c>
      <c r="DY17" s="3">
        <v>0</v>
      </c>
      <c r="DZ17" s="5">
        <v>0</v>
      </c>
      <c r="EA17" s="5">
        <v>0</v>
      </c>
      <c r="EC17" s="3">
        <v>0</v>
      </c>
      <c r="ED17" s="3">
        <v>0</v>
      </c>
      <c r="EE17" s="3">
        <v>0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  <c r="EK17" s="3">
        <v>0</v>
      </c>
    </row>
    <row r="18" spans="1:141" x14ac:dyDescent="0.25">
      <c r="A18" s="4" t="s">
        <v>28</v>
      </c>
      <c r="B18" s="4" t="s">
        <v>29</v>
      </c>
      <c r="C18" s="3">
        <v>113</v>
      </c>
      <c r="D18" s="3">
        <v>73</v>
      </c>
      <c r="E18" s="3">
        <v>38</v>
      </c>
      <c r="F18" s="3">
        <v>13</v>
      </c>
      <c r="G18" s="3">
        <v>0</v>
      </c>
      <c r="H18" s="3">
        <v>123</v>
      </c>
      <c r="I18" s="3">
        <v>0</v>
      </c>
      <c r="J18" s="5">
        <v>4.2067510548523206</v>
      </c>
      <c r="K18" s="5">
        <v>8.4135021097046412</v>
      </c>
      <c r="M18" s="3">
        <v>88</v>
      </c>
      <c r="N18" s="3">
        <v>127</v>
      </c>
      <c r="O18" s="3">
        <v>92</v>
      </c>
      <c r="P18" s="3">
        <v>24</v>
      </c>
      <c r="Q18" s="3">
        <v>13</v>
      </c>
      <c r="R18" s="3">
        <v>16</v>
      </c>
      <c r="S18" s="3">
        <v>0</v>
      </c>
      <c r="T18" s="5">
        <v>3.73546511627907</v>
      </c>
      <c r="U18" s="5">
        <v>7.4709302325581399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G18" s="3">
        <v>44</v>
      </c>
      <c r="AH18" s="3">
        <v>114</v>
      </c>
      <c r="AI18" s="3">
        <v>110</v>
      </c>
      <c r="AJ18" s="3">
        <v>9</v>
      </c>
      <c r="AK18" s="3">
        <v>1</v>
      </c>
      <c r="AL18" s="3">
        <v>82</v>
      </c>
      <c r="AM18" s="3">
        <v>0</v>
      </c>
      <c r="AN18" s="5">
        <v>3.6870503597122304</v>
      </c>
      <c r="AO18" s="5">
        <v>7.3741007194244608</v>
      </c>
      <c r="AQ18" s="3">
        <v>164</v>
      </c>
      <c r="AR18" s="3">
        <v>221</v>
      </c>
      <c r="AS18" s="3">
        <v>72</v>
      </c>
      <c r="AT18" s="3">
        <v>13</v>
      </c>
      <c r="AU18" s="3">
        <v>10</v>
      </c>
      <c r="AV18" s="3">
        <v>150</v>
      </c>
      <c r="AW18" s="3">
        <v>0</v>
      </c>
      <c r="AX18" s="5">
        <v>4.0750000000000002</v>
      </c>
      <c r="AY18" s="5">
        <v>8.15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K18" s="3">
        <v>118</v>
      </c>
      <c r="BL18" s="3">
        <v>119</v>
      </c>
      <c r="BM18" s="3">
        <v>110</v>
      </c>
      <c r="BN18" s="3">
        <v>56</v>
      </c>
      <c r="BO18" s="3">
        <v>36</v>
      </c>
      <c r="BP18" s="3">
        <v>11</v>
      </c>
      <c r="BQ18" s="3">
        <v>0</v>
      </c>
      <c r="BR18" s="5">
        <v>3.5170842824601367</v>
      </c>
      <c r="BS18" s="5">
        <v>7.0341685649202734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E18" s="3">
        <v>85</v>
      </c>
      <c r="CF18" s="3">
        <v>171</v>
      </c>
      <c r="CG18" s="3">
        <v>170</v>
      </c>
      <c r="CH18" s="3">
        <v>33</v>
      </c>
      <c r="CI18" s="3">
        <v>27</v>
      </c>
      <c r="CJ18" s="3">
        <v>234</v>
      </c>
      <c r="CK18" s="3">
        <v>0</v>
      </c>
      <c r="CL18" s="5">
        <v>3.522633744855967</v>
      </c>
      <c r="CM18" s="5">
        <v>7.0452674897119341</v>
      </c>
      <c r="CO18" s="3">
        <v>60</v>
      </c>
      <c r="CP18" s="3">
        <v>97</v>
      </c>
      <c r="CQ18" s="3">
        <v>162</v>
      </c>
      <c r="CR18" s="3">
        <v>122</v>
      </c>
      <c r="CS18" s="3">
        <v>106</v>
      </c>
      <c r="CT18" s="3">
        <v>173</v>
      </c>
      <c r="CU18" s="3">
        <v>0</v>
      </c>
      <c r="CV18" s="5">
        <v>2.7861060329067642</v>
      </c>
      <c r="CW18" s="5">
        <v>5.5722120658135283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S18" s="3">
        <v>126</v>
      </c>
      <c r="DT18" s="3">
        <v>199</v>
      </c>
      <c r="DU18" s="3">
        <v>133</v>
      </c>
      <c r="DV18" s="3">
        <v>68</v>
      </c>
      <c r="DW18" s="3">
        <v>6</v>
      </c>
      <c r="DX18" s="3">
        <v>7</v>
      </c>
      <c r="DY18" s="3">
        <v>1</v>
      </c>
      <c r="DZ18" s="5">
        <v>3.6973684210526314</v>
      </c>
      <c r="EA18" s="5">
        <v>7.3947368421052628</v>
      </c>
      <c r="EC18" s="3">
        <v>0</v>
      </c>
      <c r="ED18" s="3">
        <v>0</v>
      </c>
      <c r="EE18" s="3">
        <v>0</v>
      </c>
      <c r="EF18" s="3">
        <v>0</v>
      </c>
      <c r="EG18" s="3">
        <v>0</v>
      </c>
      <c r="EH18" s="3">
        <v>0</v>
      </c>
      <c r="EI18" s="3">
        <v>0</v>
      </c>
      <c r="EJ18" s="3">
        <v>0</v>
      </c>
      <c r="EK18" s="3">
        <v>0</v>
      </c>
    </row>
    <row r="19" spans="1:141" x14ac:dyDescent="0.25">
      <c r="A19" s="4" t="s">
        <v>30</v>
      </c>
      <c r="B19" s="4" t="s">
        <v>31</v>
      </c>
      <c r="C19" s="3">
        <v>290</v>
      </c>
      <c r="D19" s="3">
        <v>80</v>
      </c>
      <c r="E19" s="3">
        <v>30</v>
      </c>
      <c r="F19" s="3">
        <v>0</v>
      </c>
      <c r="G19" s="3">
        <v>0</v>
      </c>
      <c r="H19" s="3">
        <v>0</v>
      </c>
      <c r="I19" s="3">
        <v>0</v>
      </c>
      <c r="J19" s="5">
        <v>4.6500000000000004</v>
      </c>
      <c r="K19" s="5">
        <v>9.3000000000000007</v>
      </c>
      <c r="M19" s="3">
        <v>226</v>
      </c>
      <c r="N19" s="3">
        <v>83</v>
      </c>
      <c r="O19" s="3">
        <v>29</v>
      </c>
      <c r="P19" s="3">
        <v>60</v>
      </c>
      <c r="Q19" s="3">
        <v>2</v>
      </c>
      <c r="R19" s="3">
        <v>0</v>
      </c>
      <c r="S19" s="3">
        <v>0</v>
      </c>
      <c r="T19" s="5">
        <v>4.1775000000000002</v>
      </c>
      <c r="U19" s="5">
        <v>8.3550000000000004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G19" s="3">
        <v>126</v>
      </c>
      <c r="AH19" s="3">
        <v>150</v>
      </c>
      <c r="AI19" s="3">
        <v>106</v>
      </c>
      <c r="AJ19" s="3">
        <v>18</v>
      </c>
      <c r="AK19" s="3">
        <v>0</v>
      </c>
      <c r="AL19" s="3">
        <v>0</v>
      </c>
      <c r="AM19" s="3">
        <v>0</v>
      </c>
      <c r="AN19" s="5">
        <v>3.96</v>
      </c>
      <c r="AO19" s="5">
        <v>7.92</v>
      </c>
      <c r="AQ19" s="3">
        <v>470</v>
      </c>
      <c r="AR19" s="3">
        <v>155</v>
      </c>
      <c r="AS19" s="3">
        <v>60</v>
      </c>
      <c r="AT19" s="3">
        <v>15</v>
      </c>
      <c r="AU19" s="3">
        <v>0</v>
      </c>
      <c r="AV19" s="3">
        <v>0</v>
      </c>
      <c r="AW19" s="3">
        <v>0</v>
      </c>
      <c r="AX19" s="5">
        <v>4.5428571428571427</v>
      </c>
      <c r="AY19" s="5">
        <v>9.0857142857142854</v>
      </c>
      <c r="BA19" s="3">
        <v>265</v>
      </c>
      <c r="BB19" s="3">
        <v>100</v>
      </c>
      <c r="BC19" s="3">
        <v>20</v>
      </c>
      <c r="BD19" s="3">
        <v>15</v>
      </c>
      <c r="BE19" s="3">
        <v>0</v>
      </c>
      <c r="BF19" s="3">
        <v>0</v>
      </c>
      <c r="BG19" s="3">
        <v>0</v>
      </c>
      <c r="BH19" s="5">
        <v>4.5374999999999996</v>
      </c>
      <c r="BI19" s="5">
        <v>9.0749999999999993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U19" s="3">
        <v>354</v>
      </c>
      <c r="BV19" s="3">
        <v>134</v>
      </c>
      <c r="BW19" s="3">
        <v>12</v>
      </c>
      <c r="BX19" s="3">
        <v>0</v>
      </c>
      <c r="BY19" s="3">
        <v>0</v>
      </c>
      <c r="BZ19" s="3">
        <v>0</v>
      </c>
      <c r="CA19" s="3">
        <v>0</v>
      </c>
      <c r="CB19" s="5">
        <v>4.6840000000000002</v>
      </c>
      <c r="CC19" s="5">
        <v>9.3680000000000003</v>
      </c>
      <c r="CE19" s="3">
        <v>375</v>
      </c>
      <c r="CF19" s="3">
        <v>115</v>
      </c>
      <c r="CG19" s="3">
        <v>140</v>
      </c>
      <c r="CH19" s="3">
        <v>50</v>
      </c>
      <c r="CI19" s="3">
        <v>120</v>
      </c>
      <c r="CJ19" s="3">
        <v>0</v>
      </c>
      <c r="CK19" s="3">
        <v>0</v>
      </c>
      <c r="CL19" s="5">
        <v>3.71875</v>
      </c>
      <c r="CM19" s="5">
        <v>7.4375</v>
      </c>
      <c r="CO19" s="3">
        <v>354</v>
      </c>
      <c r="CP19" s="3">
        <v>270</v>
      </c>
      <c r="CQ19" s="3">
        <v>146</v>
      </c>
      <c r="CR19" s="3">
        <v>30</v>
      </c>
      <c r="CS19" s="3">
        <v>0</v>
      </c>
      <c r="CT19" s="3">
        <v>0</v>
      </c>
      <c r="CU19" s="3">
        <v>0</v>
      </c>
      <c r="CV19" s="5">
        <v>4.1849999999999996</v>
      </c>
      <c r="CW19" s="5">
        <v>8.3699999999999992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S19" s="3">
        <v>380</v>
      </c>
      <c r="DT19" s="3">
        <v>105</v>
      </c>
      <c r="DU19" s="3">
        <v>85</v>
      </c>
      <c r="DV19" s="3">
        <v>30</v>
      </c>
      <c r="DW19" s="3">
        <v>0</v>
      </c>
      <c r="DX19" s="3">
        <v>0</v>
      </c>
      <c r="DY19" s="3">
        <v>0</v>
      </c>
      <c r="DZ19" s="5">
        <v>4.3916666666666666</v>
      </c>
      <c r="EA19" s="5">
        <v>8.7833333333333332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</row>
    <row r="20" spans="1:141" x14ac:dyDescent="0.25">
      <c r="A20" s="4" t="s">
        <v>32</v>
      </c>
      <c r="B20" s="4" t="s">
        <v>33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M20" s="3">
        <v>290</v>
      </c>
      <c r="N20" s="3">
        <v>50</v>
      </c>
      <c r="O20" s="3">
        <v>20</v>
      </c>
      <c r="P20" s="3">
        <v>0</v>
      </c>
      <c r="Q20" s="3">
        <v>0</v>
      </c>
      <c r="R20" s="3">
        <v>0</v>
      </c>
      <c r="S20" s="3">
        <v>0</v>
      </c>
      <c r="T20" s="5">
        <v>4.75</v>
      </c>
      <c r="U20" s="5">
        <v>9.5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G20" s="3">
        <v>290</v>
      </c>
      <c r="AH20" s="3">
        <v>50</v>
      </c>
      <c r="AI20" s="3">
        <v>20</v>
      </c>
      <c r="AJ20" s="3">
        <v>0</v>
      </c>
      <c r="AK20" s="3">
        <v>0</v>
      </c>
      <c r="AL20" s="3">
        <v>0</v>
      </c>
      <c r="AM20" s="3">
        <v>0</v>
      </c>
      <c r="AN20" s="5">
        <v>4.75</v>
      </c>
      <c r="AO20" s="5">
        <v>9.5</v>
      </c>
      <c r="AQ20" s="3">
        <v>444</v>
      </c>
      <c r="AR20" s="3">
        <v>156</v>
      </c>
      <c r="AS20" s="3">
        <v>30</v>
      </c>
      <c r="AT20" s="3">
        <v>0</v>
      </c>
      <c r="AU20" s="3">
        <v>0</v>
      </c>
      <c r="AV20" s="3">
        <v>0</v>
      </c>
      <c r="AW20" s="3">
        <v>0</v>
      </c>
      <c r="AX20" s="5">
        <v>4.6571428571428575</v>
      </c>
      <c r="AY20" s="5">
        <v>9.3142857142857149</v>
      </c>
      <c r="BA20" s="3">
        <v>280</v>
      </c>
      <c r="BB20" s="3">
        <v>45</v>
      </c>
      <c r="BC20" s="3">
        <v>35</v>
      </c>
      <c r="BD20" s="3">
        <v>0</v>
      </c>
      <c r="BE20" s="3">
        <v>0</v>
      </c>
      <c r="BF20" s="3">
        <v>0</v>
      </c>
      <c r="BG20" s="3">
        <v>0</v>
      </c>
      <c r="BH20" s="5">
        <v>4.6805555555555554</v>
      </c>
      <c r="BI20" s="5">
        <v>9.3611111111111107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E20" s="3">
        <v>240</v>
      </c>
      <c r="CF20" s="3">
        <v>30</v>
      </c>
      <c r="CG20" s="3">
        <v>0</v>
      </c>
      <c r="CH20" s="3">
        <v>0</v>
      </c>
      <c r="CI20" s="3">
        <v>0</v>
      </c>
      <c r="CJ20" s="3">
        <v>450</v>
      </c>
      <c r="CK20" s="3">
        <v>0</v>
      </c>
      <c r="CL20" s="5">
        <v>4.8888888888888893</v>
      </c>
      <c r="CM20" s="5">
        <v>9.7777777777777786</v>
      </c>
      <c r="CO20" s="3">
        <v>540</v>
      </c>
      <c r="CP20" s="3">
        <v>100</v>
      </c>
      <c r="CQ20" s="3">
        <v>80</v>
      </c>
      <c r="CR20" s="3">
        <v>0</v>
      </c>
      <c r="CS20" s="3">
        <v>0</v>
      </c>
      <c r="CT20" s="3">
        <v>0</v>
      </c>
      <c r="CU20" s="3">
        <v>0</v>
      </c>
      <c r="CV20" s="5">
        <v>4.6388888888888893</v>
      </c>
      <c r="CW20" s="5">
        <v>9.2777777777777786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S20" s="3">
        <v>450</v>
      </c>
      <c r="DT20" s="3">
        <v>50</v>
      </c>
      <c r="DU20" s="3">
        <v>40</v>
      </c>
      <c r="DV20" s="3">
        <v>0</v>
      </c>
      <c r="DW20" s="3">
        <v>0</v>
      </c>
      <c r="DX20" s="3">
        <v>0</v>
      </c>
      <c r="DY20" s="3">
        <v>0</v>
      </c>
      <c r="DZ20" s="5">
        <v>4.7592592592592595</v>
      </c>
      <c r="EA20" s="5">
        <v>9.518518518518519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</row>
    <row r="21" spans="1:141" x14ac:dyDescent="0.25">
      <c r="A21" s="4" t="s">
        <v>34</v>
      </c>
      <c r="B21" s="4" t="s">
        <v>35</v>
      </c>
      <c r="C21" s="3">
        <v>411</v>
      </c>
      <c r="D21" s="3">
        <v>314</v>
      </c>
      <c r="E21" s="3">
        <v>192</v>
      </c>
      <c r="F21" s="3">
        <v>133</v>
      </c>
      <c r="G21" s="3">
        <v>28</v>
      </c>
      <c r="H21" s="3">
        <v>16</v>
      </c>
      <c r="I21" s="3">
        <v>6</v>
      </c>
      <c r="J21" s="5">
        <v>3.8784786641929498</v>
      </c>
      <c r="K21" s="5">
        <v>7.7569573283858997</v>
      </c>
      <c r="M21" s="3">
        <v>339</v>
      </c>
      <c r="N21" s="3">
        <v>262</v>
      </c>
      <c r="O21" s="3">
        <v>290</v>
      </c>
      <c r="P21" s="3">
        <v>114</v>
      </c>
      <c r="Q21" s="3">
        <v>80</v>
      </c>
      <c r="R21" s="3">
        <v>15</v>
      </c>
      <c r="S21" s="3">
        <v>0</v>
      </c>
      <c r="T21" s="5">
        <v>3.6138248847926269</v>
      </c>
      <c r="U21" s="5">
        <v>7.2276497695852537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G21" s="3">
        <v>326</v>
      </c>
      <c r="AH21" s="3">
        <v>248</v>
      </c>
      <c r="AI21" s="3">
        <v>316</v>
      </c>
      <c r="AJ21" s="3">
        <v>126</v>
      </c>
      <c r="AK21" s="3">
        <v>57</v>
      </c>
      <c r="AL21" s="3">
        <v>21</v>
      </c>
      <c r="AM21" s="3">
        <v>6</v>
      </c>
      <c r="AN21" s="5">
        <v>3.615097856477167</v>
      </c>
      <c r="AO21" s="5">
        <v>7.2301957129543339</v>
      </c>
      <c r="AQ21" s="3">
        <v>703</v>
      </c>
      <c r="AR21" s="3">
        <v>633</v>
      </c>
      <c r="AS21" s="3">
        <v>346</v>
      </c>
      <c r="AT21" s="3">
        <v>129</v>
      </c>
      <c r="AU21" s="3">
        <v>66</v>
      </c>
      <c r="AV21" s="3">
        <v>34</v>
      </c>
      <c r="AW21" s="3">
        <v>14</v>
      </c>
      <c r="AX21" s="5">
        <v>3.9472562599893446</v>
      </c>
      <c r="AY21" s="5">
        <v>7.8945125199786892</v>
      </c>
      <c r="BA21" s="3">
        <v>326</v>
      </c>
      <c r="BB21" s="3">
        <v>319</v>
      </c>
      <c r="BC21" s="3">
        <v>316</v>
      </c>
      <c r="BD21" s="3">
        <v>83</v>
      </c>
      <c r="BE21" s="3">
        <v>38</v>
      </c>
      <c r="BF21" s="3">
        <v>18</v>
      </c>
      <c r="BG21" s="3">
        <v>0</v>
      </c>
      <c r="BH21" s="5">
        <v>3.7504621072088726</v>
      </c>
      <c r="BI21" s="5">
        <v>7.5009242144177453</v>
      </c>
      <c r="BK21" s="3">
        <v>508</v>
      </c>
      <c r="BL21" s="3">
        <v>414</v>
      </c>
      <c r="BM21" s="3">
        <v>261</v>
      </c>
      <c r="BN21" s="3">
        <v>81</v>
      </c>
      <c r="BO21" s="3">
        <v>49</v>
      </c>
      <c r="BP21" s="3">
        <v>49</v>
      </c>
      <c r="BQ21" s="3">
        <v>13</v>
      </c>
      <c r="BR21" s="5">
        <v>3.9527798933739526</v>
      </c>
      <c r="BS21" s="5">
        <v>7.9055597867479053</v>
      </c>
      <c r="BU21" s="3">
        <v>561</v>
      </c>
      <c r="BV21" s="3">
        <v>387</v>
      </c>
      <c r="BW21" s="3">
        <v>277</v>
      </c>
      <c r="BX21" s="3">
        <v>88</v>
      </c>
      <c r="BY21" s="3">
        <v>49</v>
      </c>
      <c r="BZ21" s="3">
        <v>13</v>
      </c>
      <c r="CA21" s="3">
        <v>0</v>
      </c>
      <c r="CB21" s="5">
        <v>3.9713656387665197</v>
      </c>
      <c r="CC21" s="5">
        <v>7.9427312775330394</v>
      </c>
      <c r="CE21" s="3">
        <v>758</v>
      </c>
      <c r="CF21" s="3">
        <v>622</v>
      </c>
      <c r="CG21" s="3">
        <v>520</v>
      </c>
      <c r="CH21" s="3">
        <v>156</v>
      </c>
      <c r="CI21" s="3">
        <v>84</v>
      </c>
      <c r="CJ21" s="3">
        <v>46</v>
      </c>
      <c r="CK21" s="3">
        <v>14</v>
      </c>
      <c r="CL21" s="5">
        <v>3.8476635514018693</v>
      </c>
      <c r="CM21" s="5">
        <v>7.6953271028037387</v>
      </c>
      <c r="CO21" s="3">
        <v>847</v>
      </c>
      <c r="CP21" s="3">
        <v>660</v>
      </c>
      <c r="CQ21" s="3">
        <v>448</v>
      </c>
      <c r="CR21" s="3">
        <v>133</v>
      </c>
      <c r="CS21" s="3">
        <v>78</v>
      </c>
      <c r="CT21" s="3">
        <v>27</v>
      </c>
      <c r="CU21" s="3">
        <v>7</v>
      </c>
      <c r="CV21" s="5">
        <v>3.9533702677746998</v>
      </c>
      <c r="CW21" s="5">
        <v>7.9067405355493996</v>
      </c>
      <c r="CY21" s="3">
        <v>366</v>
      </c>
      <c r="CZ21" s="3">
        <v>374</v>
      </c>
      <c r="DA21" s="3">
        <v>232</v>
      </c>
      <c r="DB21" s="3">
        <v>70</v>
      </c>
      <c r="DC21" s="3">
        <v>36</v>
      </c>
      <c r="DD21" s="3">
        <v>18</v>
      </c>
      <c r="DE21" s="3">
        <v>4</v>
      </c>
      <c r="DF21" s="5">
        <v>3.8942486085343226</v>
      </c>
      <c r="DG21" s="5">
        <v>7.7884972170686453</v>
      </c>
      <c r="DI21" s="3">
        <v>369</v>
      </c>
      <c r="DJ21" s="3">
        <v>364</v>
      </c>
      <c r="DK21" s="3">
        <v>229</v>
      </c>
      <c r="DL21" s="3">
        <v>78</v>
      </c>
      <c r="DM21" s="3">
        <v>36</v>
      </c>
      <c r="DN21" s="3">
        <v>24</v>
      </c>
      <c r="DO21" s="3">
        <v>0</v>
      </c>
      <c r="DP21" s="5">
        <v>3.8847583643122676</v>
      </c>
      <c r="DQ21" s="5">
        <v>7.7695167286245352</v>
      </c>
      <c r="DS21" s="3">
        <v>612</v>
      </c>
      <c r="DT21" s="3">
        <v>543</v>
      </c>
      <c r="DU21" s="3">
        <v>333</v>
      </c>
      <c r="DV21" s="3">
        <v>105</v>
      </c>
      <c r="DW21" s="3">
        <v>38</v>
      </c>
      <c r="DX21" s="3">
        <v>16</v>
      </c>
      <c r="DY21" s="3">
        <v>3</v>
      </c>
      <c r="DZ21" s="5">
        <v>3.9724095646842428</v>
      </c>
      <c r="EA21" s="5">
        <v>7.9448191293684856</v>
      </c>
      <c r="EC21" s="3">
        <v>245</v>
      </c>
      <c r="ED21" s="3">
        <v>172</v>
      </c>
      <c r="EE21" s="3">
        <v>201</v>
      </c>
      <c r="EF21" s="3">
        <v>73</v>
      </c>
      <c r="EG21" s="3">
        <v>74</v>
      </c>
      <c r="EH21" s="3">
        <v>19</v>
      </c>
      <c r="EI21" s="3">
        <v>41</v>
      </c>
      <c r="EJ21" s="5">
        <v>3.5764705882352943</v>
      </c>
      <c r="EK21" s="5">
        <v>7.1529411764705886</v>
      </c>
    </row>
    <row r="22" spans="1:141" x14ac:dyDescent="0.25">
      <c r="A22" s="4" t="s">
        <v>36</v>
      </c>
      <c r="B22" s="4" t="s">
        <v>37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M22" s="3">
        <v>0</v>
      </c>
      <c r="N22" s="3">
        <v>450</v>
      </c>
      <c r="O22" s="3">
        <v>300</v>
      </c>
      <c r="P22" s="3">
        <v>250</v>
      </c>
      <c r="Q22" s="3">
        <v>0</v>
      </c>
      <c r="R22" s="3">
        <v>0</v>
      </c>
      <c r="S22" s="3">
        <v>0</v>
      </c>
      <c r="T22" s="5">
        <v>3.2</v>
      </c>
      <c r="U22" s="5">
        <v>6.4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G22" s="3">
        <v>205</v>
      </c>
      <c r="AH22" s="3">
        <v>634</v>
      </c>
      <c r="AI22" s="3">
        <v>125</v>
      </c>
      <c r="AJ22" s="3">
        <v>36</v>
      </c>
      <c r="AK22" s="3">
        <v>0</v>
      </c>
      <c r="AL22" s="3">
        <v>0</v>
      </c>
      <c r="AM22" s="3">
        <v>0</v>
      </c>
      <c r="AN22" s="5">
        <v>4.008</v>
      </c>
      <c r="AO22" s="5">
        <v>8.016</v>
      </c>
      <c r="AQ22" s="3">
        <v>1266</v>
      </c>
      <c r="AR22" s="3">
        <v>304</v>
      </c>
      <c r="AS22" s="3">
        <v>179</v>
      </c>
      <c r="AT22" s="3">
        <v>1</v>
      </c>
      <c r="AU22" s="3">
        <v>0</v>
      </c>
      <c r="AV22" s="3">
        <v>0</v>
      </c>
      <c r="AW22" s="3">
        <v>0</v>
      </c>
      <c r="AX22" s="5">
        <v>4.62</v>
      </c>
      <c r="AY22" s="5">
        <v>9.24</v>
      </c>
      <c r="BA22" s="3">
        <v>850</v>
      </c>
      <c r="BB22" s="3">
        <v>65</v>
      </c>
      <c r="BC22" s="3">
        <v>76</v>
      </c>
      <c r="BD22" s="3">
        <v>9</v>
      </c>
      <c r="BE22" s="3">
        <v>0</v>
      </c>
      <c r="BF22" s="3">
        <v>0</v>
      </c>
      <c r="BG22" s="3">
        <v>0</v>
      </c>
      <c r="BH22" s="5">
        <v>4.7560000000000002</v>
      </c>
      <c r="BI22" s="5">
        <v>9.5120000000000005</v>
      </c>
      <c r="BK22" s="3">
        <v>861</v>
      </c>
      <c r="BL22" s="3">
        <v>344</v>
      </c>
      <c r="BM22" s="3">
        <v>28</v>
      </c>
      <c r="BN22" s="3">
        <v>17</v>
      </c>
      <c r="BO22" s="3">
        <v>0</v>
      </c>
      <c r="BP22" s="3">
        <v>0</v>
      </c>
      <c r="BQ22" s="3">
        <v>0</v>
      </c>
      <c r="BR22" s="5">
        <v>4.6391999999999998</v>
      </c>
      <c r="BS22" s="5">
        <v>9.2783999999999995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E22" s="3">
        <v>1285</v>
      </c>
      <c r="CF22" s="3">
        <v>649</v>
      </c>
      <c r="CG22" s="3">
        <v>45</v>
      </c>
      <c r="CH22" s="3">
        <v>21</v>
      </c>
      <c r="CI22" s="3">
        <v>0</v>
      </c>
      <c r="CJ22" s="3">
        <v>0</v>
      </c>
      <c r="CK22" s="3">
        <v>0</v>
      </c>
      <c r="CL22" s="5">
        <v>4.5990000000000002</v>
      </c>
      <c r="CM22" s="5">
        <v>9.1980000000000004</v>
      </c>
      <c r="CO22" s="3">
        <v>24</v>
      </c>
      <c r="CP22" s="3">
        <v>550</v>
      </c>
      <c r="CQ22" s="3">
        <v>1376</v>
      </c>
      <c r="CR22" s="3">
        <v>50</v>
      </c>
      <c r="CS22" s="3">
        <v>0</v>
      </c>
      <c r="CT22" s="3">
        <v>0</v>
      </c>
      <c r="CU22" s="3">
        <v>0</v>
      </c>
      <c r="CV22" s="5">
        <v>3.274</v>
      </c>
      <c r="CW22" s="5">
        <v>6.548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S22" s="3">
        <v>1184</v>
      </c>
      <c r="DT22" s="3">
        <v>286</v>
      </c>
      <c r="DU22" s="3">
        <v>30</v>
      </c>
      <c r="DV22" s="3">
        <v>0</v>
      </c>
      <c r="DW22" s="3">
        <v>0</v>
      </c>
      <c r="DX22" s="3">
        <v>0</v>
      </c>
      <c r="DY22" s="3">
        <v>0</v>
      </c>
      <c r="DZ22" s="5">
        <v>4.769333333333333</v>
      </c>
      <c r="EA22" s="5">
        <v>9.538666666666666</v>
      </c>
      <c r="EC22" s="3">
        <v>0</v>
      </c>
      <c r="ED22" s="3">
        <v>0</v>
      </c>
      <c r="EE22" s="3">
        <v>0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  <c r="EK22" s="3">
        <v>0</v>
      </c>
    </row>
    <row r="23" spans="1:141" x14ac:dyDescent="0.25">
      <c r="A23" s="4" t="s">
        <v>38</v>
      </c>
      <c r="B23" s="4" t="s">
        <v>39</v>
      </c>
      <c r="C23" s="3">
        <v>245</v>
      </c>
      <c r="D23" s="3">
        <v>203</v>
      </c>
      <c r="E23" s="3">
        <v>77</v>
      </c>
      <c r="F23" s="3">
        <v>27</v>
      </c>
      <c r="G23" s="3">
        <v>21</v>
      </c>
      <c r="H23" s="3">
        <v>691</v>
      </c>
      <c r="I23" s="3">
        <v>0</v>
      </c>
      <c r="J23" s="5">
        <v>4.0890052356020945</v>
      </c>
      <c r="K23" s="5">
        <v>8.178010471204189</v>
      </c>
      <c r="M23" s="3">
        <v>238</v>
      </c>
      <c r="N23" s="3">
        <v>307</v>
      </c>
      <c r="O23" s="3">
        <v>276</v>
      </c>
      <c r="P23" s="3">
        <v>92</v>
      </c>
      <c r="Q23" s="3">
        <v>79</v>
      </c>
      <c r="R23" s="3">
        <v>272</v>
      </c>
      <c r="S23" s="3">
        <v>0</v>
      </c>
      <c r="T23" s="5">
        <v>3.537298387096774</v>
      </c>
      <c r="U23" s="5">
        <v>7.074596774193548</v>
      </c>
      <c r="W23" s="3">
        <v>623</v>
      </c>
      <c r="X23" s="3">
        <v>667</v>
      </c>
      <c r="Y23" s="3">
        <v>336</v>
      </c>
      <c r="Z23" s="3">
        <v>106</v>
      </c>
      <c r="AA23" s="3">
        <v>79</v>
      </c>
      <c r="AB23" s="3">
        <v>401</v>
      </c>
      <c r="AC23" s="3">
        <v>0</v>
      </c>
      <c r="AD23" s="5">
        <v>3.9105466593042517</v>
      </c>
      <c r="AE23" s="5">
        <v>7.8210933186085034</v>
      </c>
      <c r="AG23" s="3">
        <v>185</v>
      </c>
      <c r="AH23" s="3">
        <v>286</v>
      </c>
      <c r="AI23" s="3">
        <v>262</v>
      </c>
      <c r="AJ23" s="3">
        <v>82</v>
      </c>
      <c r="AK23" s="3">
        <v>85</v>
      </c>
      <c r="AL23" s="3">
        <v>364</v>
      </c>
      <c r="AM23" s="3">
        <v>0</v>
      </c>
      <c r="AN23" s="5">
        <v>3.4488888888888889</v>
      </c>
      <c r="AO23" s="5">
        <v>6.8977777777777778</v>
      </c>
      <c r="AQ23" s="3">
        <v>682</v>
      </c>
      <c r="AR23" s="3">
        <v>673</v>
      </c>
      <c r="AS23" s="3">
        <v>419</v>
      </c>
      <c r="AT23" s="3">
        <v>131</v>
      </c>
      <c r="AU23" s="3">
        <v>120</v>
      </c>
      <c r="AV23" s="3">
        <v>187</v>
      </c>
      <c r="AW23" s="3">
        <v>0</v>
      </c>
      <c r="AX23" s="5">
        <v>3.8227160493827159</v>
      </c>
      <c r="AY23" s="5">
        <v>7.6454320987654318</v>
      </c>
      <c r="BA23" s="3">
        <v>350</v>
      </c>
      <c r="BB23" s="3">
        <v>396</v>
      </c>
      <c r="BC23" s="3">
        <v>234</v>
      </c>
      <c r="BD23" s="3">
        <v>62</v>
      </c>
      <c r="BE23" s="3">
        <v>36</v>
      </c>
      <c r="BF23" s="3">
        <v>186</v>
      </c>
      <c r="BG23" s="3">
        <v>0</v>
      </c>
      <c r="BH23" s="5">
        <v>3.8923933209647497</v>
      </c>
      <c r="BI23" s="5">
        <v>7.7847866419294993</v>
      </c>
      <c r="BK23" s="3">
        <v>171</v>
      </c>
      <c r="BL23" s="3">
        <v>268</v>
      </c>
      <c r="BM23" s="3">
        <v>425</v>
      </c>
      <c r="BN23" s="3">
        <v>308</v>
      </c>
      <c r="BO23" s="3">
        <v>373</v>
      </c>
      <c r="BP23" s="3">
        <v>35</v>
      </c>
      <c r="BQ23" s="3">
        <v>0</v>
      </c>
      <c r="BR23" s="5">
        <v>2.7126213592233008</v>
      </c>
      <c r="BS23" s="5">
        <v>5.4252427184466017</v>
      </c>
      <c r="BU23" s="3">
        <v>325</v>
      </c>
      <c r="BV23" s="3">
        <v>536</v>
      </c>
      <c r="BW23" s="3">
        <v>263</v>
      </c>
      <c r="BX23" s="3">
        <v>73</v>
      </c>
      <c r="BY23" s="3">
        <v>33</v>
      </c>
      <c r="BZ23" s="3">
        <v>350</v>
      </c>
      <c r="CA23" s="3">
        <v>0</v>
      </c>
      <c r="CB23" s="5">
        <v>3.8512195121951218</v>
      </c>
      <c r="CC23" s="5">
        <v>7.7024390243902436</v>
      </c>
      <c r="CE23" s="3">
        <v>596</v>
      </c>
      <c r="CF23" s="3">
        <v>854</v>
      </c>
      <c r="CG23" s="3">
        <v>515</v>
      </c>
      <c r="CH23" s="3">
        <v>180</v>
      </c>
      <c r="CI23" s="3">
        <v>124</v>
      </c>
      <c r="CJ23" s="3">
        <v>259</v>
      </c>
      <c r="CK23" s="3">
        <v>0</v>
      </c>
      <c r="CL23" s="5">
        <v>3.7130894667254295</v>
      </c>
      <c r="CM23" s="5">
        <v>7.426178933450859</v>
      </c>
      <c r="CO23" s="3">
        <v>434</v>
      </c>
      <c r="CP23" s="3">
        <v>695</v>
      </c>
      <c r="CQ23" s="3">
        <v>651</v>
      </c>
      <c r="CR23" s="3">
        <v>283</v>
      </c>
      <c r="CS23" s="3">
        <v>264</v>
      </c>
      <c r="CT23" s="3">
        <v>201</v>
      </c>
      <c r="CU23" s="3">
        <v>0</v>
      </c>
      <c r="CV23" s="5">
        <v>3.323162870648904</v>
      </c>
      <c r="CW23" s="5">
        <v>6.6463257412978081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I23" s="3">
        <v>211</v>
      </c>
      <c r="DJ23" s="3">
        <v>332</v>
      </c>
      <c r="DK23" s="3">
        <v>298</v>
      </c>
      <c r="DL23" s="3">
        <v>94</v>
      </c>
      <c r="DM23" s="3">
        <v>104</v>
      </c>
      <c r="DN23" s="3">
        <v>225</v>
      </c>
      <c r="DO23" s="3">
        <v>0</v>
      </c>
      <c r="DP23" s="5">
        <v>3.4350336862367663</v>
      </c>
      <c r="DQ23" s="5">
        <v>6.8700673724735326</v>
      </c>
      <c r="DS23" s="3">
        <v>563</v>
      </c>
      <c r="DT23" s="3">
        <v>653</v>
      </c>
      <c r="DU23" s="3">
        <v>350</v>
      </c>
      <c r="DV23" s="3">
        <v>168</v>
      </c>
      <c r="DW23" s="3">
        <v>108</v>
      </c>
      <c r="DX23" s="3">
        <v>54</v>
      </c>
      <c r="DY23" s="3">
        <v>0</v>
      </c>
      <c r="DZ23" s="5">
        <v>3.7573289902280131</v>
      </c>
      <c r="EA23" s="5">
        <v>7.5146579804560263</v>
      </c>
      <c r="EC23" s="3">
        <v>211</v>
      </c>
      <c r="ED23" s="3">
        <v>306</v>
      </c>
      <c r="EE23" s="3">
        <v>159</v>
      </c>
      <c r="EF23" s="3">
        <v>42</v>
      </c>
      <c r="EG23" s="3">
        <v>44</v>
      </c>
      <c r="EH23" s="3">
        <v>186</v>
      </c>
      <c r="EI23" s="3">
        <v>0</v>
      </c>
      <c r="EJ23" s="5">
        <v>3.7847769028871392</v>
      </c>
      <c r="EK23" s="5">
        <v>7.5695538057742784</v>
      </c>
    </row>
    <row r="24" spans="1:141" x14ac:dyDescent="0.25">
      <c r="A24" s="4" t="s">
        <v>40</v>
      </c>
      <c r="B24" s="4" t="s">
        <v>42</v>
      </c>
      <c r="C24" s="3">
        <v>244</v>
      </c>
      <c r="D24" s="3">
        <v>451</v>
      </c>
      <c r="E24" s="3">
        <v>207</v>
      </c>
      <c r="F24" s="3">
        <v>49</v>
      </c>
      <c r="G24" s="3">
        <v>71</v>
      </c>
      <c r="H24" s="3">
        <v>178</v>
      </c>
      <c r="I24" s="3">
        <v>0</v>
      </c>
      <c r="J24" s="5">
        <v>3.7318982387475539</v>
      </c>
      <c r="K24" s="5">
        <v>7.4637964774951078</v>
      </c>
      <c r="M24" s="3">
        <v>296</v>
      </c>
      <c r="N24" s="3">
        <v>404</v>
      </c>
      <c r="O24" s="3">
        <v>233</v>
      </c>
      <c r="P24" s="3">
        <v>114</v>
      </c>
      <c r="Q24" s="3">
        <v>77</v>
      </c>
      <c r="R24" s="3">
        <v>76</v>
      </c>
      <c r="S24" s="3">
        <v>0</v>
      </c>
      <c r="T24" s="5">
        <v>3.6476868327402134</v>
      </c>
      <c r="U24" s="5">
        <v>7.2953736654804269</v>
      </c>
      <c r="W24" s="3">
        <v>631</v>
      </c>
      <c r="X24" s="3">
        <v>752</v>
      </c>
      <c r="Y24" s="3">
        <v>349</v>
      </c>
      <c r="Z24" s="3">
        <v>126</v>
      </c>
      <c r="AA24" s="3">
        <v>151</v>
      </c>
      <c r="AB24" s="3">
        <v>91</v>
      </c>
      <c r="AC24" s="3">
        <v>0</v>
      </c>
      <c r="AD24" s="5">
        <v>3.7894474863115977</v>
      </c>
      <c r="AE24" s="5">
        <v>7.5788949726231953</v>
      </c>
      <c r="AG24" s="3">
        <v>232</v>
      </c>
      <c r="AH24" s="3">
        <v>415</v>
      </c>
      <c r="AI24" s="3">
        <v>284</v>
      </c>
      <c r="AJ24" s="3">
        <v>109</v>
      </c>
      <c r="AK24" s="3">
        <v>81</v>
      </c>
      <c r="AL24" s="3">
        <v>79</v>
      </c>
      <c r="AM24" s="3">
        <v>0</v>
      </c>
      <c r="AN24" s="5">
        <v>3.5423728813559321</v>
      </c>
      <c r="AO24" s="5">
        <v>7.0847457627118642</v>
      </c>
      <c r="AQ24" s="3">
        <v>797</v>
      </c>
      <c r="AR24" s="3">
        <v>680</v>
      </c>
      <c r="AS24" s="3">
        <v>278</v>
      </c>
      <c r="AT24" s="3">
        <v>135</v>
      </c>
      <c r="AU24" s="3">
        <v>110</v>
      </c>
      <c r="AV24" s="3">
        <v>100</v>
      </c>
      <c r="AW24" s="3">
        <v>0</v>
      </c>
      <c r="AX24" s="5">
        <v>3.9594999999999998</v>
      </c>
      <c r="AY24" s="5">
        <v>7.9189999999999996</v>
      </c>
      <c r="BA24" s="3">
        <v>351</v>
      </c>
      <c r="BB24" s="3">
        <v>460</v>
      </c>
      <c r="BC24" s="3">
        <v>225</v>
      </c>
      <c r="BD24" s="3">
        <v>60</v>
      </c>
      <c r="BE24" s="3">
        <v>44</v>
      </c>
      <c r="BF24" s="3">
        <v>60</v>
      </c>
      <c r="BG24" s="3">
        <v>0</v>
      </c>
      <c r="BH24" s="5">
        <v>3.8894736842105262</v>
      </c>
      <c r="BI24" s="5">
        <v>7.7789473684210524</v>
      </c>
      <c r="BK24" s="3">
        <v>188</v>
      </c>
      <c r="BL24" s="3">
        <v>343</v>
      </c>
      <c r="BM24" s="3">
        <v>387</v>
      </c>
      <c r="BN24" s="3">
        <v>200</v>
      </c>
      <c r="BO24" s="3">
        <v>184</v>
      </c>
      <c r="BP24" s="3">
        <v>198</v>
      </c>
      <c r="BQ24" s="3">
        <v>0</v>
      </c>
      <c r="BR24" s="5">
        <v>3.1159754224270353</v>
      </c>
      <c r="BS24" s="5">
        <v>6.2319508448540706</v>
      </c>
      <c r="BU24" s="3">
        <v>430</v>
      </c>
      <c r="BV24" s="3">
        <v>582</v>
      </c>
      <c r="BW24" s="3">
        <v>284</v>
      </c>
      <c r="BX24" s="3">
        <v>84</v>
      </c>
      <c r="BY24" s="3">
        <v>63</v>
      </c>
      <c r="BZ24" s="3">
        <v>57</v>
      </c>
      <c r="CA24" s="3">
        <v>0</v>
      </c>
      <c r="CB24" s="5">
        <v>3.853776853776854</v>
      </c>
      <c r="CC24" s="5">
        <v>7.7075537075537079</v>
      </c>
      <c r="CE24" s="3">
        <v>530</v>
      </c>
      <c r="CF24" s="3">
        <v>983</v>
      </c>
      <c r="CG24" s="3">
        <v>491</v>
      </c>
      <c r="CH24" s="3">
        <v>158</v>
      </c>
      <c r="CI24" s="3">
        <v>134</v>
      </c>
      <c r="CJ24" s="3">
        <v>104</v>
      </c>
      <c r="CK24" s="3">
        <v>0</v>
      </c>
      <c r="CL24" s="5">
        <v>3.7042682926829267</v>
      </c>
      <c r="CM24" s="5">
        <v>7.4085365853658534</v>
      </c>
      <c r="CO24" s="3">
        <v>420</v>
      </c>
      <c r="CP24" s="3">
        <v>856</v>
      </c>
      <c r="CQ24" s="3">
        <v>430</v>
      </c>
      <c r="CR24" s="3">
        <v>255</v>
      </c>
      <c r="CS24" s="3">
        <v>218</v>
      </c>
      <c r="CT24" s="3">
        <v>221</v>
      </c>
      <c r="CU24" s="3">
        <v>0</v>
      </c>
      <c r="CV24" s="5">
        <v>3.4612207434603031</v>
      </c>
      <c r="CW24" s="5">
        <v>6.9224414869206061</v>
      </c>
      <c r="CY24" s="3">
        <v>277</v>
      </c>
      <c r="CZ24" s="3">
        <v>391</v>
      </c>
      <c r="DA24" s="3">
        <v>238</v>
      </c>
      <c r="DB24" s="3">
        <v>101</v>
      </c>
      <c r="DC24" s="3">
        <v>95</v>
      </c>
      <c r="DD24" s="3">
        <v>98</v>
      </c>
      <c r="DE24" s="3">
        <v>0</v>
      </c>
      <c r="DF24" s="5">
        <v>3.5934664246823957</v>
      </c>
      <c r="DG24" s="5">
        <v>7.1869328493647915</v>
      </c>
      <c r="DI24" s="3">
        <v>156</v>
      </c>
      <c r="DJ24" s="3">
        <v>375</v>
      </c>
      <c r="DK24" s="3">
        <v>258</v>
      </c>
      <c r="DL24" s="3">
        <v>118</v>
      </c>
      <c r="DM24" s="3">
        <v>128</v>
      </c>
      <c r="DN24" s="3">
        <v>165</v>
      </c>
      <c r="DO24" s="3">
        <v>0</v>
      </c>
      <c r="DP24" s="5">
        <v>3.3024154589371979</v>
      </c>
      <c r="DQ24" s="5">
        <v>6.6048309178743958</v>
      </c>
      <c r="DS24" s="3">
        <v>406</v>
      </c>
      <c r="DT24" s="3">
        <v>619</v>
      </c>
      <c r="DU24" s="3">
        <v>388</v>
      </c>
      <c r="DV24" s="3">
        <v>158</v>
      </c>
      <c r="DW24" s="3">
        <v>141</v>
      </c>
      <c r="DX24" s="3">
        <v>88</v>
      </c>
      <c r="DY24" s="3">
        <v>0</v>
      </c>
      <c r="DZ24" s="5">
        <v>3.5788551401869158</v>
      </c>
      <c r="EA24" s="5">
        <v>7.1577102803738315</v>
      </c>
      <c r="EC24" s="3">
        <v>128</v>
      </c>
      <c r="ED24" s="3">
        <v>355</v>
      </c>
      <c r="EE24" s="3">
        <v>228</v>
      </c>
      <c r="EF24" s="3">
        <v>59</v>
      </c>
      <c r="EG24" s="3">
        <v>49</v>
      </c>
      <c r="EH24" s="3">
        <v>81</v>
      </c>
      <c r="EI24" s="3">
        <v>0</v>
      </c>
      <c r="EJ24" s="5">
        <v>3.5543345543345541</v>
      </c>
      <c r="EK24" s="5">
        <v>7.1086691086691083</v>
      </c>
    </row>
    <row r="25" spans="1:141" x14ac:dyDescent="0.25">
      <c r="A25" s="4" t="s">
        <v>41</v>
      </c>
      <c r="B25" s="4" t="s">
        <v>44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W25" s="3">
        <v>148</v>
      </c>
      <c r="X25" s="3">
        <v>125</v>
      </c>
      <c r="Y25" s="3">
        <v>73</v>
      </c>
      <c r="Z25" s="3">
        <v>4</v>
      </c>
      <c r="AA25" s="3">
        <v>0</v>
      </c>
      <c r="AB25" s="3">
        <v>0</v>
      </c>
      <c r="AC25" s="3">
        <v>0</v>
      </c>
      <c r="AD25" s="5">
        <v>4.1914285714285713</v>
      </c>
      <c r="AE25" s="5">
        <v>8.3828571428571426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BA25" s="3">
        <v>79</v>
      </c>
      <c r="BB25" s="3">
        <v>79</v>
      </c>
      <c r="BC25" s="3">
        <v>23</v>
      </c>
      <c r="BD25" s="3">
        <v>19</v>
      </c>
      <c r="BE25" s="3">
        <v>0</v>
      </c>
      <c r="BF25" s="3">
        <v>0</v>
      </c>
      <c r="BG25" s="3">
        <v>0</v>
      </c>
      <c r="BH25" s="5">
        <v>4.09</v>
      </c>
      <c r="BI25" s="5">
        <v>8.18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O25" s="3">
        <v>180</v>
      </c>
      <c r="CP25" s="3">
        <v>108</v>
      </c>
      <c r="CQ25" s="3">
        <v>70</v>
      </c>
      <c r="CR25" s="3">
        <v>40</v>
      </c>
      <c r="CS25" s="3">
        <v>2</v>
      </c>
      <c r="CT25" s="3">
        <v>0</v>
      </c>
      <c r="CU25" s="3">
        <v>0</v>
      </c>
      <c r="CV25" s="5">
        <v>4.0599999999999996</v>
      </c>
      <c r="CW25" s="5">
        <v>8.1199999999999992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0</v>
      </c>
      <c r="DG25" s="3">
        <v>0</v>
      </c>
      <c r="DI25" s="3">
        <v>0</v>
      </c>
      <c r="DJ25" s="3">
        <v>0</v>
      </c>
      <c r="DK25" s="3">
        <v>0</v>
      </c>
      <c r="DL25" s="3">
        <v>0</v>
      </c>
      <c r="DM25" s="3">
        <v>0</v>
      </c>
      <c r="DN25" s="3">
        <v>0</v>
      </c>
      <c r="DO25" s="3">
        <v>0</v>
      </c>
      <c r="DP25" s="3">
        <v>0</v>
      </c>
      <c r="DQ25" s="3">
        <v>0</v>
      </c>
      <c r="DS25" s="3">
        <v>164</v>
      </c>
      <c r="DT25" s="3">
        <v>87</v>
      </c>
      <c r="DU25" s="3">
        <v>38</v>
      </c>
      <c r="DV25" s="3">
        <v>8</v>
      </c>
      <c r="DW25" s="3">
        <v>3</v>
      </c>
      <c r="DX25" s="3">
        <v>0</v>
      </c>
      <c r="DY25" s="3">
        <v>0</v>
      </c>
      <c r="DZ25" s="5">
        <v>4.3366666666666669</v>
      </c>
      <c r="EA25" s="5">
        <v>8.6733333333333338</v>
      </c>
      <c r="EC25" s="3">
        <v>0</v>
      </c>
      <c r="ED25" s="3">
        <v>0</v>
      </c>
      <c r="EE25" s="3">
        <v>0</v>
      </c>
      <c r="EF25" s="3">
        <v>0</v>
      </c>
      <c r="EG25" s="3">
        <v>0</v>
      </c>
      <c r="EH25" s="3">
        <v>0</v>
      </c>
      <c r="EI25" s="3">
        <v>0</v>
      </c>
      <c r="EJ25" s="3">
        <v>0</v>
      </c>
      <c r="EK25" s="3">
        <v>0</v>
      </c>
    </row>
    <row r="26" spans="1:141" x14ac:dyDescent="0.25">
      <c r="A26" s="4" t="s">
        <v>43</v>
      </c>
      <c r="B26" s="4" t="s">
        <v>46</v>
      </c>
      <c r="C26" s="3">
        <v>461</v>
      </c>
      <c r="D26" s="3">
        <v>579</v>
      </c>
      <c r="E26" s="3">
        <v>133</v>
      </c>
      <c r="F26" s="3">
        <v>23</v>
      </c>
      <c r="G26" s="3">
        <v>15</v>
      </c>
      <c r="H26" s="3">
        <v>321</v>
      </c>
      <c r="I26" s="3">
        <v>0</v>
      </c>
      <c r="J26" s="5">
        <v>4.1957060280759704</v>
      </c>
      <c r="K26" s="5">
        <v>8.3914120561519407</v>
      </c>
      <c r="M26" s="3">
        <v>350</v>
      </c>
      <c r="N26" s="3">
        <v>613</v>
      </c>
      <c r="O26" s="3">
        <v>328</v>
      </c>
      <c r="P26" s="3">
        <v>73</v>
      </c>
      <c r="Q26" s="3">
        <v>46</v>
      </c>
      <c r="R26" s="3">
        <v>122</v>
      </c>
      <c r="S26" s="3">
        <v>0</v>
      </c>
      <c r="T26" s="5">
        <v>3.8141843971631206</v>
      </c>
      <c r="U26" s="5">
        <v>7.6283687943262413</v>
      </c>
      <c r="W26" s="3">
        <v>305</v>
      </c>
      <c r="X26" s="3">
        <v>721</v>
      </c>
      <c r="Y26" s="3">
        <v>449</v>
      </c>
      <c r="Z26" s="3">
        <v>151</v>
      </c>
      <c r="AA26" s="3">
        <v>181</v>
      </c>
      <c r="AB26" s="3">
        <v>874</v>
      </c>
      <c r="AC26" s="3">
        <v>0</v>
      </c>
      <c r="AD26" s="5">
        <v>3.4526840066408413</v>
      </c>
      <c r="AE26" s="5">
        <v>6.9053680132816826</v>
      </c>
      <c r="AG26" s="3">
        <v>356</v>
      </c>
      <c r="AH26" s="3">
        <v>522</v>
      </c>
      <c r="AI26" s="3">
        <v>347</v>
      </c>
      <c r="AJ26" s="3">
        <v>70</v>
      </c>
      <c r="AK26" s="3">
        <v>67</v>
      </c>
      <c r="AL26" s="3">
        <v>170</v>
      </c>
      <c r="AM26" s="3">
        <v>0</v>
      </c>
      <c r="AN26" s="5">
        <v>3.7562408223201174</v>
      </c>
      <c r="AO26" s="5">
        <v>7.5124816446402347</v>
      </c>
      <c r="AQ26" s="3">
        <v>1190</v>
      </c>
      <c r="AR26" s="3">
        <v>858</v>
      </c>
      <c r="AS26" s="3">
        <v>431</v>
      </c>
      <c r="AT26" s="3">
        <v>101</v>
      </c>
      <c r="AU26" s="3">
        <v>47</v>
      </c>
      <c r="AV26" s="3">
        <v>48</v>
      </c>
      <c r="AW26" s="3">
        <v>6</v>
      </c>
      <c r="AX26" s="5">
        <v>4.1583555386372284</v>
      </c>
      <c r="AY26" s="5">
        <v>8.3167110772744568</v>
      </c>
      <c r="BA26" s="3">
        <v>588</v>
      </c>
      <c r="BB26" s="3">
        <v>630</v>
      </c>
      <c r="BC26" s="3">
        <v>229</v>
      </c>
      <c r="BD26" s="3">
        <v>27</v>
      </c>
      <c r="BE26" s="3">
        <v>30</v>
      </c>
      <c r="BF26" s="3">
        <v>28</v>
      </c>
      <c r="BG26" s="3">
        <v>0</v>
      </c>
      <c r="BH26" s="5">
        <v>4.1429521276595747</v>
      </c>
      <c r="BI26" s="5">
        <v>8.2859042553191493</v>
      </c>
      <c r="BK26" s="3">
        <v>481</v>
      </c>
      <c r="BL26" s="3">
        <v>615</v>
      </c>
      <c r="BM26" s="3">
        <v>525</v>
      </c>
      <c r="BN26" s="3">
        <v>142</v>
      </c>
      <c r="BO26" s="3">
        <v>119</v>
      </c>
      <c r="BP26" s="3">
        <v>33</v>
      </c>
      <c r="BQ26" s="3">
        <v>0</v>
      </c>
      <c r="BR26" s="5">
        <v>3.6360255047821468</v>
      </c>
      <c r="BS26" s="5">
        <v>7.2720510095642936</v>
      </c>
      <c r="BU26" s="3">
        <v>786</v>
      </c>
      <c r="BV26" s="3">
        <v>759</v>
      </c>
      <c r="BW26" s="3">
        <v>254</v>
      </c>
      <c r="BX26" s="3">
        <v>28</v>
      </c>
      <c r="BY26" s="3">
        <v>61</v>
      </c>
      <c r="BZ26" s="3">
        <v>27</v>
      </c>
      <c r="CA26" s="3">
        <v>0</v>
      </c>
      <c r="CB26" s="5">
        <v>4.1551906779661021</v>
      </c>
      <c r="CC26" s="5">
        <v>8.3103813559322042</v>
      </c>
      <c r="CE26" s="3">
        <v>920</v>
      </c>
      <c r="CF26" s="3">
        <v>1263</v>
      </c>
      <c r="CG26" s="3">
        <v>542</v>
      </c>
      <c r="CH26" s="3">
        <v>111</v>
      </c>
      <c r="CI26" s="3">
        <v>94</v>
      </c>
      <c r="CJ26" s="3">
        <v>134</v>
      </c>
      <c r="CK26" s="3">
        <v>0</v>
      </c>
      <c r="CL26" s="5">
        <v>3.9569965870307167</v>
      </c>
      <c r="CM26" s="5">
        <v>7.9139931740614333</v>
      </c>
      <c r="CO26" s="3">
        <v>727</v>
      </c>
      <c r="CP26" s="3">
        <v>1141</v>
      </c>
      <c r="CQ26" s="3">
        <v>756</v>
      </c>
      <c r="CR26" s="3">
        <v>203</v>
      </c>
      <c r="CS26" s="3">
        <v>172</v>
      </c>
      <c r="CT26" s="3">
        <v>65</v>
      </c>
      <c r="CU26" s="3">
        <v>0</v>
      </c>
      <c r="CV26" s="5">
        <v>3.6828942980993666</v>
      </c>
      <c r="CW26" s="5">
        <v>7.3657885961987333</v>
      </c>
      <c r="CY26" s="3">
        <v>357</v>
      </c>
      <c r="CZ26" s="3">
        <v>562</v>
      </c>
      <c r="DA26" s="3">
        <v>370</v>
      </c>
      <c r="DB26" s="3">
        <v>104</v>
      </c>
      <c r="DC26" s="3">
        <v>124</v>
      </c>
      <c r="DD26" s="3">
        <v>15</v>
      </c>
      <c r="DE26" s="3">
        <v>0</v>
      </c>
      <c r="DF26" s="5">
        <v>3.6090969017798287</v>
      </c>
      <c r="DG26" s="5">
        <v>7.2181938035596573</v>
      </c>
      <c r="DI26" s="3">
        <v>344</v>
      </c>
      <c r="DJ26" s="3">
        <v>620</v>
      </c>
      <c r="DK26" s="3">
        <v>354</v>
      </c>
      <c r="DL26" s="3">
        <v>60</v>
      </c>
      <c r="DM26" s="3">
        <v>66</v>
      </c>
      <c r="DN26" s="3">
        <v>88</v>
      </c>
      <c r="DO26" s="3">
        <v>0</v>
      </c>
      <c r="DP26" s="5">
        <v>3.7728531855955678</v>
      </c>
      <c r="DQ26" s="5">
        <v>7.5457063711911356</v>
      </c>
      <c r="DS26" s="3">
        <v>490</v>
      </c>
      <c r="DT26" s="3">
        <v>745</v>
      </c>
      <c r="DU26" s="3">
        <v>562</v>
      </c>
      <c r="DV26" s="3">
        <v>183</v>
      </c>
      <c r="DW26" s="3">
        <v>238</v>
      </c>
      <c r="DX26" s="3">
        <v>80</v>
      </c>
      <c r="DY26" s="3">
        <v>0</v>
      </c>
      <c r="DZ26" s="5">
        <v>3.4806131650135259</v>
      </c>
      <c r="EA26" s="5">
        <v>6.9612263300270518</v>
      </c>
      <c r="EC26" s="3">
        <v>244</v>
      </c>
      <c r="ED26" s="3">
        <v>496</v>
      </c>
      <c r="EE26" s="3">
        <v>205</v>
      </c>
      <c r="EF26" s="3">
        <v>39</v>
      </c>
      <c r="EG26" s="3">
        <v>34</v>
      </c>
      <c r="EH26" s="3">
        <v>131</v>
      </c>
      <c r="EI26" s="3">
        <v>0</v>
      </c>
      <c r="EJ26" s="5">
        <v>3.8614931237721022</v>
      </c>
      <c r="EK26" s="5">
        <v>7.7229862475442044</v>
      </c>
    </row>
    <row r="27" spans="1:141" x14ac:dyDescent="0.25">
      <c r="A27" s="4" t="s">
        <v>45</v>
      </c>
      <c r="B27" s="4" t="s">
        <v>48</v>
      </c>
      <c r="C27" s="3">
        <v>271</v>
      </c>
      <c r="D27" s="3">
        <v>403</v>
      </c>
      <c r="E27" s="3">
        <v>625</v>
      </c>
      <c r="F27" s="3">
        <v>218</v>
      </c>
      <c r="G27" s="3">
        <v>87</v>
      </c>
      <c r="H27" s="3">
        <v>386</v>
      </c>
      <c r="I27" s="3">
        <v>382</v>
      </c>
      <c r="J27" s="5">
        <v>3.3447630922693268</v>
      </c>
      <c r="K27" s="5">
        <v>6.6895261845386536</v>
      </c>
      <c r="M27" s="3">
        <v>264</v>
      </c>
      <c r="N27" s="3">
        <v>524</v>
      </c>
      <c r="O27" s="3">
        <v>770</v>
      </c>
      <c r="P27" s="3">
        <v>331</v>
      </c>
      <c r="Q27" s="3">
        <v>131</v>
      </c>
      <c r="R27" s="3">
        <v>297</v>
      </c>
      <c r="S27" s="3">
        <v>55</v>
      </c>
      <c r="T27" s="5">
        <v>3.2272277227722772</v>
      </c>
      <c r="U27" s="5">
        <v>6.4544554455445544</v>
      </c>
      <c r="W27" s="3">
        <v>625</v>
      </c>
      <c r="X27" s="3">
        <v>894</v>
      </c>
      <c r="Y27" s="3">
        <v>1317</v>
      </c>
      <c r="Z27" s="3">
        <v>569</v>
      </c>
      <c r="AA27" s="3">
        <v>202</v>
      </c>
      <c r="AB27" s="3">
        <v>441</v>
      </c>
      <c r="AC27" s="3">
        <v>103</v>
      </c>
      <c r="AD27" s="5">
        <v>3.3246465206542832</v>
      </c>
      <c r="AE27" s="5">
        <v>6.6492930413085665</v>
      </c>
      <c r="AG27" s="3">
        <v>247</v>
      </c>
      <c r="AH27" s="3">
        <v>427</v>
      </c>
      <c r="AI27" s="3">
        <v>628</v>
      </c>
      <c r="AJ27" s="3">
        <v>341</v>
      </c>
      <c r="AK27" s="3">
        <v>141</v>
      </c>
      <c r="AL27" s="3">
        <v>481</v>
      </c>
      <c r="AM27" s="3">
        <v>107</v>
      </c>
      <c r="AN27" s="5">
        <v>3.1670403587443947</v>
      </c>
      <c r="AO27" s="5">
        <v>6.3340807174887894</v>
      </c>
      <c r="AQ27" s="3">
        <v>980</v>
      </c>
      <c r="AR27" s="3">
        <v>897</v>
      </c>
      <c r="AS27" s="3">
        <v>1353</v>
      </c>
      <c r="AT27" s="3">
        <v>465</v>
      </c>
      <c r="AU27" s="3">
        <v>154</v>
      </c>
      <c r="AV27" s="3">
        <v>256</v>
      </c>
      <c r="AW27" s="3">
        <v>46</v>
      </c>
      <c r="AX27" s="5">
        <v>3.5414393348921798</v>
      </c>
      <c r="AY27" s="5">
        <v>7.0828786697843595</v>
      </c>
      <c r="BA27" s="3">
        <v>439</v>
      </c>
      <c r="BB27" s="3">
        <v>616</v>
      </c>
      <c r="BC27" s="3">
        <v>816</v>
      </c>
      <c r="BD27" s="3">
        <v>263</v>
      </c>
      <c r="BE27" s="3">
        <v>54</v>
      </c>
      <c r="BF27" s="3">
        <v>159</v>
      </c>
      <c r="BG27" s="3">
        <v>25</v>
      </c>
      <c r="BH27" s="5">
        <v>3.5132541133455208</v>
      </c>
      <c r="BI27" s="5">
        <v>7.0265082266910417</v>
      </c>
      <c r="BK27" s="3">
        <v>145</v>
      </c>
      <c r="BL27" s="3">
        <v>289</v>
      </c>
      <c r="BM27" s="3">
        <v>739</v>
      </c>
      <c r="BN27" s="3">
        <v>952</v>
      </c>
      <c r="BO27" s="3">
        <v>824</v>
      </c>
      <c r="BP27" s="3">
        <v>10</v>
      </c>
      <c r="BQ27" s="3">
        <v>6</v>
      </c>
      <c r="BR27" s="5">
        <v>2.314682943370634</v>
      </c>
      <c r="BS27" s="5">
        <v>4.6293658867412679</v>
      </c>
      <c r="BU27" s="3">
        <v>343</v>
      </c>
      <c r="BV27" s="3">
        <v>692</v>
      </c>
      <c r="BW27" s="3">
        <v>1130</v>
      </c>
      <c r="BX27" s="3">
        <v>312</v>
      </c>
      <c r="BY27" s="3">
        <v>69</v>
      </c>
      <c r="BZ27" s="3">
        <v>388</v>
      </c>
      <c r="CA27" s="3">
        <v>31</v>
      </c>
      <c r="CB27" s="5">
        <v>3.3644933228593872</v>
      </c>
      <c r="CC27" s="5">
        <v>6.7289866457187744</v>
      </c>
      <c r="CE27" s="3">
        <v>744</v>
      </c>
      <c r="CF27" s="3">
        <v>1146</v>
      </c>
      <c r="CG27" s="3">
        <v>1715</v>
      </c>
      <c r="CH27" s="3">
        <v>790</v>
      </c>
      <c r="CI27" s="3">
        <v>242</v>
      </c>
      <c r="CJ27" s="3">
        <v>85</v>
      </c>
      <c r="CK27" s="3">
        <v>22</v>
      </c>
      <c r="CL27" s="5">
        <v>3.2932930774207461</v>
      </c>
      <c r="CM27" s="5">
        <v>6.5865861548414921</v>
      </c>
      <c r="CO27" s="3">
        <v>538</v>
      </c>
      <c r="CP27" s="3">
        <v>876</v>
      </c>
      <c r="CQ27" s="3">
        <v>1059</v>
      </c>
      <c r="CR27" s="3">
        <v>765</v>
      </c>
      <c r="CS27" s="3">
        <v>299</v>
      </c>
      <c r="CT27" s="3">
        <v>18</v>
      </c>
      <c r="CU27" s="3">
        <v>1189</v>
      </c>
      <c r="CV27" s="5">
        <v>3.166525303929884</v>
      </c>
      <c r="CW27" s="5">
        <v>6.3330506078597679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I27" s="3">
        <v>312</v>
      </c>
      <c r="DJ27" s="3">
        <v>434</v>
      </c>
      <c r="DK27" s="3">
        <v>798</v>
      </c>
      <c r="DL27" s="3">
        <v>448</v>
      </c>
      <c r="DM27" s="3">
        <v>158</v>
      </c>
      <c r="DN27" s="3">
        <v>197</v>
      </c>
      <c r="DO27" s="3">
        <v>25</v>
      </c>
      <c r="DP27" s="5">
        <v>3.1367441860465117</v>
      </c>
      <c r="DQ27" s="5">
        <v>6.2734883720930235</v>
      </c>
      <c r="DS27" s="3">
        <v>468</v>
      </c>
      <c r="DT27" s="3">
        <v>602</v>
      </c>
      <c r="DU27" s="3">
        <v>1064</v>
      </c>
      <c r="DV27" s="3">
        <v>665</v>
      </c>
      <c r="DW27" s="3">
        <v>444</v>
      </c>
      <c r="DX27" s="3">
        <v>270</v>
      </c>
      <c r="DY27" s="3">
        <v>45</v>
      </c>
      <c r="DZ27" s="5">
        <v>2.9953746530989824</v>
      </c>
      <c r="EA27" s="5">
        <v>5.9907493061979649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0</v>
      </c>
      <c r="EJ27" s="3">
        <v>0</v>
      </c>
      <c r="EK27" s="3">
        <v>0</v>
      </c>
    </row>
    <row r="28" spans="1:141" x14ac:dyDescent="0.25">
      <c r="A28" s="4" t="s">
        <v>47</v>
      </c>
      <c r="B28" s="4" t="s">
        <v>50</v>
      </c>
      <c r="C28" s="3">
        <v>428</v>
      </c>
      <c r="D28" s="3">
        <v>300</v>
      </c>
      <c r="E28" s="3">
        <v>95</v>
      </c>
      <c r="F28" s="3">
        <v>19</v>
      </c>
      <c r="G28" s="3">
        <v>24</v>
      </c>
      <c r="H28" s="3">
        <v>334</v>
      </c>
      <c r="I28" s="3">
        <v>0</v>
      </c>
      <c r="J28" s="5">
        <v>4.2575057736720554</v>
      </c>
      <c r="K28" s="5">
        <v>8.5150115473441108</v>
      </c>
      <c r="M28" s="3">
        <v>372</v>
      </c>
      <c r="N28" s="3">
        <v>377</v>
      </c>
      <c r="O28" s="3">
        <v>136</v>
      </c>
      <c r="P28" s="3">
        <v>54</v>
      </c>
      <c r="Q28" s="3">
        <v>37</v>
      </c>
      <c r="R28" s="3">
        <v>224</v>
      </c>
      <c r="S28" s="3">
        <v>0</v>
      </c>
      <c r="T28" s="5">
        <v>4.0174180327868854</v>
      </c>
      <c r="U28" s="5">
        <v>8.0348360655737707</v>
      </c>
      <c r="W28" s="3">
        <v>761</v>
      </c>
      <c r="X28" s="3">
        <v>682</v>
      </c>
      <c r="Y28" s="3">
        <v>232</v>
      </c>
      <c r="Z28" s="3">
        <v>62</v>
      </c>
      <c r="AA28" s="3">
        <v>76</v>
      </c>
      <c r="AB28" s="3">
        <v>287</v>
      </c>
      <c r="AC28" s="3">
        <v>0</v>
      </c>
      <c r="AD28" s="5">
        <v>4.097628240485383</v>
      </c>
      <c r="AE28" s="5">
        <v>8.195256480970766</v>
      </c>
      <c r="AG28" s="3">
        <v>430</v>
      </c>
      <c r="AH28" s="3">
        <v>375</v>
      </c>
      <c r="AI28" s="3">
        <v>148</v>
      </c>
      <c r="AJ28" s="3">
        <v>22</v>
      </c>
      <c r="AK28" s="3">
        <v>29</v>
      </c>
      <c r="AL28" s="3">
        <v>196</v>
      </c>
      <c r="AM28" s="3">
        <v>0</v>
      </c>
      <c r="AN28" s="5">
        <v>4.1503984063745021</v>
      </c>
      <c r="AO28" s="5">
        <v>8.3007968127490042</v>
      </c>
      <c r="AQ28" s="3">
        <v>1004</v>
      </c>
      <c r="AR28" s="3">
        <v>691</v>
      </c>
      <c r="AS28" s="3">
        <v>188</v>
      </c>
      <c r="AT28" s="3">
        <v>61</v>
      </c>
      <c r="AU28" s="3">
        <v>59</v>
      </c>
      <c r="AV28" s="3">
        <v>97</v>
      </c>
      <c r="AW28" s="3">
        <v>0</v>
      </c>
      <c r="AX28" s="5">
        <v>4.2581128307538689</v>
      </c>
      <c r="AY28" s="5">
        <v>8.5162256615077379</v>
      </c>
      <c r="BA28" s="3">
        <v>531</v>
      </c>
      <c r="BB28" s="3">
        <v>452</v>
      </c>
      <c r="BC28" s="3">
        <v>112</v>
      </c>
      <c r="BD28" s="3">
        <v>20</v>
      </c>
      <c r="BE28" s="3">
        <v>15</v>
      </c>
      <c r="BF28" s="3">
        <v>70</v>
      </c>
      <c r="BG28" s="3">
        <v>0</v>
      </c>
      <c r="BH28" s="5">
        <v>4.2955752212389378</v>
      </c>
      <c r="BI28" s="5">
        <v>8.5911504424778755</v>
      </c>
      <c r="BK28" s="3">
        <v>296</v>
      </c>
      <c r="BL28" s="3">
        <v>466</v>
      </c>
      <c r="BM28" s="3">
        <v>296</v>
      </c>
      <c r="BN28" s="3">
        <v>151</v>
      </c>
      <c r="BO28" s="3">
        <v>166</v>
      </c>
      <c r="BP28" s="3">
        <v>125</v>
      </c>
      <c r="BQ28" s="3">
        <v>0</v>
      </c>
      <c r="BR28" s="5">
        <v>3.418181818181818</v>
      </c>
      <c r="BS28" s="5">
        <v>6.836363636363636</v>
      </c>
      <c r="BU28" s="3">
        <v>520</v>
      </c>
      <c r="BV28" s="3">
        <v>582</v>
      </c>
      <c r="BW28" s="3">
        <v>172</v>
      </c>
      <c r="BX28" s="3">
        <v>38</v>
      </c>
      <c r="BY28" s="3">
        <v>35</v>
      </c>
      <c r="BZ28" s="3">
        <v>153</v>
      </c>
      <c r="CA28" s="3">
        <v>0</v>
      </c>
      <c r="CB28" s="5">
        <v>4.1239792130660726</v>
      </c>
      <c r="CC28" s="5">
        <v>8.2479584261321452</v>
      </c>
      <c r="CE28" s="3">
        <v>1018</v>
      </c>
      <c r="CF28" s="3">
        <v>825</v>
      </c>
      <c r="CG28" s="3">
        <v>326</v>
      </c>
      <c r="CH28" s="3">
        <v>64</v>
      </c>
      <c r="CI28" s="3">
        <v>68</v>
      </c>
      <c r="CJ28" s="3">
        <v>99</v>
      </c>
      <c r="CK28" s="3">
        <v>0</v>
      </c>
      <c r="CL28" s="5">
        <v>4.1564537157757497</v>
      </c>
      <c r="CM28" s="5">
        <v>8.3129074315514995</v>
      </c>
      <c r="CO28" s="3">
        <v>699</v>
      </c>
      <c r="CP28" s="3">
        <v>885</v>
      </c>
      <c r="CQ28" s="3">
        <v>411</v>
      </c>
      <c r="CR28" s="3">
        <v>189</v>
      </c>
      <c r="CS28" s="3">
        <v>123</v>
      </c>
      <c r="CT28" s="3">
        <v>93</v>
      </c>
      <c r="CU28" s="3">
        <v>0</v>
      </c>
      <c r="CV28" s="5">
        <v>3.8010403120936282</v>
      </c>
      <c r="CW28" s="5">
        <v>7.6020806241872565</v>
      </c>
      <c r="CY28" s="3">
        <v>370</v>
      </c>
      <c r="CZ28" s="3">
        <v>434</v>
      </c>
      <c r="DA28" s="3">
        <v>196</v>
      </c>
      <c r="DB28" s="3">
        <v>73</v>
      </c>
      <c r="DC28" s="3">
        <v>54</v>
      </c>
      <c r="DD28" s="3">
        <v>73</v>
      </c>
      <c r="DE28" s="3">
        <v>0</v>
      </c>
      <c r="DF28" s="5">
        <v>3.881100266193434</v>
      </c>
      <c r="DG28" s="5">
        <v>7.7622005323868679</v>
      </c>
      <c r="DI28" s="3">
        <v>319</v>
      </c>
      <c r="DJ28" s="3">
        <v>434</v>
      </c>
      <c r="DK28" s="3">
        <v>166</v>
      </c>
      <c r="DL28" s="3">
        <v>50</v>
      </c>
      <c r="DM28" s="3">
        <v>40</v>
      </c>
      <c r="DN28" s="3">
        <v>191</v>
      </c>
      <c r="DO28" s="3">
        <v>0</v>
      </c>
      <c r="DP28" s="5">
        <v>3.9335976214073338</v>
      </c>
      <c r="DQ28" s="5">
        <v>7.8671952428146676</v>
      </c>
      <c r="DS28" s="3">
        <v>563</v>
      </c>
      <c r="DT28" s="3">
        <v>694</v>
      </c>
      <c r="DU28" s="3">
        <v>281</v>
      </c>
      <c r="DV28" s="3">
        <v>70</v>
      </c>
      <c r="DW28" s="3">
        <v>39</v>
      </c>
      <c r="DX28" s="3">
        <v>153</v>
      </c>
      <c r="DY28" s="3">
        <v>0</v>
      </c>
      <c r="DZ28" s="5">
        <v>4.0151791135397694</v>
      </c>
      <c r="EA28" s="5">
        <v>8.0303582270795388</v>
      </c>
      <c r="EC28" s="3">
        <v>240</v>
      </c>
      <c r="ED28" s="3">
        <v>328</v>
      </c>
      <c r="EE28" s="3">
        <v>112</v>
      </c>
      <c r="EF28" s="3">
        <v>22</v>
      </c>
      <c r="EG28" s="3">
        <v>13</v>
      </c>
      <c r="EH28" s="3">
        <v>185</v>
      </c>
      <c r="EI28" s="3">
        <v>0</v>
      </c>
      <c r="EJ28" s="5">
        <v>4.0629370629370634</v>
      </c>
      <c r="EK28" s="5">
        <v>8.1258741258741267</v>
      </c>
    </row>
    <row r="29" spans="1:141" x14ac:dyDescent="0.25">
      <c r="A29" s="4" t="s">
        <v>49</v>
      </c>
      <c r="B29" s="4" t="s">
        <v>52</v>
      </c>
      <c r="C29" s="3">
        <v>208</v>
      </c>
      <c r="D29" s="3">
        <v>402</v>
      </c>
      <c r="E29" s="3">
        <v>268</v>
      </c>
      <c r="F29" s="3">
        <v>49</v>
      </c>
      <c r="G29" s="3">
        <v>35</v>
      </c>
      <c r="H29" s="3">
        <v>314</v>
      </c>
      <c r="I29" s="3">
        <v>0</v>
      </c>
      <c r="J29" s="5">
        <v>3.7266112266112268</v>
      </c>
      <c r="K29" s="5">
        <v>7.4532224532224536</v>
      </c>
      <c r="M29" s="3">
        <v>42</v>
      </c>
      <c r="N29" s="3">
        <v>139</v>
      </c>
      <c r="O29" s="3">
        <v>163</v>
      </c>
      <c r="P29" s="3">
        <v>52</v>
      </c>
      <c r="Q29" s="3">
        <v>42</v>
      </c>
      <c r="R29" s="3">
        <v>838</v>
      </c>
      <c r="S29" s="3">
        <v>0</v>
      </c>
      <c r="T29" s="5">
        <v>3.1986301369863015</v>
      </c>
      <c r="U29" s="5">
        <v>6.397260273972603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G29" s="3">
        <v>411</v>
      </c>
      <c r="AH29" s="3">
        <v>451</v>
      </c>
      <c r="AI29" s="3">
        <v>273</v>
      </c>
      <c r="AJ29" s="3">
        <v>29</v>
      </c>
      <c r="AK29" s="3">
        <v>24</v>
      </c>
      <c r="AL29" s="3">
        <v>88</v>
      </c>
      <c r="AM29" s="3">
        <v>0</v>
      </c>
      <c r="AN29" s="5">
        <v>4.0067340067340069</v>
      </c>
      <c r="AO29" s="5">
        <v>8.0134680134680139</v>
      </c>
      <c r="AQ29" s="3">
        <v>760</v>
      </c>
      <c r="AR29" s="3">
        <v>959</v>
      </c>
      <c r="AS29" s="3">
        <v>433</v>
      </c>
      <c r="AT29" s="3">
        <v>36</v>
      </c>
      <c r="AU29" s="3">
        <v>17</v>
      </c>
      <c r="AV29" s="3">
        <v>28</v>
      </c>
      <c r="AW29" s="3">
        <v>0</v>
      </c>
      <c r="AX29" s="5">
        <v>4.092517006802721</v>
      </c>
      <c r="AY29" s="5">
        <v>8.185034013605442</v>
      </c>
      <c r="BA29" s="3">
        <v>184</v>
      </c>
      <c r="BB29" s="3">
        <v>303</v>
      </c>
      <c r="BC29" s="3">
        <v>139</v>
      </c>
      <c r="BD29" s="3">
        <v>12</v>
      </c>
      <c r="BE29" s="3">
        <v>25</v>
      </c>
      <c r="BF29" s="3">
        <v>613</v>
      </c>
      <c r="BG29" s="3">
        <v>0</v>
      </c>
      <c r="BH29" s="5">
        <v>3.9185520361990949</v>
      </c>
      <c r="BI29" s="5">
        <v>7.8371040723981897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U29" s="3">
        <v>386</v>
      </c>
      <c r="BV29" s="3">
        <v>775</v>
      </c>
      <c r="BW29" s="3">
        <v>311</v>
      </c>
      <c r="BX29" s="3">
        <v>34</v>
      </c>
      <c r="BY29" s="3">
        <v>22</v>
      </c>
      <c r="BZ29" s="3">
        <v>67</v>
      </c>
      <c r="CA29" s="3">
        <v>0</v>
      </c>
      <c r="CB29" s="5">
        <v>3.961387434554974</v>
      </c>
      <c r="CC29" s="5">
        <v>7.922774869109948</v>
      </c>
      <c r="CE29" s="3">
        <v>314</v>
      </c>
      <c r="CF29" s="3">
        <v>953</v>
      </c>
      <c r="CG29" s="3">
        <v>645</v>
      </c>
      <c r="CH29" s="3">
        <v>208</v>
      </c>
      <c r="CI29" s="3">
        <v>144</v>
      </c>
      <c r="CJ29" s="3">
        <v>288</v>
      </c>
      <c r="CK29" s="3">
        <v>0</v>
      </c>
      <c r="CL29" s="5">
        <v>3.4792402826855122</v>
      </c>
      <c r="CM29" s="5">
        <v>6.9584805653710244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I29" s="3">
        <v>122</v>
      </c>
      <c r="DJ29" s="3">
        <v>331</v>
      </c>
      <c r="DK29" s="3">
        <v>387</v>
      </c>
      <c r="DL29" s="3">
        <v>147</v>
      </c>
      <c r="DM29" s="3">
        <v>202</v>
      </c>
      <c r="DN29" s="3">
        <v>87</v>
      </c>
      <c r="DO29" s="3">
        <v>0</v>
      </c>
      <c r="DP29" s="5">
        <v>3.0201850294365014</v>
      </c>
      <c r="DQ29" s="5">
        <v>6.0403700588730027</v>
      </c>
      <c r="DS29" s="3">
        <v>193</v>
      </c>
      <c r="DT29" s="3">
        <v>597</v>
      </c>
      <c r="DU29" s="3">
        <v>521</v>
      </c>
      <c r="DV29" s="3">
        <v>88</v>
      </c>
      <c r="DW29" s="3">
        <v>107</v>
      </c>
      <c r="DX29" s="3">
        <v>408</v>
      </c>
      <c r="DY29" s="3">
        <v>0</v>
      </c>
      <c r="DZ29" s="5">
        <v>3.452191235059761</v>
      </c>
      <c r="EA29" s="5">
        <v>6.904382470119522</v>
      </c>
      <c r="EC29" s="3">
        <v>0</v>
      </c>
      <c r="ED29" s="3">
        <v>0</v>
      </c>
      <c r="EE29" s="3">
        <v>0</v>
      </c>
      <c r="EF29" s="3">
        <v>0</v>
      </c>
      <c r="EG29" s="3">
        <v>0</v>
      </c>
      <c r="EH29" s="3">
        <v>0</v>
      </c>
      <c r="EI29" s="3">
        <v>0</v>
      </c>
      <c r="EJ29" s="5">
        <v>0</v>
      </c>
      <c r="EK29" s="5">
        <v>0</v>
      </c>
    </row>
    <row r="30" spans="1:141" x14ac:dyDescent="0.25">
      <c r="A30" s="4" t="s">
        <v>51</v>
      </c>
      <c r="B30" s="4" t="s">
        <v>54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M30" s="3">
        <v>15</v>
      </c>
      <c r="N30" s="3">
        <v>215</v>
      </c>
      <c r="O30" s="3">
        <v>170</v>
      </c>
      <c r="P30" s="3">
        <v>0</v>
      </c>
      <c r="Q30" s="3">
        <v>0</v>
      </c>
      <c r="R30" s="3">
        <v>0</v>
      </c>
      <c r="S30" s="3">
        <v>0</v>
      </c>
      <c r="T30" s="5">
        <v>3.6124999999999998</v>
      </c>
      <c r="U30" s="5">
        <v>7.2249999999999996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G30" s="3">
        <v>220</v>
      </c>
      <c r="AH30" s="3">
        <v>160</v>
      </c>
      <c r="AI30" s="3">
        <v>20</v>
      </c>
      <c r="AJ30" s="3">
        <v>0</v>
      </c>
      <c r="AK30" s="3">
        <v>0</v>
      </c>
      <c r="AL30" s="3">
        <v>0</v>
      </c>
      <c r="AM30" s="3">
        <v>0</v>
      </c>
      <c r="AN30" s="5">
        <v>4.5</v>
      </c>
      <c r="AO30" s="5">
        <v>9</v>
      </c>
      <c r="AQ30" s="3">
        <v>250</v>
      </c>
      <c r="AR30" s="3">
        <v>320</v>
      </c>
      <c r="AS30" s="3">
        <v>70</v>
      </c>
      <c r="AT30" s="3">
        <v>60</v>
      </c>
      <c r="AU30" s="3">
        <v>0</v>
      </c>
      <c r="AV30" s="3">
        <v>0</v>
      </c>
      <c r="AW30" s="3">
        <v>0</v>
      </c>
      <c r="AX30" s="5">
        <v>4.0857142857142854</v>
      </c>
      <c r="AY30" s="5">
        <v>8.1714285714285708</v>
      </c>
      <c r="BA30" s="3">
        <v>320</v>
      </c>
      <c r="BB30" s="3">
        <v>80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5">
        <v>4.8</v>
      </c>
      <c r="BI30" s="5">
        <v>9.6</v>
      </c>
      <c r="BK30" s="3">
        <v>300</v>
      </c>
      <c r="BL30" s="3">
        <v>80</v>
      </c>
      <c r="BM30" s="3">
        <v>80</v>
      </c>
      <c r="BN30" s="3">
        <v>40</v>
      </c>
      <c r="BO30" s="3">
        <v>0</v>
      </c>
      <c r="BP30" s="3">
        <v>0</v>
      </c>
      <c r="BQ30" s="3">
        <v>0</v>
      </c>
      <c r="BR30" s="5">
        <v>4.28</v>
      </c>
      <c r="BS30" s="5">
        <v>8.56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S30" s="3">
        <v>420</v>
      </c>
      <c r="DT30" s="3">
        <v>130</v>
      </c>
      <c r="DU30" s="3">
        <v>50</v>
      </c>
      <c r="DV30" s="3">
        <v>0</v>
      </c>
      <c r="DW30" s="3">
        <v>0</v>
      </c>
      <c r="DX30" s="3">
        <v>0</v>
      </c>
      <c r="DY30" s="3">
        <v>0</v>
      </c>
      <c r="DZ30" s="5">
        <v>4.6166666666666663</v>
      </c>
      <c r="EA30" s="5">
        <v>9.2333333333333325</v>
      </c>
      <c r="EC30" s="3">
        <v>0</v>
      </c>
      <c r="ED30" s="3">
        <v>0</v>
      </c>
      <c r="EE30" s="3">
        <v>0</v>
      </c>
      <c r="EF30" s="3">
        <v>0</v>
      </c>
      <c r="EG30" s="3">
        <v>0</v>
      </c>
      <c r="EH30" s="3">
        <v>0</v>
      </c>
      <c r="EI30" s="3">
        <v>0</v>
      </c>
      <c r="EJ30" s="3">
        <v>0</v>
      </c>
      <c r="EK30" s="3">
        <v>0</v>
      </c>
    </row>
    <row r="31" spans="1:141" x14ac:dyDescent="0.25">
      <c r="A31" s="4" t="s">
        <v>53</v>
      </c>
      <c r="B31" s="4" t="s">
        <v>56</v>
      </c>
      <c r="C31" s="3">
        <v>329</v>
      </c>
      <c r="D31" s="3">
        <v>575</v>
      </c>
      <c r="E31" s="3">
        <v>88</v>
      </c>
      <c r="F31" s="3">
        <v>7</v>
      </c>
      <c r="G31" s="3">
        <v>0</v>
      </c>
      <c r="H31" s="3">
        <v>1</v>
      </c>
      <c r="I31" s="3">
        <v>0</v>
      </c>
      <c r="J31" s="5">
        <v>4.2272272272272273</v>
      </c>
      <c r="K31" s="5">
        <v>8.4544544544544546</v>
      </c>
      <c r="M31" s="3">
        <v>404</v>
      </c>
      <c r="N31" s="3">
        <v>430</v>
      </c>
      <c r="O31" s="3">
        <v>145</v>
      </c>
      <c r="P31" s="3">
        <v>8</v>
      </c>
      <c r="Q31" s="3">
        <v>1</v>
      </c>
      <c r="R31" s="3">
        <v>12</v>
      </c>
      <c r="S31" s="3">
        <v>0</v>
      </c>
      <c r="T31" s="5">
        <v>4.2429149797570851</v>
      </c>
      <c r="U31" s="5">
        <v>8.4858299595141702</v>
      </c>
      <c r="W31" s="3">
        <v>597</v>
      </c>
      <c r="X31" s="3">
        <v>831</v>
      </c>
      <c r="Y31" s="3">
        <v>260</v>
      </c>
      <c r="Z31" s="3">
        <v>38</v>
      </c>
      <c r="AA31" s="3">
        <v>8</v>
      </c>
      <c r="AB31" s="3">
        <v>16</v>
      </c>
      <c r="AC31" s="3">
        <v>0</v>
      </c>
      <c r="AD31" s="5">
        <v>4.1366782006920415</v>
      </c>
      <c r="AE31" s="5">
        <v>8.273356401384083</v>
      </c>
      <c r="AG31" s="3">
        <v>226</v>
      </c>
      <c r="AH31" s="3">
        <v>467</v>
      </c>
      <c r="AI31" s="3">
        <v>253</v>
      </c>
      <c r="AJ31" s="3">
        <v>42</v>
      </c>
      <c r="AK31" s="3">
        <v>3</v>
      </c>
      <c r="AL31" s="3">
        <v>9</v>
      </c>
      <c r="AM31" s="3">
        <v>0</v>
      </c>
      <c r="AN31" s="5">
        <v>3.87891019172553</v>
      </c>
      <c r="AO31" s="5">
        <v>7.75782038345106</v>
      </c>
      <c r="AQ31" s="3">
        <v>815</v>
      </c>
      <c r="AR31" s="3">
        <v>696</v>
      </c>
      <c r="AS31" s="3">
        <v>229</v>
      </c>
      <c r="AT31" s="3">
        <v>7</v>
      </c>
      <c r="AU31" s="3">
        <v>3</v>
      </c>
      <c r="AV31" s="3">
        <v>0</v>
      </c>
      <c r="AW31" s="3">
        <v>0</v>
      </c>
      <c r="AX31" s="5">
        <v>4.3217142857142861</v>
      </c>
      <c r="AY31" s="5">
        <v>8.6434285714285721</v>
      </c>
      <c r="BA31" s="3">
        <v>349</v>
      </c>
      <c r="BB31" s="3">
        <v>534</v>
      </c>
      <c r="BC31" s="3">
        <v>100</v>
      </c>
      <c r="BD31" s="3">
        <v>13</v>
      </c>
      <c r="BE31" s="3">
        <v>3</v>
      </c>
      <c r="BF31" s="3">
        <v>1</v>
      </c>
      <c r="BG31" s="3">
        <v>0</v>
      </c>
      <c r="BH31" s="5">
        <v>4.2142142142142145</v>
      </c>
      <c r="BI31" s="5">
        <v>8.428428428428429</v>
      </c>
      <c r="BK31" s="3">
        <v>208</v>
      </c>
      <c r="BL31" s="3">
        <v>490</v>
      </c>
      <c r="BM31" s="3">
        <v>408</v>
      </c>
      <c r="BN31" s="3">
        <v>99</v>
      </c>
      <c r="BO31" s="3">
        <v>38</v>
      </c>
      <c r="BP31" s="3">
        <v>7</v>
      </c>
      <c r="BQ31" s="3">
        <v>0</v>
      </c>
      <c r="BR31" s="5">
        <v>3.5880933226065967</v>
      </c>
      <c r="BS31" s="5">
        <v>7.1761866452131935</v>
      </c>
      <c r="BU31" s="3">
        <v>368</v>
      </c>
      <c r="BV31" s="3">
        <v>737</v>
      </c>
      <c r="BW31" s="3">
        <v>136</v>
      </c>
      <c r="BX31" s="3">
        <v>4</v>
      </c>
      <c r="BY31" s="3">
        <v>0</v>
      </c>
      <c r="BZ31" s="3">
        <v>5</v>
      </c>
      <c r="CA31" s="3">
        <v>0</v>
      </c>
      <c r="CB31" s="5">
        <v>4.1799196787148594</v>
      </c>
      <c r="CC31" s="5">
        <v>8.3598393574297187</v>
      </c>
      <c r="CE31" s="3">
        <v>563</v>
      </c>
      <c r="CF31" s="3">
        <v>1067</v>
      </c>
      <c r="CG31" s="3">
        <v>307</v>
      </c>
      <c r="CH31" s="3">
        <v>47</v>
      </c>
      <c r="CI31" s="3">
        <v>9</v>
      </c>
      <c r="CJ31" s="3">
        <v>7</v>
      </c>
      <c r="CK31" s="3">
        <v>0</v>
      </c>
      <c r="CL31" s="5">
        <v>4.0677370797792269</v>
      </c>
      <c r="CM31" s="5">
        <v>8.1354741595584539</v>
      </c>
      <c r="CO31" s="3">
        <v>485</v>
      </c>
      <c r="CP31" s="3">
        <v>1053</v>
      </c>
      <c r="CQ31" s="3">
        <v>382</v>
      </c>
      <c r="CR31" s="3">
        <v>56</v>
      </c>
      <c r="CS31" s="3">
        <v>15</v>
      </c>
      <c r="CT31" s="3">
        <v>9</v>
      </c>
      <c r="CU31" s="3">
        <v>0</v>
      </c>
      <c r="CV31" s="5">
        <v>3.9728779507785035</v>
      </c>
      <c r="CW31" s="5">
        <v>7.945755901557007</v>
      </c>
      <c r="CY31" s="3">
        <v>247</v>
      </c>
      <c r="CZ31" s="3">
        <v>471</v>
      </c>
      <c r="DA31" s="3">
        <v>209</v>
      </c>
      <c r="DB31" s="3">
        <v>48</v>
      </c>
      <c r="DC31" s="3">
        <v>24</v>
      </c>
      <c r="DD31" s="3">
        <v>1</v>
      </c>
      <c r="DE31" s="3">
        <v>0</v>
      </c>
      <c r="DF31" s="5">
        <v>3.8698698698698699</v>
      </c>
      <c r="DG31" s="5">
        <v>7.7397397397397398</v>
      </c>
      <c r="DI31" s="3">
        <v>196</v>
      </c>
      <c r="DJ31" s="3">
        <v>542</v>
      </c>
      <c r="DK31" s="3">
        <v>225</v>
      </c>
      <c r="DL31" s="3">
        <v>29</v>
      </c>
      <c r="DM31" s="3">
        <v>2</v>
      </c>
      <c r="DN31" s="3">
        <v>6</v>
      </c>
      <c r="DO31" s="3">
        <v>0</v>
      </c>
      <c r="DP31" s="5">
        <v>3.9064386317907447</v>
      </c>
      <c r="DQ31" s="5">
        <v>7.8128772635814894</v>
      </c>
      <c r="DS31" s="3">
        <v>377</v>
      </c>
      <c r="DT31" s="3">
        <v>800</v>
      </c>
      <c r="DU31" s="3">
        <v>234</v>
      </c>
      <c r="DV31" s="3">
        <v>48</v>
      </c>
      <c r="DW31" s="3">
        <v>21</v>
      </c>
      <c r="DX31" s="3">
        <v>20</v>
      </c>
      <c r="DY31" s="3">
        <v>0</v>
      </c>
      <c r="DZ31" s="5">
        <v>3.9891891891891893</v>
      </c>
      <c r="EA31" s="5">
        <v>7.9783783783783786</v>
      </c>
      <c r="EC31" s="3">
        <v>135</v>
      </c>
      <c r="ED31" s="3">
        <v>400</v>
      </c>
      <c r="EE31" s="3">
        <v>95</v>
      </c>
      <c r="EF31" s="3">
        <v>7</v>
      </c>
      <c r="EG31" s="3">
        <v>0</v>
      </c>
      <c r="EH31" s="3">
        <v>30</v>
      </c>
      <c r="EI31" s="3">
        <v>83</v>
      </c>
      <c r="EJ31" s="5">
        <v>4.0408163265306118</v>
      </c>
      <c r="EK31" s="5">
        <v>8.0816326530612237</v>
      </c>
    </row>
    <row r="32" spans="1:141" x14ac:dyDescent="0.25">
      <c r="A32" s="4" t="s">
        <v>55</v>
      </c>
      <c r="B32" s="4" t="s">
        <v>58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5">
        <v>0</v>
      </c>
      <c r="AO32" s="5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5">
        <v>0</v>
      </c>
      <c r="AY32" s="5">
        <v>0</v>
      </c>
      <c r="BA32" s="3">
        <v>325</v>
      </c>
      <c r="BB32" s="3">
        <v>3</v>
      </c>
      <c r="BC32" s="3">
        <v>5</v>
      </c>
      <c r="BD32" s="3">
        <v>15</v>
      </c>
      <c r="BE32" s="3">
        <v>12</v>
      </c>
      <c r="BF32" s="3">
        <v>0</v>
      </c>
      <c r="BG32" s="3">
        <v>0</v>
      </c>
      <c r="BH32" s="5">
        <v>4.7055555555555557</v>
      </c>
      <c r="BI32" s="5">
        <v>9.4111111111111114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5">
        <v>0</v>
      </c>
      <c r="CM32" s="5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5">
        <v>0</v>
      </c>
      <c r="EA32" s="5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3">
        <v>0</v>
      </c>
    </row>
    <row r="33" spans="1:141" x14ac:dyDescent="0.25">
      <c r="A33" s="4" t="s">
        <v>57</v>
      </c>
      <c r="B33" s="4" t="s">
        <v>60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360</v>
      </c>
      <c r="R33" s="3">
        <v>0</v>
      </c>
      <c r="S33" s="3">
        <v>0</v>
      </c>
      <c r="T33" s="5">
        <v>1</v>
      </c>
      <c r="U33" s="5">
        <v>2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G33" s="3">
        <v>22</v>
      </c>
      <c r="AH33" s="3">
        <v>18</v>
      </c>
      <c r="AI33" s="3">
        <v>64</v>
      </c>
      <c r="AJ33" s="3">
        <v>192</v>
      </c>
      <c r="AK33" s="3">
        <v>64</v>
      </c>
      <c r="AL33" s="3">
        <v>0</v>
      </c>
      <c r="AM33" s="3">
        <v>0</v>
      </c>
      <c r="AN33" s="5">
        <v>2.2833333333333332</v>
      </c>
      <c r="AO33" s="5">
        <v>4.5666666666666664</v>
      </c>
      <c r="AQ33" s="3">
        <v>27</v>
      </c>
      <c r="AR33" s="3">
        <v>113</v>
      </c>
      <c r="AS33" s="3">
        <v>254</v>
      </c>
      <c r="AT33" s="3">
        <v>197</v>
      </c>
      <c r="AU33" s="3">
        <v>39</v>
      </c>
      <c r="AV33" s="3">
        <v>0</v>
      </c>
      <c r="AW33" s="3">
        <v>0</v>
      </c>
      <c r="AX33" s="5">
        <v>2.8285714285714287</v>
      </c>
      <c r="AY33" s="5">
        <v>5.6571428571428575</v>
      </c>
      <c r="BA33" s="3">
        <v>58</v>
      </c>
      <c r="BB33" s="3">
        <v>126</v>
      </c>
      <c r="BC33" s="3">
        <v>85</v>
      </c>
      <c r="BD33" s="3">
        <v>70</v>
      </c>
      <c r="BE33" s="3">
        <v>2</v>
      </c>
      <c r="BF33" s="3">
        <v>19</v>
      </c>
      <c r="BG33" s="3">
        <v>0</v>
      </c>
      <c r="BH33" s="5">
        <v>3.4926686217008798</v>
      </c>
      <c r="BI33" s="5">
        <v>6.9853372434017595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O33" s="3">
        <v>25</v>
      </c>
      <c r="CP33" s="3">
        <v>87</v>
      </c>
      <c r="CQ33" s="3">
        <v>139</v>
      </c>
      <c r="CR33" s="3">
        <v>254</v>
      </c>
      <c r="CS33" s="3">
        <v>152</v>
      </c>
      <c r="CT33" s="3">
        <v>63</v>
      </c>
      <c r="CU33" s="3">
        <v>0</v>
      </c>
      <c r="CV33" s="5">
        <v>2.3592085235920854</v>
      </c>
      <c r="CW33" s="5">
        <v>4.7184170471841709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S33" s="3">
        <v>64</v>
      </c>
      <c r="DT33" s="3">
        <v>132</v>
      </c>
      <c r="DU33" s="3">
        <v>150</v>
      </c>
      <c r="DV33" s="3">
        <v>119</v>
      </c>
      <c r="DW33" s="3">
        <v>38</v>
      </c>
      <c r="DX33" s="3">
        <v>37</v>
      </c>
      <c r="DY33" s="3">
        <v>0</v>
      </c>
      <c r="DZ33" s="5">
        <v>3.1292246520874754</v>
      </c>
      <c r="EA33" s="5">
        <v>6.2584493041749507</v>
      </c>
      <c r="EC33" s="3">
        <v>0</v>
      </c>
      <c r="ED33" s="3">
        <v>0</v>
      </c>
      <c r="EE33" s="3">
        <v>0</v>
      </c>
      <c r="EF33" s="3">
        <v>0</v>
      </c>
      <c r="EG33" s="3">
        <v>0</v>
      </c>
      <c r="EH33" s="3">
        <v>0</v>
      </c>
      <c r="EI33" s="3">
        <v>0</v>
      </c>
      <c r="EJ33" s="3">
        <v>0</v>
      </c>
      <c r="EK33" s="3">
        <v>0</v>
      </c>
    </row>
    <row r="34" spans="1:141" x14ac:dyDescent="0.25">
      <c r="A34" s="4" t="s">
        <v>59</v>
      </c>
      <c r="B34" s="4" t="s">
        <v>62</v>
      </c>
      <c r="C34" s="3">
        <v>110</v>
      </c>
      <c r="D34" s="3">
        <v>73</v>
      </c>
      <c r="E34" s="3">
        <v>105</v>
      </c>
      <c r="F34" s="3">
        <v>97</v>
      </c>
      <c r="G34" s="3">
        <v>95</v>
      </c>
      <c r="H34" s="3">
        <v>65</v>
      </c>
      <c r="I34" s="3">
        <v>55</v>
      </c>
      <c r="J34" s="5">
        <v>3.0125000000000002</v>
      </c>
      <c r="K34" s="5">
        <v>6.0250000000000004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W34" s="3">
        <v>188</v>
      </c>
      <c r="X34" s="3">
        <v>152</v>
      </c>
      <c r="Y34" s="3">
        <v>149</v>
      </c>
      <c r="Z34" s="3">
        <v>163</v>
      </c>
      <c r="AA34" s="3">
        <v>158</v>
      </c>
      <c r="AB34" s="3">
        <v>150</v>
      </c>
      <c r="AC34" s="3">
        <v>90</v>
      </c>
      <c r="AD34" s="5">
        <v>3.060493827160494</v>
      </c>
      <c r="AE34" s="5">
        <v>6.120987654320988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Q34" s="3">
        <v>212</v>
      </c>
      <c r="AR34" s="3">
        <v>147</v>
      </c>
      <c r="AS34" s="3">
        <v>145</v>
      </c>
      <c r="AT34" s="3">
        <v>178</v>
      </c>
      <c r="AU34" s="3">
        <v>167</v>
      </c>
      <c r="AV34" s="3">
        <v>108</v>
      </c>
      <c r="AW34" s="3">
        <v>93</v>
      </c>
      <c r="AX34" s="5">
        <v>3.0694935217903416</v>
      </c>
      <c r="AY34" s="5">
        <v>6.1389870435806833</v>
      </c>
      <c r="BA34" s="3">
        <v>105</v>
      </c>
      <c r="BB34" s="3">
        <v>87</v>
      </c>
      <c r="BC34" s="3">
        <v>83</v>
      </c>
      <c r="BD34" s="3">
        <v>72</v>
      </c>
      <c r="BE34" s="3">
        <v>88</v>
      </c>
      <c r="BF34" s="3">
        <v>101</v>
      </c>
      <c r="BG34" s="3">
        <v>64</v>
      </c>
      <c r="BH34" s="5">
        <v>3.1126436781609197</v>
      </c>
      <c r="BI34" s="5">
        <v>6.2252873563218394</v>
      </c>
      <c r="BK34" s="3">
        <v>133</v>
      </c>
      <c r="BL34" s="3">
        <v>107</v>
      </c>
      <c r="BM34" s="3">
        <v>115</v>
      </c>
      <c r="BN34" s="3">
        <v>130</v>
      </c>
      <c r="BO34" s="3">
        <v>103</v>
      </c>
      <c r="BP34" s="3">
        <v>107</v>
      </c>
      <c r="BQ34" s="3">
        <v>55</v>
      </c>
      <c r="BR34" s="5">
        <v>3.0629251700680271</v>
      </c>
      <c r="BS34" s="5">
        <v>6.1258503401360542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E34" s="3">
        <v>308</v>
      </c>
      <c r="CF34" s="3">
        <v>179</v>
      </c>
      <c r="CG34" s="3">
        <v>193</v>
      </c>
      <c r="CH34" s="3">
        <v>175</v>
      </c>
      <c r="CI34" s="3">
        <v>151</v>
      </c>
      <c r="CJ34" s="3">
        <v>98</v>
      </c>
      <c r="CK34" s="3">
        <v>96</v>
      </c>
      <c r="CL34" s="5">
        <v>3.3161033797216701</v>
      </c>
      <c r="CM34" s="5">
        <v>6.6322067594433403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Y34" s="3">
        <v>135</v>
      </c>
      <c r="CZ34" s="3">
        <v>45</v>
      </c>
      <c r="DA34" s="3">
        <v>125</v>
      </c>
      <c r="DB34" s="3">
        <v>35</v>
      </c>
      <c r="DC34" s="3">
        <v>127</v>
      </c>
      <c r="DD34" s="3">
        <v>107</v>
      </c>
      <c r="DE34" s="3">
        <v>26</v>
      </c>
      <c r="DF34" s="5">
        <v>3.0556745182012848</v>
      </c>
      <c r="DG34" s="5">
        <v>6.1113490364025695</v>
      </c>
      <c r="DI34" s="3">
        <v>0</v>
      </c>
      <c r="DJ34" s="3">
        <v>0</v>
      </c>
      <c r="DK34" s="3">
        <v>0</v>
      </c>
      <c r="DL34" s="3">
        <v>0</v>
      </c>
      <c r="DM34" s="3">
        <v>0</v>
      </c>
      <c r="DN34" s="3">
        <v>0</v>
      </c>
      <c r="DO34" s="3">
        <v>0</v>
      </c>
      <c r="DP34" s="3">
        <v>0</v>
      </c>
      <c r="DQ34" s="3">
        <v>0</v>
      </c>
      <c r="DS34" s="3">
        <v>243</v>
      </c>
      <c r="DT34" s="3">
        <v>66</v>
      </c>
      <c r="DU34" s="3">
        <v>248</v>
      </c>
      <c r="DV34" s="3">
        <v>22</v>
      </c>
      <c r="DW34" s="3">
        <v>170</v>
      </c>
      <c r="DX34" s="3">
        <v>62</v>
      </c>
      <c r="DY34" s="3">
        <v>89</v>
      </c>
      <c r="DZ34" s="5">
        <v>3.253671562082777</v>
      </c>
      <c r="EA34" s="5">
        <v>6.5073431241655539</v>
      </c>
      <c r="EC34" s="3">
        <v>0</v>
      </c>
      <c r="ED34" s="3">
        <v>0</v>
      </c>
      <c r="EE34" s="3">
        <v>0</v>
      </c>
      <c r="EF34" s="3">
        <v>0</v>
      </c>
      <c r="EG34" s="3">
        <v>0</v>
      </c>
      <c r="EH34" s="3">
        <v>0</v>
      </c>
      <c r="EI34" s="3">
        <v>0</v>
      </c>
      <c r="EJ34" s="3">
        <v>0</v>
      </c>
      <c r="EK34" s="3">
        <v>0</v>
      </c>
    </row>
    <row r="35" spans="1:141" x14ac:dyDescent="0.25">
      <c r="A35" s="4" t="s">
        <v>61</v>
      </c>
      <c r="B35" s="4" t="s">
        <v>64</v>
      </c>
      <c r="C35" s="3">
        <v>1130</v>
      </c>
      <c r="D35" s="3">
        <v>1142</v>
      </c>
      <c r="E35" s="3">
        <v>1047</v>
      </c>
      <c r="F35" s="3">
        <v>449</v>
      </c>
      <c r="G35" s="3">
        <v>148</v>
      </c>
      <c r="H35" s="3">
        <v>0</v>
      </c>
      <c r="I35" s="3">
        <v>0</v>
      </c>
      <c r="J35" s="5">
        <v>3.6784984678243107</v>
      </c>
      <c r="K35" s="5">
        <v>7.3569969356486213</v>
      </c>
      <c r="M35" s="3">
        <v>688</v>
      </c>
      <c r="N35" s="3">
        <v>638</v>
      </c>
      <c r="O35" s="3">
        <v>750</v>
      </c>
      <c r="P35" s="3">
        <v>320</v>
      </c>
      <c r="Q35" s="3">
        <v>132</v>
      </c>
      <c r="R35" s="3">
        <v>0</v>
      </c>
      <c r="S35" s="3">
        <v>0</v>
      </c>
      <c r="T35" s="5">
        <v>3.5656645569620253</v>
      </c>
      <c r="U35" s="5">
        <v>7.1313291139240507</v>
      </c>
      <c r="W35" s="3">
        <v>1704</v>
      </c>
      <c r="X35" s="3">
        <v>1675</v>
      </c>
      <c r="Y35" s="3">
        <v>1948</v>
      </c>
      <c r="Z35" s="3">
        <v>1241</v>
      </c>
      <c r="AA35" s="3">
        <v>1013</v>
      </c>
      <c r="AB35" s="3">
        <v>0</v>
      </c>
      <c r="AC35" s="3">
        <v>0</v>
      </c>
      <c r="AD35" s="5">
        <v>3.2395462340060677</v>
      </c>
      <c r="AE35" s="5">
        <v>6.4790924680121353</v>
      </c>
      <c r="AG35" s="3">
        <v>571</v>
      </c>
      <c r="AH35" s="3">
        <v>539</v>
      </c>
      <c r="AI35" s="3">
        <v>701</v>
      </c>
      <c r="AJ35" s="3">
        <v>330</v>
      </c>
      <c r="AK35" s="3">
        <v>207</v>
      </c>
      <c r="AL35" s="3">
        <v>0</v>
      </c>
      <c r="AM35" s="3">
        <v>0</v>
      </c>
      <c r="AN35" s="5">
        <v>3.3990630323679727</v>
      </c>
      <c r="AO35" s="5">
        <v>6.7981260647359454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K35" s="3">
        <v>1438</v>
      </c>
      <c r="BL35" s="3">
        <v>1536</v>
      </c>
      <c r="BM35" s="3">
        <v>1800</v>
      </c>
      <c r="BN35" s="3">
        <v>1007</v>
      </c>
      <c r="BO35" s="3">
        <v>509</v>
      </c>
      <c r="BP35" s="3">
        <v>0</v>
      </c>
      <c r="BQ35" s="3">
        <v>0</v>
      </c>
      <c r="BR35" s="5">
        <v>3.3794912559618444</v>
      </c>
      <c r="BS35" s="5">
        <v>6.7589825119236888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E35" s="3">
        <v>2015</v>
      </c>
      <c r="CF35" s="3">
        <v>2269</v>
      </c>
      <c r="CG35" s="3">
        <v>2293</v>
      </c>
      <c r="CH35" s="3">
        <v>1218</v>
      </c>
      <c r="CI35" s="3">
        <v>465</v>
      </c>
      <c r="CJ35" s="3">
        <v>1180</v>
      </c>
      <c r="CK35" s="3">
        <v>0</v>
      </c>
      <c r="CL35" s="5">
        <v>3.5025423728813561</v>
      </c>
      <c r="CM35" s="5">
        <v>7.0050847457627121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Y35" s="3">
        <v>801</v>
      </c>
      <c r="CZ35" s="3">
        <v>879</v>
      </c>
      <c r="DA35" s="3">
        <v>1180</v>
      </c>
      <c r="DB35" s="3">
        <v>711</v>
      </c>
      <c r="DC35" s="3">
        <v>397</v>
      </c>
      <c r="DD35" s="3">
        <v>0</v>
      </c>
      <c r="DE35" s="3">
        <v>0</v>
      </c>
      <c r="DF35" s="5">
        <v>3.245967741935484</v>
      </c>
      <c r="DG35" s="5">
        <v>6.491935483870968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S35" s="3">
        <v>1715</v>
      </c>
      <c r="DT35" s="3">
        <v>1722</v>
      </c>
      <c r="DU35" s="3">
        <v>1549</v>
      </c>
      <c r="DV35" s="3">
        <v>664</v>
      </c>
      <c r="DW35" s="3">
        <v>224</v>
      </c>
      <c r="DX35" s="3">
        <v>0</v>
      </c>
      <c r="DY35" s="3">
        <v>0</v>
      </c>
      <c r="DZ35" s="5">
        <v>3.6877766428328225</v>
      </c>
      <c r="EA35" s="5">
        <v>7.3755532856656449</v>
      </c>
      <c r="EC35" s="3">
        <v>0</v>
      </c>
      <c r="ED35" s="3">
        <v>0</v>
      </c>
      <c r="EE35" s="3">
        <v>0</v>
      </c>
      <c r="EF35" s="3">
        <v>0</v>
      </c>
      <c r="EG35" s="3">
        <v>0</v>
      </c>
      <c r="EH35" s="3">
        <v>0</v>
      </c>
      <c r="EI35" s="3">
        <v>0</v>
      </c>
      <c r="EJ35" s="3">
        <v>0</v>
      </c>
      <c r="EK35" s="3">
        <v>0</v>
      </c>
    </row>
    <row r="36" spans="1:141" x14ac:dyDescent="0.25">
      <c r="A36" s="4" t="s">
        <v>63</v>
      </c>
      <c r="B36" s="4" t="s">
        <v>66</v>
      </c>
      <c r="C36" s="3">
        <v>617</v>
      </c>
      <c r="D36" s="3">
        <v>772</v>
      </c>
      <c r="E36" s="3">
        <v>384</v>
      </c>
      <c r="F36" s="3">
        <v>192</v>
      </c>
      <c r="G36" s="3">
        <v>27</v>
      </c>
      <c r="H36" s="3">
        <v>0</v>
      </c>
      <c r="I36" s="3">
        <v>0</v>
      </c>
      <c r="J36" s="5">
        <v>3.8835341365461846</v>
      </c>
      <c r="K36" s="5">
        <v>7.7670682730923692</v>
      </c>
      <c r="M36" s="3">
        <v>287</v>
      </c>
      <c r="N36" s="3">
        <v>184</v>
      </c>
      <c r="O36" s="3">
        <v>832</v>
      </c>
      <c r="P36" s="3">
        <v>637</v>
      </c>
      <c r="Q36" s="3">
        <v>52</v>
      </c>
      <c r="R36" s="3">
        <v>0</v>
      </c>
      <c r="S36" s="3">
        <v>0</v>
      </c>
      <c r="T36" s="5">
        <v>3.0085341365461846</v>
      </c>
      <c r="U36" s="5">
        <v>6.0170682730923692</v>
      </c>
      <c r="W36" s="3">
        <v>1145</v>
      </c>
      <c r="X36" s="3">
        <v>1684</v>
      </c>
      <c r="Y36" s="3">
        <v>654</v>
      </c>
      <c r="Z36" s="3">
        <v>3</v>
      </c>
      <c r="AA36" s="3">
        <v>0</v>
      </c>
      <c r="AB36" s="3">
        <v>0</v>
      </c>
      <c r="AC36" s="3">
        <v>0</v>
      </c>
      <c r="AD36" s="5">
        <v>4.1391279403327594</v>
      </c>
      <c r="AE36" s="5">
        <v>8.2782558806655189</v>
      </c>
      <c r="AG36" s="3">
        <v>723</v>
      </c>
      <c r="AH36" s="3">
        <v>578</v>
      </c>
      <c r="AI36" s="3">
        <v>443</v>
      </c>
      <c r="AJ36" s="3">
        <v>178</v>
      </c>
      <c r="AK36" s="3">
        <v>70</v>
      </c>
      <c r="AL36" s="3">
        <v>0</v>
      </c>
      <c r="AM36" s="3">
        <v>0</v>
      </c>
      <c r="AN36" s="5">
        <v>3.856425702811245</v>
      </c>
      <c r="AO36" s="5">
        <v>7.7128514056224899</v>
      </c>
      <c r="AQ36" s="3">
        <v>1153</v>
      </c>
      <c r="AR36" s="3">
        <v>1736</v>
      </c>
      <c r="AS36" s="3">
        <v>424</v>
      </c>
      <c r="AT36" s="3">
        <v>123</v>
      </c>
      <c r="AU36" s="3">
        <v>50</v>
      </c>
      <c r="AV36" s="3">
        <v>0</v>
      </c>
      <c r="AW36" s="3">
        <v>0</v>
      </c>
      <c r="AX36" s="5">
        <v>4.0955249569707401</v>
      </c>
      <c r="AY36" s="5">
        <v>8.1910499139414803</v>
      </c>
      <c r="BA36" s="3">
        <v>892</v>
      </c>
      <c r="BB36" s="3">
        <v>721</v>
      </c>
      <c r="BC36" s="3">
        <v>341</v>
      </c>
      <c r="BD36" s="3">
        <v>38</v>
      </c>
      <c r="BE36" s="3">
        <v>0</v>
      </c>
      <c r="BF36" s="3">
        <v>0</v>
      </c>
      <c r="BG36" s="3">
        <v>0</v>
      </c>
      <c r="BH36" s="5">
        <v>4.2384538152610443</v>
      </c>
      <c r="BI36" s="5">
        <v>8.4769076305220885</v>
      </c>
      <c r="BK36" s="3">
        <v>183</v>
      </c>
      <c r="BL36" s="3">
        <v>994</v>
      </c>
      <c r="BM36" s="3">
        <v>869</v>
      </c>
      <c r="BN36" s="3">
        <v>404</v>
      </c>
      <c r="BO36" s="3">
        <v>40</v>
      </c>
      <c r="BP36" s="3">
        <v>0</v>
      </c>
      <c r="BQ36" s="3">
        <v>0</v>
      </c>
      <c r="BR36" s="5">
        <v>3.3518072289156629</v>
      </c>
      <c r="BS36" s="5">
        <v>6.7036144578313257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E36" s="3">
        <v>0</v>
      </c>
      <c r="CF36" s="3">
        <v>947</v>
      </c>
      <c r="CG36" s="3">
        <v>1759</v>
      </c>
      <c r="CH36" s="3">
        <v>780</v>
      </c>
      <c r="CI36" s="3">
        <v>0</v>
      </c>
      <c r="CJ36" s="3">
        <v>498</v>
      </c>
      <c r="CK36" s="3">
        <v>0</v>
      </c>
      <c r="CL36" s="5">
        <v>3.0479059093516927</v>
      </c>
      <c r="CM36" s="5">
        <v>6.0958118187033854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S36" s="3">
        <v>1516</v>
      </c>
      <c r="DT36" s="3">
        <v>534</v>
      </c>
      <c r="DU36" s="3">
        <v>209</v>
      </c>
      <c r="DV36" s="3">
        <v>0</v>
      </c>
      <c r="DW36" s="3">
        <v>0</v>
      </c>
      <c r="DX36" s="3">
        <v>729</v>
      </c>
      <c r="DY36" s="3">
        <v>0</v>
      </c>
      <c r="DZ36" s="5">
        <v>4.5785745905267818</v>
      </c>
      <c r="EA36" s="5">
        <v>9.1571491810535637</v>
      </c>
      <c r="EC36" s="3">
        <v>0</v>
      </c>
      <c r="ED36" s="3">
        <v>0</v>
      </c>
      <c r="EE36" s="3">
        <v>0</v>
      </c>
      <c r="EF36" s="3">
        <v>0</v>
      </c>
      <c r="EG36" s="3">
        <v>0</v>
      </c>
      <c r="EH36" s="3">
        <v>0</v>
      </c>
      <c r="EI36" s="3">
        <v>0</v>
      </c>
      <c r="EJ36" s="3">
        <v>0</v>
      </c>
      <c r="EK36" s="3">
        <v>0</v>
      </c>
    </row>
    <row r="37" spans="1:141" x14ac:dyDescent="0.25">
      <c r="A37" s="4" t="s">
        <v>65</v>
      </c>
      <c r="B37" s="4" t="s">
        <v>68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5">
        <v>0</v>
      </c>
      <c r="U37" s="5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5">
        <v>0</v>
      </c>
      <c r="AY37" s="5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5">
        <v>0</v>
      </c>
      <c r="BI37" s="5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5">
        <v>0</v>
      </c>
      <c r="BS37" s="5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5">
        <v>0</v>
      </c>
      <c r="CC37" s="5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5">
        <v>0</v>
      </c>
      <c r="DQ37" s="5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</row>
    <row r="38" spans="1:141" x14ac:dyDescent="0.25">
      <c r="A38" s="4" t="s">
        <v>67</v>
      </c>
      <c r="B38" s="4" t="s">
        <v>70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</row>
    <row r="39" spans="1:141" x14ac:dyDescent="0.25">
      <c r="A39" s="4" t="s">
        <v>69</v>
      </c>
      <c r="B39" s="4" t="s">
        <v>72</v>
      </c>
      <c r="C39" s="3">
        <v>2909</v>
      </c>
      <c r="D39" s="3">
        <v>4908</v>
      </c>
      <c r="E39" s="3">
        <v>1786</v>
      </c>
      <c r="F39" s="3">
        <v>219</v>
      </c>
      <c r="G39" s="3">
        <v>123</v>
      </c>
      <c r="H39" s="3">
        <v>3839</v>
      </c>
      <c r="I39" s="3">
        <v>0</v>
      </c>
      <c r="J39" s="5">
        <v>4.0317747611865258</v>
      </c>
      <c r="K39" s="5">
        <v>8.0635495223730516</v>
      </c>
      <c r="M39" s="3">
        <v>3327</v>
      </c>
      <c r="N39" s="3">
        <v>5231</v>
      </c>
      <c r="O39" s="3">
        <v>2547</v>
      </c>
      <c r="P39" s="3">
        <v>479</v>
      </c>
      <c r="Q39" s="3">
        <v>321</v>
      </c>
      <c r="R39" s="3">
        <v>1879</v>
      </c>
      <c r="S39" s="3">
        <v>0</v>
      </c>
      <c r="T39" s="5">
        <v>3.9041579168416631</v>
      </c>
      <c r="U39" s="5">
        <v>7.8083158336833263</v>
      </c>
      <c r="W39" s="3">
        <v>6392</v>
      </c>
      <c r="X39" s="3">
        <v>10207</v>
      </c>
      <c r="Y39" s="3">
        <v>4084</v>
      </c>
      <c r="Z39" s="3">
        <v>663</v>
      </c>
      <c r="AA39" s="3">
        <v>641</v>
      </c>
      <c r="AB39" s="3">
        <v>2135</v>
      </c>
      <c r="AC39" s="3">
        <v>0</v>
      </c>
      <c r="AD39" s="5">
        <v>3.9572019829899485</v>
      </c>
      <c r="AE39" s="5">
        <v>7.914403965979897</v>
      </c>
      <c r="AG39" s="3">
        <v>3403</v>
      </c>
      <c r="AH39" s="3">
        <v>5636</v>
      </c>
      <c r="AI39" s="3">
        <v>2302</v>
      </c>
      <c r="AJ39" s="3">
        <v>324</v>
      </c>
      <c r="AK39" s="3">
        <v>230</v>
      </c>
      <c r="AL39" s="3">
        <v>1889</v>
      </c>
      <c r="AM39" s="3">
        <v>0</v>
      </c>
      <c r="AN39" s="5">
        <v>3.980075662042875</v>
      </c>
      <c r="AO39" s="5">
        <v>7.96015132408575</v>
      </c>
      <c r="AQ39" s="3">
        <v>7853</v>
      </c>
      <c r="AR39" s="3">
        <v>10465</v>
      </c>
      <c r="AS39" s="3">
        <v>3569</v>
      </c>
      <c r="AT39" s="3">
        <v>513</v>
      </c>
      <c r="AU39" s="3">
        <v>441</v>
      </c>
      <c r="AV39" s="3">
        <v>1281</v>
      </c>
      <c r="AW39" s="3">
        <v>0</v>
      </c>
      <c r="AX39" s="5">
        <v>4.0847160807320169</v>
      </c>
      <c r="AY39" s="5">
        <v>8.1694321614640337</v>
      </c>
      <c r="BA39" s="3">
        <v>4358</v>
      </c>
      <c r="BB39" s="3">
        <v>6222</v>
      </c>
      <c r="BC39" s="3">
        <v>1993</v>
      </c>
      <c r="BD39" s="3">
        <v>261</v>
      </c>
      <c r="BE39" s="3">
        <v>220</v>
      </c>
      <c r="BF39" s="3">
        <v>730</v>
      </c>
      <c r="BG39" s="3">
        <v>0</v>
      </c>
      <c r="BH39" s="5">
        <v>4.0906235636586485</v>
      </c>
      <c r="BI39" s="5">
        <v>8.1812471273172971</v>
      </c>
      <c r="BK39" s="3">
        <v>2790</v>
      </c>
      <c r="BL39" s="3">
        <v>6013</v>
      </c>
      <c r="BM39" s="3">
        <v>4537</v>
      </c>
      <c r="BN39" s="3">
        <v>1322</v>
      </c>
      <c r="BO39" s="3">
        <v>1219</v>
      </c>
      <c r="BP39" s="3">
        <v>1349</v>
      </c>
      <c r="BQ39" s="3">
        <v>0</v>
      </c>
      <c r="BR39" s="5">
        <v>3.4932309048548582</v>
      </c>
      <c r="BS39" s="5">
        <v>6.9864618097097164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E39" s="3">
        <v>6964</v>
      </c>
      <c r="CF39" s="3">
        <v>12567</v>
      </c>
      <c r="CG39" s="3">
        <v>5149</v>
      </c>
      <c r="CH39" s="3">
        <v>859</v>
      </c>
      <c r="CI39" s="3">
        <v>629</v>
      </c>
      <c r="CJ39" s="3">
        <v>1400</v>
      </c>
      <c r="CK39" s="3">
        <v>0</v>
      </c>
      <c r="CL39" s="5">
        <v>3.9315958422500765</v>
      </c>
      <c r="CM39" s="5">
        <v>7.863191684500153</v>
      </c>
      <c r="CO39" s="3">
        <v>4960</v>
      </c>
      <c r="CP39" s="3">
        <v>11687</v>
      </c>
      <c r="CQ39" s="3">
        <v>6572</v>
      </c>
      <c r="CR39" s="3">
        <v>1523</v>
      </c>
      <c r="CS39" s="3">
        <v>1149</v>
      </c>
      <c r="CT39" s="3">
        <v>1677</v>
      </c>
      <c r="CU39" s="3">
        <v>0</v>
      </c>
      <c r="CV39" s="5">
        <v>3.6869568575953036</v>
      </c>
      <c r="CW39" s="5">
        <v>7.3739137151906071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0</v>
      </c>
      <c r="DG39" s="3">
        <v>0</v>
      </c>
      <c r="DI39" s="3">
        <v>0</v>
      </c>
      <c r="DJ39" s="3">
        <v>0</v>
      </c>
      <c r="DK39" s="3">
        <v>0</v>
      </c>
      <c r="DL39" s="3">
        <v>0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  <c r="DS39" s="3">
        <v>4007</v>
      </c>
      <c r="DT39" s="3">
        <v>8957</v>
      </c>
      <c r="DU39" s="3">
        <v>4716</v>
      </c>
      <c r="DV39" s="3">
        <v>984</v>
      </c>
      <c r="DW39" s="3">
        <v>738</v>
      </c>
      <c r="DX39" s="3">
        <v>1274</v>
      </c>
      <c r="DY39" s="3">
        <v>0</v>
      </c>
      <c r="DZ39" s="5">
        <v>3.7479125863313061</v>
      </c>
      <c r="EA39" s="5">
        <v>7.4958251726626122</v>
      </c>
      <c r="EC39" s="3">
        <v>1682</v>
      </c>
      <c r="ED39" s="3">
        <v>4104</v>
      </c>
      <c r="EE39" s="3">
        <v>2103</v>
      </c>
      <c r="EF39" s="3">
        <v>331</v>
      </c>
      <c r="EG39" s="3">
        <v>280</v>
      </c>
      <c r="EH39" s="3">
        <v>1838</v>
      </c>
      <c r="EI39" s="3">
        <v>0</v>
      </c>
      <c r="EJ39" s="5">
        <v>3.7737647058823529</v>
      </c>
      <c r="EK39" s="5">
        <v>7.5475294117647058</v>
      </c>
    </row>
    <row r="40" spans="1:141" x14ac:dyDescent="0.25">
      <c r="A40" s="4" t="s">
        <v>71</v>
      </c>
      <c r="B40" s="4" t="s">
        <v>74</v>
      </c>
      <c r="C40" s="3">
        <v>146</v>
      </c>
      <c r="D40" s="3">
        <v>166</v>
      </c>
      <c r="E40" s="3">
        <v>49</v>
      </c>
      <c r="F40" s="3">
        <v>9</v>
      </c>
      <c r="G40" s="3">
        <v>2</v>
      </c>
      <c r="H40" s="3">
        <v>180</v>
      </c>
      <c r="I40" s="3">
        <v>248</v>
      </c>
      <c r="J40" s="5">
        <v>4.196236559139785</v>
      </c>
      <c r="K40" s="5">
        <v>8.39247311827957</v>
      </c>
      <c r="M40" s="3">
        <v>106</v>
      </c>
      <c r="N40" s="3">
        <v>182</v>
      </c>
      <c r="O40" s="3">
        <v>157</v>
      </c>
      <c r="P40" s="3">
        <v>45</v>
      </c>
      <c r="Q40" s="3">
        <v>33</v>
      </c>
      <c r="R40" s="3">
        <v>29</v>
      </c>
      <c r="S40" s="3">
        <v>248</v>
      </c>
      <c r="T40" s="5">
        <v>3.5411089866156789</v>
      </c>
      <c r="U40" s="5">
        <v>7.0822179732313577</v>
      </c>
      <c r="W40" s="3">
        <v>72</v>
      </c>
      <c r="X40" s="3">
        <v>176</v>
      </c>
      <c r="Y40" s="3">
        <v>174</v>
      </c>
      <c r="Z40" s="3">
        <v>99</v>
      </c>
      <c r="AA40" s="3">
        <v>59</v>
      </c>
      <c r="AB40" s="3">
        <v>386</v>
      </c>
      <c r="AC40" s="3">
        <v>434</v>
      </c>
      <c r="AD40" s="5">
        <v>3.1775862068965517</v>
      </c>
      <c r="AE40" s="5">
        <v>6.3551724137931034</v>
      </c>
      <c r="AG40" s="3">
        <v>43</v>
      </c>
      <c r="AH40" s="3">
        <v>162</v>
      </c>
      <c r="AI40" s="3">
        <v>164</v>
      </c>
      <c r="AJ40" s="3">
        <v>96</v>
      </c>
      <c r="AK40" s="3">
        <v>47</v>
      </c>
      <c r="AL40" s="3">
        <v>40</v>
      </c>
      <c r="AM40" s="3">
        <v>248</v>
      </c>
      <c r="AN40" s="5">
        <v>3.11328125</v>
      </c>
      <c r="AO40" s="5">
        <v>6.2265625</v>
      </c>
      <c r="AQ40" s="3">
        <v>367</v>
      </c>
      <c r="AR40" s="3">
        <v>397</v>
      </c>
      <c r="AS40" s="3">
        <v>131</v>
      </c>
      <c r="AT40" s="3">
        <v>32</v>
      </c>
      <c r="AU40" s="3">
        <v>30</v>
      </c>
      <c r="AV40" s="3">
        <v>9</v>
      </c>
      <c r="AW40" s="3">
        <v>434</v>
      </c>
      <c r="AX40" s="5">
        <v>4.0856844305120168</v>
      </c>
      <c r="AY40" s="5">
        <v>8.1713688610240336</v>
      </c>
      <c r="BA40" s="3">
        <v>206</v>
      </c>
      <c r="BB40" s="3">
        <v>254</v>
      </c>
      <c r="BC40" s="3">
        <v>63</v>
      </c>
      <c r="BD40" s="3">
        <v>9</v>
      </c>
      <c r="BE40" s="3">
        <v>8</v>
      </c>
      <c r="BF40" s="3">
        <v>12</v>
      </c>
      <c r="BG40" s="3">
        <v>248</v>
      </c>
      <c r="BH40" s="5">
        <v>4.1870370370370367</v>
      </c>
      <c r="BI40" s="5">
        <v>8.3740740740740733</v>
      </c>
      <c r="BK40" s="3">
        <v>94</v>
      </c>
      <c r="BL40" s="3">
        <v>156</v>
      </c>
      <c r="BM40" s="3">
        <v>186</v>
      </c>
      <c r="BN40" s="3">
        <v>98</v>
      </c>
      <c r="BO40" s="3">
        <v>119</v>
      </c>
      <c r="BP40" s="3">
        <v>37</v>
      </c>
      <c r="BQ40" s="3">
        <v>310</v>
      </c>
      <c r="BR40" s="5">
        <v>3.0122511485451762</v>
      </c>
      <c r="BS40" s="5">
        <v>6.0245022970903523</v>
      </c>
      <c r="BU40" s="3">
        <v>165</v>
      </c>
      <c r="BV40" s="3">
        <v>333</v>
      </c>
      <c r="BW40" s="3">
        <v>132</v>
      </c>
      <c r="BX40" s="3">
        <v>30</v>
      </c>
      <c r="BY40" s="3">
        <v>11</v>
      </c>
      <c r="BZ40" s="3">
        <v>19</v>
      </c>
      <c r="CA40" s="3">
        <v>310</v>
      </c>
      <c r="CB40" s="5">
        <v>3.9105812220566318</v>
      </c>
      <c r="CC40" s="5">
        <v>7.8211624441132637</v>
      </c>
      <c r="CE40" s="3">
        <v>224</v>
      </c>
      <c r="CF40" s="3">
        <v>413</v>
      </c>
      <c r="CG40" s="3">
        <v>234</v>
      </c>
      <c r="CH40" s="3">
        <v>106</v>
      </c>
      <c r="CI40" s="3">
        <v>70</v>
      </c>
      <c r="CJ40" s="3">
        <v>57</v>
      </c>
      <c r="CK40" s="3">
        <v>496</v>
      </c>
      <c r="CL40" s="5">
        <v>3.5873925501432664</v>
      </c>
      <c r="CM40" s="5">
        <v>7.1747851002865328</v>
      </c>
      <c r="CO40" s="3">
        <v>163</v>
      </c>
      <c r="CP40" s="3">
        <v>312</v>
      </c>
      <c r="CQ40" s="3">
        <v>303</v>
      </c>
      <c r="CR40" s="3">
        <v>141</v>
      </c>
      <c r="CS40" s="3">
        <v>89</v>
      </c>
      <c r="CT40" s="3">
        <v>96</v>
      </c>
      <c r="CU40" s="3">
        <v>496</v>
      </c>
      <c r="CV40" s="5">
        <v>3.316468253968254</v>
      </c>
      <c r="CW40" s="5">
        <v>6.6329365079365079</v>
      </c>
      <c r="CY40" s="3">
        <v>142</v>
      </c>
      <c r="CZ40" s="3">
        <v>180</v>
      </c>
      <c r="DA40" s="3">
        <v>124</v>
      </c>
      <c r="DB40" s="3">
        <v>44</v>
      </c>
      <c r="DC40" s="3">
        <v>40</v>
      </c>
      <c r="DD40" s="3">
        <v>22</v>
      </c>
      <c r="DE40" s="3">
        <v>248</v>
      </c>
      <c r="DF40" s="5">
        <v>3.641509433962264</v>
      </c>
      <c r="DG40" s="5">
        <v>7.283018867924528</v>
      </c>
      <c r="DI40" s="3">
        <v>76</v>
      </c>
      <c r="DJ40" s="3">
        <v>155</v>
      </c>
      <c r="DK40" s="3">
        <v>113</v>
      </c>
      <c r="DL40" s="3">
        <v>49</v>
      </c>
      <c r="DM40" s="3">
        <v>67</v>
      </c>
      <c r="DN40" s="3">
        <v>92</v>
      </c>
      <c r="DO40" s="3">
        <v>248</v>
      </c>
      <c r="DP40" s="5">
        <v>3.2695652173913046</v>
      </c>
      <c r="DQ40" s="5">
        <v>6.5391304347826091</v>
      </c>
      <c r="DS40" s="3">
        <v>315</v>
      </c>
      <c r="DT40" s="3">
        <v>284</v>
      </c>
      <c r="DU40" s="3">
        <v>148</v>
      </c>
      <c r="DV40" s="3">
        <v>39</v>
      </c>
      <c r="DW40" s="3">
        <v>32</v>
      </c>
      <c r="DX40" s="3">
        <v>10</v>
      </c>
      <c r="DY40" s="3">
        <v>372</v>
      </c>
      <c r="DZ40" s="5">
        <v>3.9914425427872859</v>
      </c>
      <c r="EA40" s="5">
        <v>7.9828850855745719</v>
      </c>
      <c r="EC40" s="3">
        <v>51</v>
      </c>
      <c r="ED40" s="3">
        <v>146</v>
      </c>
      <c r="EE40" s="3">
        <v>76</v>
      </c>
      <c r="EF40" s="3">
        <v>20</v>
      </c>
      <c r="EG40" s="3">
        <v>28</v>
      </c>
      <c r="EH40" s="3">
        <v>93</v>
      </c>
      <c r="EI40" s="3">
        <v>186</v>
      </c>
      <c r="EJ40" s="5">
        <v>3.5358255451713396</v>
      </c>
      <c r="EK40" s="5">
        <v>7.0716510903426792</v>
      </c>
    </row>
    <row r="41" spans="1:141" x14ac:dyDescent="0.25">
      <c r="A41" s="4" t="s">
        <v>73</v>
      </c>
      <c r="B41" s="4" t="s">
        <v>76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5">
        <v>0</v>
      </c>
      <c r="U41" s="5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5">
        <v>0</v>
      </c>
      <c r="AO41" s="5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5">
        <v>0</v>
      </c>
      <c r="AY41" s="5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5">
        <v>0</v>
      </c>
      <c r="BI41" s="5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5">
        <v>0</v>
      </c>
      <c r="CW41" s="5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5">
        <v>0</v>
      </c>
      <c r="DG41" s="5">
        <v>0</v>
      </c>
      <c r="DI41" s="3">
        <v>0</v>
      </c>
      <c r="DJ41" s="3">
        <v>0</v>
      </c>
      <c r="DK41" s="3">
        <v>0</v>
      </c>
      <c r="DL41" s="3">
        <v>0</v>
      </c>
      <c r="DM41" s="3">
        <v>0</v>
      </c>
      <c r="DN41" s="3">
        <v>0</v>
      </c>
      <c r="DO41" s="3">
        <v>0</v>
      </c>
      <c r="DP41" s="3">
        <v>0</v>
      </c>
      <c r="DQ41" s="3">
        <v>0</v>
      </c>
      <c r="DS41" s="3">
        <v>0</v>
      </c>
      <c r="DT41" s="3">
        <v>0</v>
      </c>
      <c r="DU41" s="3">
        <v>0</v>
      </c>
      <c r="DV41" s="3">
        <v>0</v>
      </c>
      <c r="DW41" s="3">
        <v>0</v>
      </c>
      <c r="DX41" s="3">
        <v>0</v>
      </c>
      <c r="DY41" s="3">
        <v>0</v>
      </c>
      <c r="DZ41" s="5">
        <v>0</v>
      </c>
      <c r="EA41" s="5">
        <v>0</v>
      </c>
      <c r="EC41" s="3">
        <v>0</v>
      </c>
      <c r="ED41" s="3">
        <v>0</v>
      </c>
      <c r="EE41" s="3">
        <v>0</v>
      </c>
      <c r="EF41" s="3">
        <v>0</v>
      </c>
      <c r="EG41" s="3">
        <v>0</v>
      </c>
      <c r="EH41" s="3">
        <v>0</v>
      </c>
      <c r="EI41" s="3">
        <v>0</v>
      </c>
      <c r="EJ41" s="5">
        <v>0</v>
      </c>
      <c r="EK41" s="5">
        <v>0</v>
      </c>
    </row>
    <row r="42" spans="1:141" x14ac:dyDescent="0.25">
      <c r="A42" s="4" t="s">
        <v>75</v>
      </c>
      <c r="B42" s="4" t="s">
        <v>78</v>
      </c>
      <c r="C42" s="3">
        <v>128</v>
      </c>
      <c r="D42" s="3">
        <v>202</v>
      </c>
      <c r="E42" s="3">
        <v>94</v>
      </c>
      <c r="F42" s="3">
        <v>10</v>
      </c>
      <c r="G42" s="3">
        <v>1</v>
      </c>
      <c r="H42" s="3">
        <v>765</v>
      </c>
      <c r="I42" s="3">
        <v>0</v>
      </c>
      <c r="J42" s="5">
        <v>4.0252873563218392</v>
      </c>
      <c r="K42" s="5">
        <v>8.0505747126436784</v>
      </c>
      <c r="M42" s="3">
        <v>78</v>
      </c>
      <c r="N42" s="3">
        <v>130</v>
      </c>
      <c r="O42" s="3">
        <v>90</v>
      </c>
      <c r="P42" s="3">
        <v>38</v>
      </c>
      <c r="Q42" s="3">
        <v>20</v>
      </c>
      <c r="R42" s="3">
        <v>844</v>
      </c>
      <c r="S42" s="3">
        <v>0</v>
      </c>
      <c r="T42" s="5">
        <v>3.5842696629213484</v>
      </c>
      <c r="U42" s="5">
        <v>7.1685393258426968</v>
      </c>
      <c r="W42" s="3">
        <v>807</v>
      </c>
      <c r="X42" s="3">
        <v>559</v>
      </c>
      <c r="Y42" s="3">
        <v>159</v>
      </c>
      <c r="Z42" s="3">
        <v>34</v>
      </c>
      <c r="AA42" s="3">
        <v>16</v>
      </c>
      <c r="AB42" s="3">
        <v>525</v>
      </c>
      <c r="AC42" s="3">
        <v>0</v>
      </c>
      <c r="AD42" s="5">
        <v>4.3377777777777782</v>
      </c>
      <c r="AE42" s="5">
        <v>8.6755555555555564</v>
      </c>
      <c r="AG42" s="3">
        <v>72</v>
      </c>
      <c r="AH42" s="3">
        <v>127</v>
      </c>
      <c r="AI42" s="3">
        <v>99</v>
      </c>
      <c r="AJ42" s="3">
        <v>25</v>
      </c>
      <c r="AK42" s="3">
        <v>33</v>
      </c>
      <c r="AL42" s="3">
        <v>844</v>
      </c>
      <c r="AM42" s="3">
        <v>0</v>
      </c>
      <c r="AN42" s="5">
        <v>3.50561797752809</v>
      </c>
      <c r="AO42" s="5">
        <v>7.01123595505618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5">
        <v>0</v>
      </c>
      <c r="AY42" s="5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5">
        <v>0</v>
      </c>
      <c r="BI42" s="5">
        <v>0</v>
      </c>
      <c r="BK42" s="3">
        <v>413</v>
      </c>
      <c r="BL42" s="3">
        <v>926</v>
      </c>
      <c r="BM42" s="3">
        <v>630</v>
      </c>
      <c r="BN42" s="3">
        <v>181</v>
      </c>
      <c r="BO42" s="3">
        <v>80</v>
      </c>
      <c r="BP42" s="3">
        <v>0</v>
      </c>
      <c r="BQ42" s="3">
        <v>0</v>
      </c>
      <c r="BR42" s="5">
        <v>3.6327354260089688</v>
      </c>
      <c r="BS42" s="5">
        <v>7.2654708520179376</v>
      </c>
      <c r="BU42" s="3">
        <v>172</v>
      </c>
      <c r="BV42" s="3">
        <v>280</v>
      </c>
      <c r="BW42" s="3">
        <v>76</v>
      </c>
      <c r="BX42" s="3">
        <v>15</v>
      </c>
      <c r="BY42" s="3">
        <v>2</v>
      </c>
      <c r="BZ42" s="3">
        <v>955</v>
      </c>
      <c r="CA42" s="3">
        <v>0</v>
      </c>
      <c r="CB42" s="5">
        <v>4.1100917431192663</v>
      </c>
      <c r="CC42" s="5">
        <v>8.2201834862385326</v>
      </c>
      <c r="CE42" s="3">
        <v>1285</v>
      </c>
      <c r="CF42" s="3">
        <v>1703</v>
      </c>
      <c r="CG42" s="3">
        <v>564</v>
      </c>
      <c r="CH42" s="3">
        <v>149</v>
      </c>
      <c r="CI42" s="3">
        <v>44</v>
      </c>
      <c r="CJ42" s="3">
        <v>535</v>
      </c>
      <c r="CK42" s="3">
        <v>0</v>
      </c>
      <c r="CL42" s="5">
        <v>4.0777036048064081</v>
      </c>
      <c r="CM42" s="5">
        <v>8.1554072096128163</v>
      </c>
      <c r="CO42" s="3">
        <v>925</v>
      </c>
      <c r="CP42" s="3">
        <v>1812</v>
      </c>
      <c r="CQ42" s="3">
        <v>986</v>
      </c>
      <c r="CR42" s="3">
        <v>265</v>
      </c>
      <c r="CS42" s="3">
        <v>108</v>
      </c>
      <c r="CT42" s="3">
        <v>0</v>
      </c>
      <c r="CU42" s="3">
        <v>0</v>
      </c>
      <c r="CV42" s="5">
        <v>3.776611328125</v>
      </c>
      <c r="CW42" s="5">
        <v>7.55322265625</v>
      </c>
      <c r="CY42" s="3">
        <v>272</v>
      </c>
      <c r="CZ42" s="3">
        <v>316</v>
      </c>
      <c r="DA42" s="3">
        <v>153</v>
      </c>
      <c r="DB42" s="3">
        <v>51</v>
      </c>
      <c r="DC42" s="3">
        <v>36</v>
      </c>
      <c r="DD42" s="3">
        <v>372</v>
      </c>
      <c r="DE42" s="3">
        <v>0</v>
      </c>
      <c r="DF42" s="5">
        <v>3.8900966183574881</v>
      </c>
      <c r="DG42" s="5">
        <v>7.7801932367149762</v>
      </c>
      <c r="DI42" s="3">
        <v>85</v>
      </c>
      <c r="DJ42" s="3">
        <v>191</v>
      </c>
      <c r="DK42" s="3">
        <v>95</v>
      </c>
      <c r="DL42" s="3">
        <v>35</v>
      </c>
      <c r="DM42" s="3">
        <v>18</v>
      </c>
      <c r="DN42" s="3">
        <v>776</v>
      </c>
      <c r="DO42" s="3">
        <v>0</v>
      </c>
      <c r="DP42" s="5">
        <v>3.6839622641509435</v>
      </c>
      <c r="DQ42" s="5">
        <v>7.367924528301887</v>
      </c>
      <c r="DS42" s="3">
        <v>599</v>
      </c>
      <c r="DT42" s="3">
        <v>1638</v>
      </c>
      <c r="DU42" s="3">
        <v>873</v>
      </c>
      <c r="DV42" s="3">
        <v>208</v>
      </c>
      <c r="DW42" s="3">
        <v>126</v>
      </c>
      <c r="DX42" s="3">
        <v>0</v>
      </c>
      <c r="DY42" s="3">
        <v>0</v>
      </c>
      <c r="DZ42" s="5">
        <v>3.6898954703832754</v>
      </c>
      <c r="EA42" s="5">
        <v>7.3797909407665507</v>
      </c>
      <c r="EC42" s="3">
        <v>0</v>
      </c>
      <c r="ED42" s="3">
        <v>0</v>
      </c>
      <c r="EE42" s="3">
        <v>0</v>
      </c>
      <c r="EF42" s="3">
        <v>0</v>
      </c>
      <c r="EG42" s="3">
        <v>0</v>
      </c>
      <c r="EH42" s="3">
        <v>0</v>
      </c>
      <c r="EI42" s="3">
        <v>0</v>
      </c>
      <c r="EJ42" s="5">
        <v>0</v>
      </c>
      <c r="EK42" s="5">
        <v>0</v>
      </c>
    </row>
    <row r="43" spans="1:141" x14ac:dyDescent="0.25">
      <c r="A43" s="4" t="s">
        <v>77</v>
      </c>
      <c r="B43" s="4" t="s">
        <v>80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1200</v>
      </c>
      <c r="J43" s="5">
        <v>0</v>
      </c>
      <c r="K43" s="5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1200</v>
      </c>
      <c r="T43" s="5">
        <v>0</v>
      </c>
      <c r="U43" s="5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2100</v>
      </c>
      <c r="AD43" s="5">
        <v>0</v>
      </c>
      <c r="AE43" s="5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1200</v>
      </c>
      <c r="AN43" s="5">
        <v>0</v>
      </c>
      <c r="AO43" s="5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2100</v>
      </c>
      <c r="AX43" s="5">
        <v>0</v>
      </c>
      <c r="AY43" s="5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1200</v>
      </c>
      <c r="BH43" s="5">
        <v>0</v>
      </c>
      <c r="BI43" s="5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1500</v>
      </c>
      <c r="BR43" s="5">
        <v>0</v>
      </c>
      <c r="BS43" s="5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1500</v>
      </c>
      <c r="CB43" s="5">
        <v>0</v>
      </c>
      <c r="CC43" s="5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2400</v>
      </c>
      <c r="CL43" s="5">
        <v>0</v>
      </c>
      <c r="CM43" s="5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2400</v>
      </c>
      <c r="CV43" s="5">
        <v>0</v>
      </c>
      <c r="CW43" s="5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1200</v>
      </c>
      <c r="DF43" s="5">
        <v>0</v>
      </c>
      <c r="DG43" s="5">
        <v>0</v>
      </c>
      <c r="DI43" s="3">
        <v>0</v>
      </c>
      <c r="DJ43" s="3">
        <v>0</v>
      </c>
      <c r="DK43" s="3">
        <v>0</v>
      </c>
      <c r="DL43" s="3">
        <v>0</v>
      </c>
      <c r="DM43" s="3">
        <v>0</v>
      </c>
      <c r="DN43" s="3">
        <v>0</v>
      </c>
      <c r="DO43" s="3">
        <v>1200</v>
      </c>
      <c r="DP43" s="5">
        <v>0</v>
      </c>
      <c r="DQ43" s="5">
        <v>0</v>
      </c>
      <c r="DS43" s="3">
        <v>0</v>
      </c>
      <c r="DT43" s="3">
        <v>0</v>
      </c>
      <c r="DU43" s="3">
        <v>0</v>
      </c>
      <c r="DV43" s="3">
        <v>0</v>
      </c>
      <c r="DW43" s="3">
        <v>0</v>
      </c>
      <c r="DX43" s="3">
        <v>0</v>
      </c>
      <c r="DY43" s="3">
        <v>1800</v>
      </c>
      <c r="DZ43" s="5">
        <v>0</v>
      </c>
      <c r="EA43" s="5">
        <v>0</v>
      </c>
      <c r="EC43" s="3">
        <v>0</v>
      </c>
      <c r="ED43" s="3">
        <v>0</v>
      </c>
      <c r="EE43" s="3">
        <v>0</v>
      </c>
      <c r="EF43" s="3">
        <v>0</v>
      </c>
      <c r="EG43" s="3">
        <v>0</v>
      </c>
      <c r="EH43" s="3">
        <v>0</v>
      </c>
      <c r="EI43" s="3">
        <v>900</v>
      </c>
      <c r="EJ43" s="5">
        <v>0</v>
      </c>
      <c r="EK43" s="5">
        <v>0</v>
      </c>
    </row>
    <row r="44" spans="1:141" x14ac:dyDescent="0.25">
      <c r="A44" s="4" t="s">
        <v>79</v>
      </c>
      <c r="B44" s="4" t="s">
        <v>82</v>
      </c>
      <c r="C44" s="3">
        <v>206</v>
      </c>
      <c r="D44" s="3">
        <v>259</v>
      </c>
      <c r="E44" s="3">
        <v>268</v>
      </c>
      <c r="F44" s="3">
        <v>115</v>
      </c>
      <c r="G44" s="3">
        <v>85</v>
      </c>
      <c r="H44" s="3">
        <v>411</v>
      </c>
      <c r="I44" s="3">
        <v>0</v>
      </c>
      <c r="J44" s="5">
        <v>3.4137191854233655</v>
      </c>
      <c r="K44" s="5">
        <v>6.827438370846731</v>
      </c>
      <c r="M44" s="3">
        <v>81</v>
      </c>
      <c r="N44" s="3">
        <v>182</v>
      </c>
      <c r="O44" s="3">
        <v>221</v>
      </c>
      <c r="P44" s="3">
        <v>208</v>
      </c>
      <c r="Q44" s="3">
        <v>224</v>
      </c>
      <c r="R44" s="3">
        <v>428</v>
      </c>
      <c r="S44" s="3">
        <v>0</v>
      </c>
      <c r="T44" s="5">
        <v>2.6593886462882095</v>
      </c>
      <c r="U44" s="5">
        <v>5.318777292576419</v>
      </c>
      <c r="W44" s="3">
        <v>215</v>
      </c>
      <c r="X44" s="3">
        <v>425</v>
      </c>
      <c r="Y44" s="3">
        <v>471</v>
      </c>
      <c r="Z44" s="3">
        <v>278</v>
      </c>
      <c r="AA44" s="3">
        <v>291</v>
      </c>
      <c r="AB44" s="3">
        <v>672</v>
      </c>
      <c r="AC44" s="3">
        <v>0</v>
      </c>
      <c r="AD44" s="5">
        <v>2.9970238095238093</v>
      </c>
      <c r="AE44" s="5">
        <v>5.9940476190476186</v>
      </c>
      <c r="AG44" s="3">
        <v>123</v>
      </c>
      <c r="AH44" s="3">
        <v>178</v>
      </c>
      <c r="AI44" s="3">
        <v>236</v>
      </c>
      <c r="AJ44" s="3">
        <v>213</v>
      </c>
      <c r="AK44" s="3">
        <v>196</v>
      </c>
      <c r="AL44" s="3">
        <v>398</v>
      </c>
      <c r="AM44" s="3">
        <v>0</v>
      </c>
      <c r="AN44" s="5">
        <v>2.8086680761099365</v>
      </c>
      <c r="AO44" s="5">
        <v>5.617336152219873</v>
      </c>
      <c r="AQ44" s="3">
        <v>439</v>
      </c>
      <c r="AR44" s="3">
        <v>497</v>
      </c>
      <c r="AS44" s="3">
        <v>546</v>
      </c>
      <c r="AT44" s="3">
        <v>274</v>
      </c>
      <c r="AU44" s="3">
        <v>248</v>
      </c>
      <c r="AV44" s="3">
        <v>348</v>
      </c>
      <c r="AW44" s="3">
        <v>0</v>
      </c>
      <c r="AX44" s="5">
        <v>3.3018962075848304</v>
      </c>
      <c r="AY44" s="5">
        <v>6.6037924151696608</v>
      </c>
      <c r="BA44" s="3">
        <v>201</v>
      </c>
      <c r="BB44" s="3">
        <v>350</v>
      </c>
      <c r="BC44" s="3">
        <v>306</v>
      </c>
      <c r="BD44" s="3">
        <v>171</v>
      </c>
      <c r="BE44" s="3">
        <v>101</v>
      </c>
      <c r="BF44" s="3">
        <v>215</v>
      </c>
      <c r="BG44" s="3">
        <v>0</v>
      </c>
      <c r="BH44" s="5">
        <v>3.3356953055801593</v>
      </c>
      <c r="BI44" s="5">
        <v>6.6713906111603185</v>
      </c>
      <c r="BK44" s="3">
        <v>33</v>
      </c>
      <c r="BL44" s="3">
        <v>113</v>
      </c>
      <c r="BM44" s="3">
        <v>272</v>
      </c>
      <c r="BN44" s="3">
        <v>264</v>
      </c>
      <c r="BO44" s="3">
        <v>717</v>
      </c>
      <c r="BP44" s="3">
        <v>281</v>
      </c>
      <c r="BQ44" s="3">
        <v>0</v>
      </c>
      <c r="BR44" s="5">
        <v>1.9142244460328806</v>
      </c>
      <c r="BS44" s="5">
        <v>3.8284488920657611</v>
      </c>
      <c r="BU44" s="3">
        <v>327</v>
      </c>
      <c r="BV44" s="3">
        <v>521</v>
      </c>
      <c r="BW44" s="3">
        <v>412</v>
      </c>
      <c r="BX44" s="3">
        <v>144</v>
      </c>
      <c r="BY44" s="3">
        <v>112</v>
      </c>
      <c r="BZ44" s="3">
        <v>164</v>
      </c>
      <c r="CA44" s="3">
        <v>0</v>
      </c>
      <c r="CB44" s="5">
        <v>3.5323218997361479</v>
      </c>
      <c r="CC44" s="5">
        <v>7.0646437994722957</v>
      </c>
      <c r="CE44" s="3">
        <v>215</v>
      </c>
      <c r="CF44" s="3">
        <v>443</v>
      </c>
      <c r="CG44" s="3">
        <v>641</v>
      </c>
      <c r="CH44" s="3">
        <v>494</v>
      </c>
      <c r="CI44" s="3">
        <v>665</v>
      </c>
      <c r="CJ44" s="3">
        <v>230</v>
      </c>
      <c r="CK44" s="3">
        <v>0</v>
      </c>
      <c r="CL44" s="5">
        <v>2.6131000813669649</v>
      </c>
      <c r="CM44" s="5">
        <v>5.2262001627339298</v>
      </c>
      <c r="CO44" s="3">
        <v>135</v>
      </c>
      <c r="CP44" s="3">
        <v>362</v>
      </c>
      <c r="CQ44" s="3">
        <v>551</v>
      </c>
      <c r="CR44" s="3">
        <v>520</v>
      </c>
      <c r="CS44" s="3">
        <v>678</v>
      </c>
      <c r="CT44" s="3">
        <v>442</v>
      </c>
      <c r="CU44" s="3">
        <v>0</v>
      </c>
      <c r="CV44" s="5">
        <v>2.4461264470169191</v>
      </c>
      <c r="CW44" s="5">
        <v>4.8922528940338381</v>
      </c>
      <c r="CY44" s="3">
        <v>75</v>
      </c>
      <c r="CZ44" s="3">
        <v>143</v>
      </c>
      <c r="DA44" s="3">
        <v>232</v>
      </c>
      <c r="DB44" s="3">
        <v>254</v>
      </c>
      <c r="DC44" s="3">
        <v>438</v>
      </c>
      <c r="DD44" s="3">
        <v>202</v>
      </c>
      <c r="DE44" s="3">
        <v>0</v>
      </c>
      <c r="DF44" s="5">
        <v>2.2670753064798599</v>
      </c>
      <c r="DG44" s="5">
        <v>4.5341506129597198</v>
      </c>
      <c r="DI44" s="3">
        <v>80</v>
      </c>
      <c r="DJ44" s="3">
        <v>182</v>
      </c>
      <c r="DK44" s="3">
        <v>270</v>
      </c>
      <c r="DL44" s="3">
        <v>274</v>
      </c>
      <c r="DM44" s="3">
        <v>309</v>
      </c>
      <c r="DN44" s="3">
        <v>229</v>
      </c>
      <c r="DO44" s="3">
        <v>0</v>
      </c>
      <c r="DP44" s="5">
        <v>2.506726457399103</v>
      </c>
      <c r="DQ44" s="5">
        <v>5.0134529147982061</v>
      </c>
      <c r="DS44" s="3">
        <v>238</v>
      </c>
      <c r="DT44" s="3">
        <v>429</v>
      </c>
      <c r="DU44" s="3">
        <v>487</v>
      </c>
      <c r="DV44" s="3">
        <v>386</v>
      </c>
      <c r="DW44" s="3">
        <v>353</v>
      </c>
      <c r="DX44" s="3">
        <v>123</v>
      </c>
      <c r="DY44" s="3">
        <v>0</v>
      </c>
      <c r="DZ44" s="5">
        <v>2.9012150026413099</v>
      </c>
      <c r="EA44" s="5">
        <v>5.8024300052826199</v>
      </c>
      <c r="EC44" s="3">
        <v>66</v>
      </c>
      <c r="ED44" s="3">
        <v>183</v>
      </c>
      <c r="EE44" s="3">
        <v>219</v>
      </c>
      <c r="EF44" s="3">
        <v>170</v>
      </c>
      <c r="EG44" s="3">
        <v>160</v>
      </c>
      <c r="EH44" s="3">
        <v>210</v>
      </c>
      <c r="EI44" s="3">
        <v>0</v>
      </c>
      <c r="EJ44" s="5">
        <v>2.7807017543859649</v>
      </c>
      <c r="EK44" s="5">
        <v>5.5614035087719298</v>
      </c>
    </row>
    <row r="45" spans="1:141" x14ac:dyDescent="0.25">
      <c r="A45" s="4" t="s">
        <v>81</v>
      </c>
      <c r="B45" s="4" t="s">
        <v>84</v>
      </c>
      <c r="C45" s="3">
        <v>222</v>
      </c>
      <c r="D45" s="3">
        <v>38</v>
      </c>
      <c r="E45" s="3">
        <v>23</v>
      </c>
      <c r="F45" s="3">
        <v>17</v>
      </c>
      <c r="G45" s="3">
        <v>0</v>
      </c>
      <c r="H45" s="3">
        <v>0</v>
      </c>
      <c r="I45" s="3">
        <v>0</v>
      </c>
      <c r="J45" s="5">
        <v>4.55</v>
      </c>
      <c r="K45" s="5">
        <v>9.1</v>
      </c>
      <c r="M45" s="3">
        <v>210</v>
      </c>
      <c r="N45" s="3">
        <v>47</v>
      </c>
      <c r="O45" s="3">
        <v>26</v>
      </c>
      <c r="P45" s="3">
        <v>17</v>
      </c>
      <c r="Q45" s="3">
        <v>0</v>
      </c>
      <c r="R45" s="3">
        <v>0</v>
      </c>
      <c r="S45" s="3">
        <v>0</v>
      </c>
      <c r="T45" s="5">
        <v>4.5</v>
      </c>
      <c r="U45" s="5">
        <v>9</v>
      </c>
      <c r="W45" s="3">
        <v>408</v>
      </c>
      <c r="X45" s="3">
        <v>74</v>
      </c>
      <c r="Y45" s="3">
        <v>43</v>
      </c>
      <c r="Z45" s="3">
        <v>0</v>
      </c>
      <c r="AA45" s="3">
        <v>0</v>
      </c>
      <c r="AB45" s="3">
        <v>0</v>
      </c>
      <c r="AC45" s="3">
        <v>0</v>
      </c>
      <c r="AD45" s="5">
        <v>4.6952380952380954</v>
      </c>
      <c r="AE45" s="5">
        <v>9.3904761904761909</v>
      </c>
      <c r="AG45" s="3">
        <v>180</v>
      </c>
      <c r="AH45" s="3">
        <v>87</v>
      </c>
      <c r="AI45" s="3">
        <v>29</v>
      </c>
      <c r="AJ45" s="3">
        <v>4</v>
      </c>
      <c r="AK45" s="3">
        <v>0</v>
      </c>
      <c r="AL45" s="3">
        <v>0</v>
      </c>
      <c r="AM45" s="3">
        <v>0</v>
      </c>
      <c r="AN45" s="5">
        <v>4.4766666666666666</v>
      </c>
      <c r="AO45" s="5">
        <v>8.9533333333333331</v>
      </c>
      <c r="AQ45" s="3">
        <v>360</v>
      </c>
      <c r="AR45" s="3">
        <v>93</v>
      </c>
      <c r="AS45" s="3">
        <v>72</v>
      </c>
      <c r="AT45" s="3">
        <v>0</v>
      </c>
      <c r="AU45" s="3">
        <v>0</v>
      </c>
      <c r="AV45" s="3">
        <v>0</v>
      </c>
      <c r="AW45" s="3">
        <v>0</v>
      </c>
      <c r="AX45" s="5">
        <v>4.5485714285714289</v>
      </c>
      <c r="AY45" s="5">
        <v>9.0971428571428579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Y45" s="3">
        <v>232</v>
      </c>
      <c r="CZ45" s="3">
        <v>33</v>
      </c>
      <c r="DA45" s="3">
        <v>25</v>
      </c>
      <c r="DB45" s="3">
        <v>10</v>
      </c>
      <c r="DC45" s="3">
        <v>0</v>
      </c>
      <c r="DD45" s="3">
        <v>0</v>
      </c>
      <c r="DE45" s="3">
        <v>0</v>
      </c>
      <c r="DF45" s="5">
        <v>4.6233333333333331</v>
      </c>
      <c r="DG45" s="5">
        <v>9.2466666666666661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S45" s="3">
        <v>387</v>
      </c>
      <c r="DT45" s="3">
        <v>42</v>
      </c>
      <c r="DU45" s="3">
        <v>21</v>
      </c>
      <c r="DV45" s="3">
        <v>0</v>
      </c>
      <c r="DW45" s="3">
        <v>0</v>
      </c>
      <c r="DX45" s="3">
        <v>0</v>
      </c>
      <c r="DY45" s="3">
        <v>0</v>
      </c>
      <c r="DZ45" s="5">
        <v>4.8133333333333335</v>
      </c>
      <c r="EA45" s="5">
        <v>9.6266666666666669</v>
      </c>
      <c r="EC45" s="3">
        <v>0</v>
      </c>
      <c r="ED45" s="3">
        <v>0</v>
      </c>
      <c r="EE45" s="3">
        <v>0</v>
      </c>
      <c r="EF45" s="3">
        <v>0</v>
      </c>
      <c r="EG45" s="3">
        <v>0</v>
      </c>
      <c r="EH45" s="3">
        <v>0</v>
      </c>
      <c r="EI45" s="3">
        <v>0</v>
      </c>
      <c r="EJ45" s="3">
        <v>0</v>
      </c>
      <c r="EK45" s="3">
        <v>0</v>
      </c>
    </row>
    <row r="46" spans="1:141" x14ac:dyDescent="0.25">
      <c r="A46" s="4" t="s">
        <v>83</v>
      </c>
      <c r="B46" s="4" t="s">
        <v>86</v>
      </c>
      <c r="C46" s="3">
        <v>69</v>
      </c>
      <c r="D46" s="3">
        <v>51</v>
      </c>
      <c r="E46" s="3">
        <v>13</v>
      </c>
      <c r="F46" s="3">
        <v>2</v>
      </c>
      <c r="G46" s="3">
        <v>4</v>
      </c>
      <c r="H46" s="3">
        <v>229</v>
      </c>
      <c r="I46" s="3">
        <v>0</v>
      </c>
      <c r="J46" s="5">
        <v>4.2877697841726619</v>
      </c>
      <c r="K46" s="5">
        <v>8.5755395683453237</v>
      </c>
      <c r="M46" s="3">
        <v>35</v>
      </c>
      <c r="N46" s="3">
        <v>115</v>
      </c>
      <c r="O46" s="3">
        <v>76</v>
      </c>
      <c r="P46" s="3">
        <v>22</v>
      </c>
      <c r="Q46" s="3">
        <v>13</v>
      </c>
      <c r="R46" s="3">
        <v>107</v>
      </c>
      <c r="S46" s="3">
        <v>0</v>
      </c>
      <c r="T46" s="5">
        <v>3.524904214559387</v>
      </c>
      <c r="U46" s="5">
        <v>7.0498084291187739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G46" s="3">
        <v>74</v>
      </c>
      <c r="AH46" s="3">
        <v>136</v>
      </c>
      <c r="AI46" s="3">
        <v>86</v>
      </c>
      <c r="AJ46" s="3">
        <v>18</v>
      </c>
      <c r="AK46" s="3">
        <v>6</v>
      </c>
      <c r="AL46" s="3">
        <v>48</v>
      </c>
      <c r="AM46" s="3">
        <v>0</v>
      </c>
      <c r="AN46" s="5">
        <v>3.7937500000000002</v>
      </c>
      <c r="AO46" s="5">
        <v>7.5875000000000004</v>
      </c>
      <c r="AQ46" s="3">
        <v>331</v>
      </c>
      <c r="AR46" s="3">
        <v>211</v>
      </c>
      <c r="AS46" s="3">
        <v>90</v>
      </c>
      <c r="AT46" s="3">
        <v>9</v>
      </c>
      <c r="AU46" s="3">
        <v>2</v>
      </c>
      <c r="AV46" s="3">
        <v>1</v>
      </c>
      <c r="AW46" s="3">
        <v>0</v>
      </c>
      <c r="AX46" s="5">
        <v>4.3374805598755835</v>
      </c>
      <c r="AY46" s="5">
        <v>8.6749611197511669</v>
      </c>
      <c r="BA46" s="3">
        <v>181</v>
      </c>
      <c r="BB46" s="3">
        <v>131</v>
      </c>
      <c r="BC46" s="3">
        <v>44</v>
      </c>
      <c r="BD46" s="3">
        <v>2</v>
      </c>
      <c r="BE46" s="3">
        <v>5</v>
      </c>
      <c r="BF46" s="3">
        <v>5</v>
      </c>
      <c r="BG46" s="3">
        <v>0</v>
      </c>
      <c r="BH46" s="5">
        <v>4.3250688705234159</v>
      </c>
      <c r="BI46" s="5">
        <v>8.6501377410468319</v>
      </c>
      <c r="BK46" s="3">
        <v>108</v>
      </c>
      <c r="BL46" s="3">
        <v>128</v>
      </c>
      <c r="BM46" s="3">
        <v>113</v>
      </c>
      <c r="BN46" s="3">
        <v>43</v>
      </c>
      <c r="BO46" s="3">
        <v>44</v>
      </c>
      <c r="BP46" s="3">
        <v>22</v>
      </c>
      <c r="BQ46" s="3">
        <v>2</v>
      </c>
      <c r="BR46" s="5">
        <v>3.488532110091743</v>
      </c>
      <c r="BS46" s="5">
        <v>6.977064220183486</v>
      </c>
      <c r="BU46" s="3">
        <v>79</v>
      </c>
      <c r="BV46" s="3">
        <v>206</v>
      </c>
      <c r="BW46" s="3">
        <v>107</v>
      </c>
      <c r="BX46" s="3">
        <v>16</v>
      </c>
      <c r="BY46" s="3">
        <v>10</v>
      </c>
      <c r="BZ46" s="3">
        <v>40</v>
      </c>
      <c r="CA46" s="3">
        <v>2</v>
      </c>
      <c r="CB46" s="5">
        <v>3.7846889952153111</v>
      </c>
      <c r="CC46" s="5">
        <v>7.5693779904306222</v>
      </c>
      <c r="CE46" s="3">
        <v>136</v>
      </c>
      <c r="CF46" s="3">
        <v>259</v>
      </c>
      <c r="CG46" s="3">
        <v>186</v>
      </c>
      <c r="CH46" s="3">
        <v>49</v>
      </c>
      <c r="CI46" s="3">
        <v>22</v>
      </c>
      <c r="CJ46" s="3">
        <v>76</v>
      </c>
      <c r="CK46" s="3">
        <v>8</v>
      </c>
      <c r="CL46" s="5">
        <v>3.6717791411042944</v>
      </c>
      <c r="CM46" s="5">
        <v>7.3435582822085887</v>
      </c>
      <c r="CO46" s="3">
        <v>161</v>
      </c>
      <c r="CP46" s="3">
        <v>286</v>
      </c>
      <c r="CQ46" s="3">
        <v>176</v>
      </c>
      <c r="CR46" s="3">
        <v>68</v>
      </c>
      <c r="CS46" s="3">
        <v>14</v>
      </c>
      <c r="CT46" s="3">
        <v>30</v>
      </c>
      <c r="CU46" s="3">
        <v>1</v>
      </c>
      <c r="CV46" s="5">
        <v>3.7262411347517732</v>
      </c>
      <c r="CW46" s="5">
        <v>7.4524822695035464</v>
      </c>
      <c r="CY46" s="3">
        <v>135</v>
      </c>
      <c r="CZ46" s="3">
        <v>85</v>
      </c>
      <c r="DA46" s="3">
        <v>34</v>
      </c>
      <c r="DB46" s="3">
        <v>5</v>
      </c>
      <c r="DC46" s="3">
        <v>2</v>
      </c>
      <c r="DD46" s="3">
        <v>95</v>
      </c>
      <c r="DE46" s="3">
        <v>12</v>
      </c>
      <c r="DF46" s="5">
        <v>4.3256704980842908</v>
      </c>
      <c r="DG46" s="5">
        <v>8.6513409961685817</v>
      </c>
      <c r="DI46" s="3">
        <v>0</v>
      </c>
      <c r="DJ46" s="3">
        <v>0</v>
      </c>
      <c r="DK46" s="3">
        <v>0</v>
      </c>
      <c r="DL46" s="3">
        <v>0</v>
      </c>
      <c r="DM46" s="3">
        <v>0</v>
      </c>
      <c r="DN46" s="3">
        <v>0</v>
      </c>
      <c r="DO46" s="3">
        <v>0</v>
      </c>
      <c r="DP46" s="3">
        <v>0</v>
      </c>
      <c r="DQ46" s="3">
        <v>0</v>
      </c>
      <c r="DS46" s="3">
        <v>229</v>
      </c>
      <c r="DT46" s="3">
        <v>202</v>
      </c>
      <c r="DU46" s="3">
        <v>90</v>
      </c>
      <c r="DV46" s="3">
        <v>14</v>
      </c>
      <c r="DW46" s="3">
        <v>6</v>
      </c>
      <c r="DX46" s="3">
        <v>9</v>
      </c>
      <c r="DY46" s="3">
        <v>2</v>
      </c>
      <c r="DZ46" s="5">
        <v>4.1719038817005547</v>
      </c>
      <c r="EA46" s="5">
        <v>8.3438077634011094</v>
      </c>
      <c r="EC46" s="3">
        <v>22</v>
      </c>
      <c r="ED46" s="3">
        <v>90</v>
      </c>
      <c r="EE46" s="3">
        <v>46</v>
      </c>
      <c r="EF46" s="3">
        <v>15</v>
      </c>
      <c r="EG46" s="3">
        <v>3</v>
      </c>
      <c r="EH46" s="3">
        <v>97</v>
      </c>
      <c r="EI46" s="3">
        <v>3</v>
      </c>
      <c r="EJ46" s="5">
        <v>3.6420454545454546</v>
      </c>
      <c r="EK46" s="5">
        <v>7.2840909090909092</v>
      </c>
    </row>
    <row r="47" spans="1:141" x14ac:dyDescent="0.25">
      <c r="A47" s="4" t="s">
        <v>85</v>
      </c>
      <c r="B47" s="4" t="s">
        <v>88</v>
      </c>
      <c r="C47" s="3">
        <v>1834</v>
      </c>
      <c r="D47" s="3">
        <v>1597</v>
      </c>
      <c r="E47" s="3">
        <v>745</v>
      </c>
      <c r="F47" s="3">
        <v>186</v>
      </c>
      <c r="G47" s="3">
        <v>145</v>
      </c>
      <c r="H47" s="3">
        <v>3205</v>
      </c>
      <c r="I47" s="3">
        <v>0</v>
      </c>
      <c r="J47" s="5">
        <v>4.0625693365875302</v>
      </c>
      <c r="K47" s="5">
        <v>8.1251386731750603</v>
      </c>
      <c r="M47" s="3">
        <v>1441</v>
      </c>
      <c r="N47" s="3">
        <v>1533</v>
      </c>
      <c r="O47" s="3">
        <v>1273</v>
      </c>
      <c r="P47" s="3">
        <v>471</v>
      </c>
      <c r="Q47" s="3">
        <v>224</v>
      </c>
      <c r="R47" s="3">
        <v>2770</v>
      </c>
      <c r="S47" s="3">
        <v>0</v>
      </c>
      <c r="T47" s="5">
        <v>3.7074059085390529</v>
      </c>
      <c r="U47" s="5">
        <v>7.4148118170781059</v>
      </c>
      <c r="W47" s="3">
        <v>5583</v>
      </c>
      <c r="X47" s="3">
        <v>3684</v>
      </c>
      <c r="Y47" s="3">
        <v>1865</v>
      </c>
      <c r="Z47" s="3">
        <v>618</v>
      </c>
      <c r="AA47" s="3">
        <v>301</v>
      </c>
      <c r="AB47" s="3">
        <v>1445</v>
      </c>
      <c r="AC47" s="3">
        <v>0</v>
      </c>
      <c r="AD47" s="5">
        <v>4.1310264708322961</v>
      </c>
      <c r="AE47" s="5">
        <v>8.2620529416645923</v>
      </c>
      <c r="AG47" s="3">
        <v>2689</v>
      </c>
      <c r="AH47" s="3">
        <v>2071</v>
      </c>
      <c r="AI47" s="3">
        <v>1027</v>
      </c>
      <c r="AJ47" s="3">
        <v>292</v>
      </c>
      <c r="AK47" s="3">
        <v>151</v>
      </c>
      <c r="AL47" s="3">
        <v>1482</v>
      </c>
      <c r="AM47" s="3">
        <v>0</v>
      </c>
      <c r="AN47" s="5">
        <v>4.1003210272873192</v>
      </c>
      <c r="AO47" s="5">
        <v>8.2006420545746384</v>
      </c>
      <c r="AQ47" s="3">
        <v>6098</v>
      </c>
      <c r="AR47" s="3">
        <v>6135</v>
      </c>
      <c r="AS47" s="3">
        <v>983</v>
      </c>
      <c r="AT47" s="3">
        <v>161</v>
      </c>
      <c r="AU47" s="3">
        <v>119</v>
      </c>
      <c r="AV47" s="3">
        <v>0</v>
      </c>
      <c r="AW47" s="3">
        <v>0</v>
      </c>
      <c r="AX47" s="5">
        <v>4.3286899822169529</v>
      </c>
      <c r="AY47" s="5">
        <v>8.6573799644339058</v>
      </c>
      <c r="BA47" s="3">
        <v>3116</v>
      </c>
      <c r="BB47" s="3">
        <v>2586</v>
      </c>
      <c r="BC47" s="3">
        <v>1074</v>
      </c>
      <c r="BD47" s="3">
        <v>282</v>
      </c>
      <c r="BE47" s="3">
        <v>132</v>
      </c>
      <c r="BF47" s="3">
        <v>522</v>
      </c>
      <c r="BG47" s="3">
        <v>0</v>
      </c>
      <c r="BH47" s="5">
        <v>4.1504867872044509</v>
      </c>
      <c r="BI47" s="5">
        <v>8.3009735744089017</v>
      </c>
      <c r="BK47" s="3">
        <v>2237</v>
      </c>
      <c r="BL47" s="3">
        <v>2816</v>
      </c>
      <c r="BM47" s="3">
        <v>2566</v>
      </c>
      <c r="BN47" s="3">
        <v>1069</v>
      </c>
      <c r="BO47" s="3">
        <v>615</v>
      </c>
      <c r="BP47" s="3">
        <v>337</v>
      </c>
      <c r="BQ47" s="3">
        <v>0</v>
      </c>
      <c r="BR47" s="5">
        <v>3.5364936042136943</v>
      </c>
      <c r="BS47" s="5">
        <v>7.0729872084273886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E47" s="3">
        <v>6962</v>
      </c>
      <c r="CF47" s="3">
        <v>5082</v>
      </c>
      <c r="CG47" s="3">
        <v>2161</v>
      </c>
      <c r="CH47" s="3">
        <v>520</v>
      </c>
      <c r="CI47" s="3">
        <v>188</v>
      </c>
      <c r="CJ47" s="3">
        <v>511</v>
      </c>
      <c r="CK47" s="3">
        <v>0</v>
      </c>
      <c r="CL47" s="5">
        <v>4.2143767182994702</v>
      </c>
      <c r="CM47" s="5">
        <v>8.4287534365989405</v>
      </c>
      <c r="CO47" s="3">
        <v>5736</v>
      </c>
      <c r="CP47" s="3">
        <v>4870</v>
      </c>
      <c r="CQ47" s="3">
        <v>2686</v>
      </c>
      <c r="CR47" s="3">
        <v>975</v>
      </c>
      <c r="CS47" s="3">
        <v>457</v>
      </c>
      <c r="CT47" s="3">
        <v>700</v>
      </c>
      <c r="CU47" s="3">
        <v>0</v>
      </c>
      <c r="CV47" s="5">
        <v>3.9815946753599567</v>
      </c>
      <c r="CW47" s="5">
        <v>7.9631893507199134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0</v>
      </c>
      <c r="DI47" s="3">
        <v>0</v>
      </c>
      <c r="DJ47" s="3">
        <v>0</v>
      </c>
      <c r="DK47" s="3">
        <v>0</v>
      </c>
      <c r="DL47" s="3">
        <v>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S47" s="3">
        <v>2415</v>
      </c>
      <c r="DT47" s="3">
        <v>2660</v>
      </c>
      <c r="DU47" s="3">
        <v>2377</v>
      </c>
      <c r="DV47" s="3">
        <v>1358</v>
      </c>
      <c r="DW47" s="3">
        <v>1085</v>
      </c>
      <c r="DX47" s="3">
        <v>1673</v>
      </c>
      <c r="DY47" s="3">
        <v>0</v>
      </c>
      <c r="DZ47" s="5">
        <v>3.4004042445679636</v>
      </c>
      <c r="EA47" s="5">
        <v>6.8008084891359273</v>
      </c>
      <c r="EC47" s="3">
        <v>1468</v>
      </c>
      <c r="ED47" s="3">
        <v>1633</v>
      </c>
      <c r="EE47" s="3">
        <v>994</v>
      </c>
      <c r="EF47" s="3">
        <v>314</v>
      </c>
      <c r="EG47" s="3">
        <v>180</v>
      </c>
      <c r="EH47" s="3">
        <v>1195</v>
      </c>
      <c r="EI47" s="3">
        <v>0</v>
      </c>
      <c r="EJ47" s="5">
        <v>3.8487687949444322</v>
      </c>
      <c r="EK47" s="5">
        <v>7.6975375898888645</v>
      </c>
    </row>
    <row r="48" spans="1:141" x14ac:dyDescent="0.25">
      <c r="A48" s="4" t="s">
        <v>87</v>
      </c>
      <c r="B48" s="4" t="s">
        <v>90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800</v>
      </c>
      <c r="J48" s="5">
        <v>0</v>
      </c>
      <c r="K48" s="5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800</v>
      </c>
      <c r="T48" s="5">
        <v>0</v>
      </c>
      <c r="U48" s="5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800</v>
      </c>
      <c r="AN48" s="5">
        <v>0</v>
      </c>
      <c r="AO48" s="5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5">
        <v>0</v>
      </c>
      <c r="AY48" s="5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800</v>
      </c>
      <c r="BH48" s="5">
        <v>0</v>
      </c>
      <c r="BI48" s="5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800</v>
      </c>
      <c r="DF48" s="5">
        <v>0</v>
      </c>
      <c r="DG48" s="5">
        <v>0</v>
      </c>
      <c r="DI48" s="3">
        <v>0</v>
      </c>
      <c r="DJ48" s="3">
        <v>0</v>
      </c>
      <c r="DK48" s="3">
        <v>0</v>
      </c>
      <c r="DL48" s="3">
        <v>0</v>
      </c>
      <c r="DM48" s="3">
        <v>0</v>
      </c>
      <c r="DN48" s="3">
        <v>0</v>
      </c>
      <c r="DO48" s="3">
        <v>0</v>
      </c>
      <c r="DP48" s="3">
        <v>0</v>
      </c>
      <c r="DQ48" s="3">
        <v>0</v>
      </c>
      <c r="DS48" s="3">
        <v>0</v>
      </c>
      <c r="DT48" s="3">
        <v>0</v>
      </c>
      <c r="DU48" s="3">
        <v>0</v>
      </c>
      <c r="DV48" s="3">
        <v>0</v>
      </c>
      <c r="DW48" s="3">
        <v>0</v>
      </c>
      <c r="DX48" s="3">
        <v>0</v>
      </c>
      <c r="DY48" s="3">
        <v>1200</v>
      </c>
      <c r="DZ48" s="5">
        <v>0</v>
      </c>
      <c r="EA48" s="5">
        <v>0</v>
      </c>
      <c r="EC48" s="3">
        <v>0</v>
      </c>
      <c r="ED48" s="3">
        <v>0</v>
      </c>
      <c r="EE48" s="3">
        <v>0</v>
      </c>
      <c r="EF48" s="3">
        <v>0</v>
      </c>
      <c r="EG48" s="3">
        <v>0</v>
      </c>
      <c r="EH48" s="3">
        <v>0</v>
      </c>
      <c r="EI48" s="3">
        <v>0</v>
      </c>
      <c r="EJ48" s="3">
        <v>0</v>
      </c>
      <c r="EK48" s="3">
        <v>0</v>
      </c>
    </row>
    <row r="49" spans="1:141" x14ac:dyDescent="0.25">
      <c r="A49" s="4" t="s">
        <v>89</v>
      </c>
      <c r="B49" s="4" t="s">
        <v>92</v>
      </c>
      <c r="C49" s="3">
        <v>119</v>
      </c>
      <c r="D49" s="3">
        <v>94</v>
      </c>
      <c r="E49" s="3">
        <v>47</v>
      </c>
      <c r="F49" s="3">
        <v>18</v>
      </c>
      <c r="G49" s="3">
        <v>10</v>
      </c>
      <c r="H49" s="3">
        <v>88</v>
      </c>
      <c r="I49" s="3">
        <v>824</v>
      </c>
      <c r="J49" s="5">
        <v>4.020833333333333</v>
      </c>
      <c r="K49" s="5">
        <v>8.0416666666666661</v>
      </c>
      <c r="M49" s="3">
        <v>127</v>
      </c>
      <c r="N49" s="3">
        <v>109</v>
      </c>
      <c r="O49" s="3">
        <v>69</v>
      </c>
      <c r="P49" s="3">
        <v>18</v>
      </c>
      <c r="Q49" s="3">
        <v>17</v>
      </c>
      <c r="R49" s="3">
        <v>36</v>
      </c>
      <c r="S49" s="3">
        <v>824</v>
      </c>
      <c r="T49" s="5">
        <v>3.914705882352941</v>
      </c>
      <c r="U49" s="5">
        <v>7.8294117647058821</v>
      </c>
      <c r="W49" s="3">
        <v>116</v>
      </c>
      <c r="X49" s="3">
        <v>174</v>
      </c>
      <c r="Y49" s="3">
        <v>105</v>
      </c>
      <c r="Z49" s="3">
        <v>30</v>
      </c>
      <c r="AA49" s="3">
        <v>25</v>
      </c>
      <c r="AB49" s="3">
        <v>208</v>
      </c>
      <c r="AC49" s="3">
        <v>1442</v>
      </c>
      <c r="AD49" s="5">
        <v>3.7244444444444444</v>
      </c>
      <c r="AE49" s="5">
        <v>7.4488888888888889</v>
      </c>
      <c r="AG49" s="3">
        <v>152</v>
      </c>
      <c r="AH49" s="3">
        <v>141</v>
      </c>
      <c r="AI49" s="3">
        <v>47</v>
      </c>
      <c r="AJ49" s="3">
        <v>9</v>
      </c>
      <c r="AK49" s="3">
        <v>7</v>
      </c>
      <c r="AL49" s="3">
        <v>20</v>
      </c>
      <c r="AM49" s="3">
        <v>824</v>
      </c>
      <c r="AN49" s="5">
        <v>4.1853932584269664</v>
      </c>
      <c r="AO49" s="5">
        <v>8.3707865168539328</v>
      </c>
      <c r="AQ49" s="3">
        <v>283</v>
      </c>
      <c r="AR49" s="3">
        <v>218</v>
      </c>
      <c r="AS49" s="3">
        <v>83</v>
      </c>
      <c r="AT49" s="3">
        <v>11</v>
      </c>
      <c r="AU49" s="3">
        <v>12</v>
      </c>
      <c r="AV49" s="3">
        <v>51</v>
      </c>
      <c r="AW49" s="3">
        <v>1442</v>
      </c>
      <c r="AX49" s="5">
        <v>4.2339373970345964</v>
      </c>
      <c r="AY49" s="5">
        <v>8.4678747940691927</v>
      </c>
      <c r="BA49" s="3">
        <v>134</v>
      </c>
      <c r="BB49" s="3">
        <v>163</v>
      </c>
      <c r="BC49" s="3">
        <v>41</v>
      </c>
      <c r="BD49" s="3">
        <v>3</v>
      </c>
      <c r="BE49" s="3">
        <v>3</v>
      </c>
      <c r="BF49" s="3">
        <v>32</v>
      </c>
      <c r="BG49" s="3">
        <v>824</v>
      </c>
      <c r="BH49" s="5">
        <v>4.2267441860465116</v>
      </c>
      <c r="BI49" s="5">
        <v>8.4534883720930232</v>
      </c>
      <c r="BK49" s="3">
        <v>129</v>
      </c>
      <c r="BL49" s="3">
        <v>171</v>
      </c>
      <c r="BM49" s="3">
        <v>102</v>
      </c>
      <c r="BN49" s="3">
        <v>31</v>
      </c>
      <c r="BO49" s="3">
        <v>30</v>
      </c>
      <c r="BP49" s="3">
        <v>7</v>
      </c>
      <c r="BQ49" s="3">
        <v>1030</v>
      </c>
      <c r="BR49" s="5">
        <v>3.7300215982721383</v>
      </c>
      <c r="BS49" s="5">
        <v>7.4600431965442766</v>
      </c>
      <c r="BU49" s="3">
        <v>177</v>
      </c>
      <c r="BV49" s="3">
        <v>174</v>
      </c>
      <c r="BW49" s="3">
        <v>69</v>
      </c>
      <c r="BX49" s="3">
        <v>17</v>
      </c>
      <c r="BY49" s="3">
        <v>17</v>
      </c>
      <c r="BZ49" s="3">
        <v>16</v>
      </c>
      <c r="CA49" s="3">
        <v>1030</v>
      </c>
      <c r="CB49" s="5">
        <v>4.0506607929515415</v>
      </c>
      <c r="CC49" s="5">
        <v>8.1013215859030829</v>
      </c>
      <c r="CE49" s="3">
        <v>273</v>
      </c>
      <c r="CF49" s="3">
        <v>257</v>
      </c>
      <c r="CG49" s="3">
        <v>132</v>
      </c>
      <c r="CH49" s="3">
        <v>41</v>
      </c>
      <c r="CI49" s="3">
        <v>24</v>
      </c>
      <c r="CJ49" s="3">
        <v>25</v>
      </c>
      <c r="CK49" s="3">
        <v>1648</v>
      </c>
      <c r="CL49" s="5">
        <v>3.9821182943603852</v>
      </c>
      <c r="CM49" s="5">
        <v>7.9642365887207704</v>
      </c>
      <c r="CO49" s="3">
        <v>195</v>
      </c>
      <c r="CP49" s="3">
        <v>167</v>
      </c>
      <c r="CQ49" s="3">
        <v>161</v>
      </c>
      <c r="CR49" s="3">
        <v>85</v>
      </c>
      <c r="CS49" s="3">
        <v>113</v>
      </c>
      <c r="CT49" s="3">
        <v>31</v>
      </c>
      <c r="CU49" s="3">
        <v>1648</v>
      </c>
      <c r="CV49" s="5">
        <v>3.3411927877947294</v>
      </c>
      <c r="CW49" s="5">
        <v>6.6823855755894588</v>
      </c>
      <c r="CY49" s="3">
        <v>64</v>
      </c>
      <c r="CZ49" s="3">
        <v>113</v>
      </c>
      <c r="DA49" s="3">
        <v>107</v>
      </c>
      <c r="DB49" s="3">
        <v>39</v>
      </c>
      <c r="DC49" s="3">
        <v>27</v>
      </c>
      <c r="DD49" s="3">
        <v>26</v>
      </c>
      <c r="DE49" s="3">
        <v>824</v>
      </c>
      <c r="DF49" s="5">
        <v>3.422857142857143</v>
      </c>
      <c r="DG49" s="5">
        <v>6.8457142857142861</v>
      </c>
      <c r="DI49" s="3">
        <v>80</v>
      </c>
      <c r="DJ49" s="3">
        <v>111</v>
      </c>
      <c r="DK49" s="3">
        <v>70</v>
      </c>
      <c r="DL49" s="3">
        <v>21</v>
      </c>
      <c r="DM49" s="3">
        <v>27</v>
      </c>
      <c r="DN49" s="3">
        <v>67</v>
      </c>
      <c r="DO49" s="3">
        <v>824</v>
      </c>
      <c r="DP49" s="5">
        <v>3.6343042071197411</v>
      </c>
      <c r="DQ49" s="5">
        <v>7.2686084142394822</v>
      </c>
      <c r="DS49" s="3">
        <v>193</v>
      </c>
      <c r="DT49" s="3">
        <v>182</v>
      </c>
      <c r="DU49" s="3">
        <v>98</v>
      </c>
      <c r="DV49" s="3">
        <v>47</v>
      </c>
      <c r="DW49" s="3">
        <v>20</v>
      </c>
      <c r="DX49" s="3">
        <v>24</v>
      </c>
      <c r="DY49" s="3">
        <v>1236</v>
      </c>
      <c r="DZ49" s="5">
        <v>3.8907407407407408</v>
      </c>
      <c r="EA49" s="5">
        <v>7.7814814814814817</v>
      </c>
      <c r="EC49" s="3">
        <v>68</v>
      </c>
      <c r="ED49" s="3">
        <v>81</v>
      </c>
      <c r="EE49" s="3">
        <v>38</v>
      </c>
      <c r="EF49" s="3">
        <v>7</v>
      </c>
      <c r="EG49" s="3">
        <v>3</v>
      </c>
      <c r="EH49" s="3">
        <v>85</v>
      </c>
      <c r="EI49" s="3">
        <v>618</v>
      </c>
      <c r="EJ49" s="5">
        <v>4.0355329949238579</v>
      </c>
      <c r="EK49" s="5">
        <v>8.0710659898477157</v>
      </c>
    </row>
    <row r="50" spans="1:141" x14ac:dyDescent="0.25">
      <c r="A50" s="4" t="s">
        <v>91</v>
      </c>
      <c r="B50" s="4" t="s">
        <v>94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5">
        <v>0</v>
      </c>
      <c r="U50" s="5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G50" s="3">
        <v>272</v>
      </c>
      <c r="AH50" s="3">
        <v>49</v>
      </c>
      <c r="AI50" s="3">
        <v>52</v>
      </c>
      <c r="AJ50" s="3">
        <v>27</v>
      </c>
      <c r="AK50" s="3">
        <v>0</v>
      </c>
      <c r="AL50" s="3">
        <v>0</v>
      </c>
      <c r="AM50" s="3">
        <v>0</v>
      </c>
      <c r="AN50" s="5">
        <v>4.415</v>
      </c>
      <c r="AO50" s="5">
        <v>8.83</v>
      </c>
      <c r="AQ50" s="3">
        <v>470</v>
      </c>
      <c r="AR50" s="3">
        <v>90</v>
      </c>
      <c r="AS50" s="3">
        <v>78</v>
      </c>
      <c r="AT50" s="3">
        <v>33</v>
      </c>
      <c r="AU50" s="3">
        <v>15</v>
      </c>
      <c r="AV50" s="3">
        <v>12</v>
      </c>
      <c r="AW50" s="3">
        <v>2</v>
      </c>
      <c r="AX50" s="5">
        <v>4.4096209912536439</v>
      </c>
      <c r="AY50" s="5">
        <v>8.8192419825072879</v>
      </c>
      <c r="BA50" s="3">
        <v>258</v>
      </c>
      <c r="BB50" s="3">
        <v>105</v>
      </c>
      <c r="BC50" s="3">
        <v>27</v>
      </c>
      <c r="BD50" s="3">
        <v>10</v>
      </c>
      <c r="BE50" s="3">
        <v>0</v>
      </c>
      <c r="BF50" s="3">
        <v>0</v>
      </c>
      <c r="BG50" s="3">
        <v>0</v>
      </c>
      <c r="BH50" s="5">
        <v>4.5274999999999999</v>
      </c>
      <c r="BI50" s="5">
        <v>9.0549999999999997</v>
      </c>
      <c r="BK50" s="3">
        <v>362</v>
      </c>
      <c r="BL50" s="3">
        <v>98</v>
      </c>
      <c r="BM50" s="3">
        <v>40</v>
      </c>
      <c r="BN50" s="3">
        <v>0</v>
      </c>
      <c r="BO50" s="3">
        <v>0</v>
      </c>
      <c r="BP50" s="3">
        <v>0</v>
      </c>
      <c r="BQ50" s="3">
        <v>0</v>
      </c>
      <c r="BR50" s="5">
        <v>4.6440000000000001</v>
      </c>
      <c r="BS50" s="5">
        <v>9.2880000000000003</v>
      </c>
      <c r="BU50" s="3">
        <v>385</v>
      </c>
      <c r="BV50" s="3">
        <v>65</v>
      </c>
      <c r="BW50" s="3">
        <v>40</v>
      </c>
      <c r="BX50" s="3">
        <v>10</v>
      </c>
      <c r="BY50" s="3">
        <v>0</v>
      </c>
      <c r="BZ50" s="3">
        <v>0</v>
      </c>
      <c r="CA50" s="3">
        <v>0</v>
      </c>
      <c r="CB50" s="5">
        <v>4.6500000000000004</v>
      </c>
      <c r="CC50" s="5">
        <v>9.3000000000000007</v>
      </c>
      <c r="CE50" s="3">
        <v>628</v>
      </c>
      <c r="CF50" s="3">
        <v>85</v>
      </c>
      <c r="CG50" s="3">
        <v>65</v>
      </c>
      <c r="CH50" s="3">
        <v>12</v>
      </c>
      <c r="CI50" s="3">
        <v>5</v>
      </c>
      <c r="CJ50" s="3">
        <v>5</v>
      </c>
      <c r="CK50" s="3">
        <v>0</v>
      </c>
      <c r="CL50" s="5">
        <v>4.6591194968553458</v>
      </c>
      <c r="CM50" s="5">
        <v>9.3182389937106915</v>
      </c>
      <c r="CO50" s="3">
        <v>520</v>
      </c>
      <c r="CP50" s="3">
        <v>114</v>
      </c>
      <c r="CQ50" s="3">
        <v>92</v>
      </c>
      <c r="CR50" s="3">
        <v>36</v>
      </c>
      <c r="CS50" s="3">
        <v>28</v>
      </c>
      <c r="CT50" s="3">
        <v>10</v>
      </c>
      <c r="CU50" s="3">
        <v>0</v>
      </c>
      <c r="CV50" s="5">
        <v>4.3443037974683545</v>
      </c>
      <c r="CW50" s="5">
        <v>8.688607594936709</v>
      </c>
      <c r="CY50" s="3">
        <v>360</v>
      </c>
      <c r="CZ50" s="3">
        <v>40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5">
        <v>4.9000000000000004</v>
      </c>
      <c r="DG50" s="5">
        <v>9.8000000000000007</v>
      </c>
      <c r="DI50" s="3">
        <v>0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S50" s="3">
        <v>453</v>
      </c>
      <c r="DT50" s="3">
        <v>100</v>
      </c>
      <c r="DU50" s="3">
        <v>37</v>
      </c>
      <c r="DV50" s="3">
        <v>10</v>
      </c>
      <c r="DW50" s="3">
        <v>0</v>
      </c>
      <c r="DX50" s="3">
        <v>0</v>
      </c>
      <c r="DY50" s="3">
        <v>0</v>
      </c>
      <c r="DZ50" s="5">
        <v>4.66</v>
      </c>
      <c r="EA50" s="5">
        <v>9.32</v>
      </c>
      <c r="EC50" s="3">
        <v>0</v>
      </c>
      <c r="ED50" s="3">
        <v>0</v>
      </c>
      <c r="EE50" s="3">
        <v>0</v>
      </c>
      <c r="EF50" s="3">
        <v>0</v>
      </c>
      <c r="EG50" s="3">
        <v>0</v>
      </c>
      <c r="EH50" s="3">
        <v>0</v>
      </c>
      <c r="EI50" s="3">
        <v>0</v>
      </c>
      <c r="EJ50" s="3">
        <v>0</v>
      </c>
      <c r="EK50" s="3">
        <v>0</v>
      </c>
    </row>
    <row r="51" spans="1:141" x14ac:dyDescent="0.25">
      <c r="A51" s="4" t="s">
        <v>93</v>
      </c>
      <c r="B51" s="4" t="s">
        <v>96</v>
      </c>
      <c r="C51" s="3">
        <v>94</v>
      </c>
      <c r="D51" s="3">
        <v>247</v>
      </c>
      <c r="E51" s="3">
        <v>197</v>
      </c>
      <c r="F51" s="3">
        <v>28</v>
      </c>
      <c r="G51" s="3">
        <v>21</v>
      </c>
      <c r="H51" s="3">
        <v>93</v>
      </c>
      <c r="I51" s="3">
        <v>0</v>
      </c>
      <c r="J51" s="5">
        <v>3.6218057921635434</v>
      </c>
      <c r="K51" s="5">
        <v>7.2436115843270867</v>
      </c>
      <c r="M51" s="3">
        <v>198</v>
      </c>
      <c r="N51" s="3">
        <v>206</v>
      </c>
      <c r="O51" s="3">
        <v>150</v>
      </c>
      <c r="P51" s="3">
        <v>50</v>
      </c>
      <c r="Q51" s="3">
        <v>23</v>
      </c>
      <c r="R51" s="3">
        <v>53</v>
      </c>
      <c r="S51" s="3">
        <v>0</v>
      </c>
      <c r="T51" s="5">
        <v>3.807017543859649</v>
      </c>
      <c r="U51" s="5">
        <v>7.6140350877192979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G51" s="3">
        <v>140</v>
      </c>
      <c r="AH51" s="3">
        <v>167</v>
      </c>
      <c r="AI51" s="3">
        <v>188</v>
      </c>
      <c r="AJ51" s="3">
        <v>74</v>
      </c>
      <c r="AK51" s="3">
        <v>68</v>
      </c>
      <c r="AL51" s="3">
        <v>43</v>
      </c>
      <c r="AM51" s="3">
        <v>0</v>
      </c>
      <c r="AN51" s="5">
        <v>3.3720565149136577</v>
      </c>
      <c r="AO51" s="5">
        <v>6.7441130298273153</v>
      </c>
      <c r="AQ51" s="3">
        <v>535</v>
      </c>
      <c r="AR51" s="3">
        <v>351</v>
      </c>
      <c r="AS51" s="3">
        <v>192</v>
      </c>
      <c r="AT51" s="3">
        <v>69</v>
      </c>
      <c r="AU51" s="3">
        <v>31</v>
      </c>
      <c r="AV51" s="3">
        <v>12</v>
      </c>
      <c r="AW51" s="3">
        <v>0</v>
      </c>
      <c r="AX51" s="5">
        <v>4.0950764006791172</v>
      </c>
      <c r="AY51" s="5">
        <v>8.1901528013582343</v>
      </c>
      <c r="BA51" s="3">
        <v>167</v>
      </c>
      <c r="BB51" s="3">
        <v>281</v>
      </c>
      <c r="BC51" s="3">
        <v>149</v>
      </c>
      <c r="BD51" s="3">
        <v>83</v>
      </c>
      <c r="BE51" s="3">
        <v>0</v>
      </c>
      <c r="BF51" s="3">
        <v>0</v>
      </c>
      <c r="BG51" s="3">
        <v>0</v>
      </c>
      <c r="BH51" s="5">
        <v>3.7823529411764705</v>
      </c>
      <c r="BI51" s="5">
        <v>7.5647058823529409</v>
      </c>
      <c r="BK51" s="3">
        <v>218</v>
      </c>
      <c r="BL51" s="3">
        <v>414</v>
      </c>
      <c r="BM51" s="3">
        <v>218</v>
      </c>
      <c r="BN51" s="3">
        <v>0</v>
      </c>
      <c r="BO51" s="3">
        <v>0</v>
      </c>
      <c r="BP51" s="3">
        <v>0</v>
      </c>
      <c r="BQ51" s="3">
        <v>0</v>
      </c>
      <c r="BR51" s="5">
        <v>4</v>
      </c>
      <c r="BS51" s="5">
        <v>8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E51" s="3">
        <v>155</v>
      </c>
      <c r="CF51" s="3">
        <v>299</v>
      </c>
      <c r="CG51" s="3">
        <v>585</v>
      </c>
      <c r="CH51" s="3">
        <v>192</v>
      </c>
      <c r="CI51" s="3">
        <v>98</v>
      </c>
      <c r="CJ51" s="3">
        <v>31</v>
      </c>
      <c r="CK51" s="3">
        <v>0</v>
      </c>
      <c r="CL51" s="5">
        <v>3.1662904439428141</v>
      </c>
      <c r="CM51" s="5">
        <v>6.3325808878856282</v>
      </c>
      <c r="CO51" s="3">
        <v>155</v>
      </c>
      <c r="CP51" s="3">
        <v>299</v>
      </c>
      <c r="CQ51" s="3">
        <v>585</v>
      </c>
      <c r="CR51" s="3">
        <v>192</v>
      </c>
      <c r="CS51" s="3">
        <v>98</v>
      </c>
      <c r="CT51" s="3">
        <v>31</v>
      </c>
      <c r="CU51" s="3">
        <v>0</v>
      </c>
      <c r="CV51" s="5">
        <v>3.1662904439428141</v>
      </c>
      <c r="CW51" s="5">
        <v>6.3325808878856282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0</v>
      </c>
      <c r="DG51" s="3">
        <v>0</v>
      </c>
      <c r="DI51" s="3">
        <v>103</v>
      </c>
      <c r="DJ51" s="3">
        <v>261</v>
      </c>
      <c r="DK51" s="3">
        <v>171</v>
      </c>
      <c r="DL51" s="3">
        <v>67</v>
      </c>
      <c r="DM51" s="3">
        <v>71</v>
      </c>
      <c r="DN51" s="3">
        <v>7</v>
      </c>
      <c r="DO51" s="3">
        <v>0</v>
      </c>
      <c r="DP51" s="5">
        <v>3.3833580980683506</v>
      </c>
      <c r="DQ51" s="5">
        <v>6.7667161961367013</v>
      </c>
      <c r="DS51" s="3">
        <v>273</v>
      </c>
      <c r="DT51" s="3">
        <v>341</v>
      </c>
      <c r="DU51" s="3">
        <v>299</v>
      </c>
      <c r="DV51" s="3">
        <v>66</v>
      </c>
      <c r="DW51" s="3">
        <v>41</v>
      </c>
      <c r="DX51" s="3">
        <v>0</v>
      </c>
      <c r="DY51" s="3">
        <v>0</v>
      </c>
      <c r="DZ51" s="5">
        <v>3.7245098039215687</v>
      </c>
      <c r="EA51" s="5">
        <v>7.4490196078431374</v>
      </c>
      <c r="EC51" s="3">
        <v>0</v>
      </c>
      <c r="ED51" s="3">
        <v>0</v>
      </c>
      <c r="EE51" s="3">
        <v>0</v>
      </c>
      <c r="EF51" s="3">
        <v>0</v>
      </c>
      <c r="EG51" s="3">
        <v>0</v>
      </c>
      <c r="EH51" s="3">
        <v>0</v>
      </c>
      <c r="EI51" s="3">
        <v>0</v>
      </c>
      <c r="EJ51" s="3">
        <v>0</v>
      </c>
      <c r="EK51" s="3">
        <v>0</v>
      </c>
    </row>
    <row r="52" spans="1:141" x14ac:dyDescent="0.25">
      <c r="A52" s="4" t="s">
        <v>95</v>
      </c>
      <c r="B52" s="4" t="s">
        <v>98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M52" s="3">
        <v>480</v>
      </c>
      <c r="N52" s="3">
        <v>520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5">
        <v>4.4800000000000004</v>
      </c>
      <c r="U52" s="5">
        <v>8.9600000000000009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G52" s="3">
        <v>448</v>
      </c>
      <c r="AH52" s="3">
        <v>552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5">
        <v>4.4480000000000004</v>
      </c>
      <c r="AO52" s="5">
        <v>8.8960000000000008</v>
      </c>
      <c r="AQ52" s="3">
        <v>4974</v>
      </c>
      <c r="AR52" s="3">
        <v>907</v>
      </c>
      <c r="AS52" s="3">
        <v>279</v>
      </c>
      <c r="AT52" s="3">
        <v>0</v>
      </c>
      <c r="AU52" s="3">
        <v>0</v>
      </c>
      <c r="AV52" s="3">
        <v>0</v>
      </c>
      <c r="AW52" s="3">
        <v>0</v>
      </c>
      <c r="AX52" s="5">
        <v>4.7621753246753249</v>
      </c>
      <c r="AY52" s="5">
        <v>9.5243506493506498</v>
      </c>
      <c r="BA52" s="3">
        <v>1736</v>
      </c>
      <c r="BB52" s="3">
        <v>888</v>
      </c>
      <c r="BC52" s="3">
        <v>896</v>
      </c>
      <c r="BD52" s="3">
        <v>0</v>
      </c>
      <c r="BE52" s="3">
        <v>0</v>
      </c>
      <c r="BF52" s="3">
        <v>0</v>
      </c>
      <c r="BG52" s="3">
        <v>0</v>
      </c>
      <c r="BH52" s="5">
        <v>4.2386363636363633</v>
      </c>
      <c r="BI52" s="5">
        <v>8.4772727272727266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5">
        <v>0</v>
      </c>
      <c r="BS52" s="5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5">
        <v>0</v>
      </c>
      <c r="CM52" s="5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0</v>
      </c>
      <c r="DG52" s="3">
        <v>0</v>
      </c>
      <c r="DI52" s="3">
        <v>0</v>
      </c>
      <c r="DJ52" s="3">
        <v>0</v>
      </c>
      <c r="DK52" s="3">
        <v>0</v>
      </c>
      <c r="DL52" s="3">
        <v>0</v>
      </c>
      <c r="DM52" s="3">
        <v>0</v>
      </c>
      <c r="DN52" s="3">
        <v>0</v>
      </c>
      <c r="DO52" s="3">
        <v>0</v>
      </c>
      <c r="DP52" s="3">
        <v>0</v>
      </c>
      <c r="DQ52" s="3">
        <v>0</v>
      </c>
      <c r="DS52" s="3">
        <v>0</v>
      </c>
      <c r="DT52" s="3">
        <v>0</v>
      </c>
      <c r="DU52" s="3">
        <v>0</v>
      </c>
      <c r="DV52" s="3">
        <v>0</v>
      </c>
      <c r="DW52" s="3">
        <v>0</v>
      </c>
      <c r="DX52" s="3">
        <v>0</v>
      </c>
      <c r="DY52" s="3">
        <v>0</v>
      </c>
      <c r="DZ52" s="5">
        <v>0</v>
      </c>
      <c r="EA52" s="5">
        <v>0</v>
      </c>
      <c r="EC52" s="3">
        <v>0</v>
      </c>
      <c r="ED52" s="3">
        <v>0</v>
      </c>
      <c r="EE52" s="3">
        <v>0</v>
      </c>
      <c r="EF52" s="3">
        <v>0</v>
      </c>
      <c r="EG52" s="3">
        <v>0</v>
      </c>
      <c r="EH52" s="3">
        <v>0</v>
      </c>
      <c r="EI52" s="3">
        <v>0</v>
      </c>
      <c r="EJ52" s="3">
        <v>0</v>
      </c>
      <c r="EK52" s="3">
        <v>0</v>
      </c>
    </row>
    <row r="53" spans="1:141" x14ac:dyDescent="0.25">
      <c r="A53" s="4" t="s">
        <v>97</v>
      </c>
      <c r="B53" s="4" t="s">
        <v>100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Q53" s="3">
        <v>242</v>
      </c>
      <c r="AR53" s="3">
        <v>438</v>
      </c>
      <c r="AS53" s="3">
        <v>230</v>
      </c>
      <c r="AT53" s="3">
        <v>46</v>
      </c>
      <c r="AU53" s="3">
        <v>15</v>
      </c>
      <c r="AV53" s="3">
        <v>56</v>
      </c>
      <c r="AW53" s="3">
        <v>23</v>
      </c>
      <c r="AX53" s="5">
        <v>3.8712667353244079</v>
      </c>
      <c r="AY53" s="5">
        <v>7.7425334706488158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E53" s="3">
        <v>161</v>
      </c>
      <c r="CF53" s="3">
        <v>442</v>
      </c>
      <c r="CG53" s="3">
        <v>358</v>
      </c>
      <c r="CH53" s="3">
        <v>122</v>
      </c>
      <c r="CI53" s="3">
        <v>62</v>
      </c>
      <c r="CJ53" s="3">
        <v>52</v>
      </c>
      <c r="CK53" s="3">
        <v>3</v>
      </c>
      <c r="CL53" s="5">
        <v>3.4524017467248909</v>
      </c>
      <c r="CM53" s="5">
        <v>6.9048034934497817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I53" s="3">
        <v>0</v>
      </c>
      <c r="DJ53" s="3">
        <v>0</v>
      </c>
      <c r="DK53" s="3">
        <v>0</v>
      </c>
      <c r="DL53" s="3">
        <v>0</v>
      </c>
      <c r="DM53" s="3">
        <v>0</v>
      </c>
      <c r="DN53" s="3">
        <v>0</v>
      </c>
      <c r="DO53" s="3">
        <v>0</v>
      </c>
      <c r="DP53" s="3">
        <v>0</v>
      </c>
      <c r="DQ53" s="3">
        <v>0</v>
      </c>
      <c r="DS53" s="3">
        <v>148</v>
      </c>
      <c r="DT53" s="3">
        <v>366</v>
      </c>
      <c r="DU53" s="3">
        <v>258</v>
      </c>
      <c r="DV53" s="3">
        <v>66</v>
      </c>
      <c r="DW53" s="3">
        <v>39</v>
      </c>
      <c r="DX53" s="3">
        <v>9</v>
      </c>
      <c r="DY53" s="3">
        <v>14</v>
      </c>
      <c r="DZ53" s="5">
        <v>3.5906499429874574</v>
      </c>
      <c r="EA53" s="5">
        <v>7.1812998859749149</v>
      </c>
      <c r="EC53" s="3">
        <v>0</v>
      </c>
      <c r="ED53" s="3">
        <v>0</v>
      </c>
      <c r="EE53" s="3">
        <v>0</v>
      </c>
      <c r="EF53" s="3">
        <v>0</v>
      </c>
      <c r="EG53" s="3">
        <v>0</v>
      </c>
      <c r="EH53" s="3">
        <v>0</v>
      </c>
      <c r="EI53" s="3">
        <v>0</v>
      </c>
      <c r="EJ53" s="3">
        <v>0</v>
      </c>
      <c r="EK53" s="3">
        <v>0</v>
      </c>
    </row>
    <row r="54" spans="1:141" x14ac:dyDescent="0.25">
      <c r="A54" s="4" t="s">
        <v>99</v>
      </c>
      <c r="B54" s="4" t="s">
        <v>102</v>
      </c>
      <c r="C54" s="3">
        <v>700</v>
      </c>
      <c r="D54" s="3">
        <v>440</v>
      </c>
      <c r="E54" s="3">
        <v>1230</v>
      </c>
      <c r="F54" s="3">
        <v>40</v>
      </c>
      <c r="G54" s="3">
        <v>60</v>
      </c>
      <c r="H54" s="3">
        <v>50</v>
      </c>
      <c r="I54" s="3">
        <v>0</v>
      </c>
      <c r="J54" s="5">
        <v>3.6801619433198383</v>
      </c>
      <c r="K54" s="5">
        <v>7.3603238866396765</v>
      </c>
      <c r="M54" s="3">
        <v>160</v>
      </c>
      <c r="N54" s="3">
        <v>420</v>
      </c>
      <c r="O54" s="3">
        <v>1520</v>
      </c>
      <c r="P54" s="3">
        <v>250</v>
      </c>
      <c r="Q54" s="3">
        <v>50</v>
      </c>
      <c r="R54" s="3">
        <v>120</v>
      </c>
      <c r="S54" s="3">
        <v>0</v>
      </c>
      <c r="T54" s="5">
        <v>3.1625000000000001</v>
      </c>
      <c r="U54" s="5">
        <v>6.3250000000000002</v>
      </c>
      <c r="W54" s="3">
        <v>1540</v>
      </c>
      <c r="X54" s="3">
        <v>1790</v>
      </c>
      <c r="Y54" s="3">
        <v>860</v>
      </c>
      <c r="Z54" s="3">
        <v>140</v>
      </c>
      <c r="AA54" s="3">
        <v>40</v>
      </c>
      <c r="AB54" s="3">
        <v>40</v>
      </c>
      <c r="AC54" s="3">
        <v>0</v>
      </c>
      <c r="AD54" s="5">
        <v>4.0640732265446227</v>
      </c>
      <c r="AE54" s="5">
        <v>8.1281464530892453</v>
      </c>
      <c r="AG54" s="3">
        <v>380</v>
      </c>
      <c r="AH54" s="3">
        <v>740</v>
      </c>
      <c r="AI54" s="3">
        <v>1140</v>
      </c>
      <c r="AJ54" s="3">
        <v>220</v>
      </c>
      <c r="AK54" s="3">
        <v>0</v>
      </c>
      <c r="AL54" s="3">
        <v>40</v>
      </c>
      <c r="AM54" s="3">
        <v>0</v>
      </c>
      <c r="AN54" s="5">
        <v>3.5161290322580645</v>
      </c>
      <c r="AO54" s="5">
        <v>7.032258064516129</v>
      </c>
      <c r="AQ54" s="3">
        <v>990</v>
      </c>
      <c r="AR54" s="3">
        <v>1700</v>
      </c>
      <c r="AS54" s="3">
        <v>1140</v>
      </c>
      <c r="AT54" s="3">
        <v>450</v>
      </c>
      <c r="AU54" s="3">
        <v>130</v>
      </c>
      <c r="AV54" s="3">
        <v>0</v>
      </c>
      <c r="AW54" s="3">
        <v>0</v>
      </c>
      <c r="AX54" s="5">
        <v>3.6734693877551021</v>
      </c>
      <c r="AY54" s="5">
        <v>7.3469387755102042</v>
      </c>
      <c r="BA54" s="3">
        <v>410</v>
      </c>
      <c r="BB54" s="3">
        <v>1160</v>
      </c>
      <c r="BC54" s="3">
        <v>720</v>
      </c>
      <c r="BD54" s="3">
        <v>230</v>
      </c>
      <c r="BE54" s="3">
        <v>0</v>
      </c>
      <c r="BF54" s="3">
        <v>0</v>
      </c>
      <c r="BG54" s="3">
        <v>0</v>
      </c>
      <c r="BH54" s="5">
        <v>3.6944444444444446</v>
      </c>
      <c r="BI54" s="5">
        <v>7.3888888888888893</v>
      </c>
      <c r="BK54" s="3">
        <v>190</v>
      </c>
      <c r="BL54" s="3">
        <v>1110</v>
      </c>
      <c r="BM54" s="3">
        <v>1270</v>
      </c>
      <c r="BN54" s="3">
        <v>330</v>
      </c>
      <c r="BO54" s="3">
        <v>240</v>
      </c>
      <c r="BP54" s="3">
        <v>10</v>
      </c>
      <c r="BQ54" s="3">
        <v>0</v>
      </c>
      <c r="BR54" s="5">
        <v>3.2165605095541401</v>
      </c>
      <c r="BS54" s="5">
        <v>6.4331210191082802</v>
      </c>
      <c r="BU54" s="3">
        <v>620</v>
      </c>
      <c r="BV54" s="3">
        <v>1550</v>
      </c>
      <c r="BW54" s="3">
        <v>910</v>
      </c>
      <c r="BX54" s="3">
        <v>20</v>
      </c>
      <c r="BY54" s="3">
        <v>0</v>
      </c>
      <c r="BZ54" s="3">
        <v>50</v>
      </c>
      <c r="CA54" s="3">
        <v>0</v>
      </c>
      <c r="CB54" s="5">
        <v>3.8935483870967742</v>
      </c>
      <c r="CC54" s="5">
        <v>7.7870967741935484</v>
      </c>
      <c r="CE54" s="3">
        <v>1550</v>
      </c>
      <c r="CF54" s="3">
        <v>2300</v>
      </c>
      <c r="CG54" s="3">
        <v>1100</v>
      </c>
      <c r="CH54" s="3">
        <v>50</v>
      </c>
      <c r="CI54" s="3">
        <v>0</v>
      </c>
      <c r="CJ54" s="3">
        <v>40</v>
      </c>
      <c r="CK54" s="3">
        <v>0</v>
      </c>
      <c r="CL54" s="5">
        <v>4.07</v>
      </c>
      <c r="CM54" s="5">
        <v>8.14</v>
      </c>
      <c r="CO54" s="3">
        <v>910</v>
      </c>
      <c r="CP54" s="3">
        <v>1900</v>
      </c>
      <c r="CQ54" s="3">
        <v>1800</v>
      </c>
      <c r="CR54" s="3">
        <v>260</v>
      </c>
      <c r="CS54" s="3">
        <v>50</v>
      </c>
      <c r="CT54" s="3">
        <v>120</v>
      </c>
      <c r="CU54" s="3">
        <v>0</v>
      </c>
      <c r="CV54" s="5">
        <v>3.6829268292682928</v>
      </c>
      <c r="CW54" s="5">
        <v>7.3658536585365857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  <c r="DG54" s="3">
        <v>0</v>
      </c>
      <c r="DI54" s="3">
        <v>0</v>
      </c>
      <c r="DJ54" s="3">
        <v>0</v>
      </c>
      <c r="DK54" s="3">
        <v>0</v>
      </c>
      <c r="DL54" s="3">
        <v>0</v>
      </c>
      <c r="DM54" s="3">
        <v>0</v>
      </c>
      <c r="DN54" s="3">
        <v>0</v>
      </c>
      <c r="DO54" s="3">
        <v>0</v>
      </c>
      <c r="DP54" s="3">
        <v>0</v>
      </c>
      <c r="DQ54" s="3">
        <v>0</v>
      </c>
      <c r="DS54" s="3">
        <v>640</v>
      </c>
      <c r="DT54" s="3">
        <v>1410</v>
      </c>
      <c r="DU54" s="3">
        <v>1310</v>
      </c>
      <c r="DV54" s="3">
        <v>300</v>
      </c>
      <c r="DW54" s="3">
        <v>80</v>
      </c>
      <c r="DX54" s="3">
        <v>40</v>
      </c>
      <c r="DY54" s="3">
        <v>0</v>
      </c>
      <c r="DZ54" s="5">
        <v>3.5962566844919786</v>
      </c>
      <c r="EA54" s="5">
        <v>7.1925133689839571</v>
      </c>
      <c r="EC54" s="3">
        <v>0</v>
      </c>
      <c r="ED54" s="3">
        <v>0</v>
      </c>
      <c r="EE54" s="3">
        <v>0</v>
      </c>
      <c r="EF54" s="3">
        <v>0</v>
      </c>
      <c r="EG54" s="3">
        <v>0</v>
      </c>
      <c r="EH54" s="3">
        <v>0</v>
      </c>
      <c r="EI54" s="3">
        <v>0</v>
      </c>
      <c r="EJ54" s="3">
        <v>0</v>
      </c>
      <c r="EK54" s="3">
        <v>0</v>
      </c>
    </row>
    <row r="55" spans="1:141" x14ac:dyDescent="0.25">
      <c r="A55" s="4" t="s">
        <v>101</v>
      </c>
      <c r="B55" s="4" t="s">
        <v>104</v>
      </c>
      <c r="C55" s="3">
        <v>156</v>
      </c>
      <c r="D55" s="3">
        <v>192</v>
      </c>
      <c r="E55" s="3">
        <v>41</v>
      </c>
      <c r="F55" s="3">
        <v>7</v>
      </c>
      <c r="G55" s="3">
        <v>0</v>
      </c>
      <c r="H55" s="3">
        <v>0</v>
      </c>
      <c r="I55" s="3">
        <v>4</v>
      </c>
      <c r="J55" s="5">
        <v>4.2550505050505052</v>
      </c>
      <c r="K55" s="5">
        <v>8.5101010101010104</v>
      </c>
      <c r="M55" s="3">
        <v>19</v>
      </c>
      <c r="N55" s="3">
        <v>104</v>
      </c>
      <c r="O55" s="3">
        <v>122</v>
      </c>
      <c r="P55" s="3">
        <v>53</v>
      </c>
      <c r="Q55" s="3">
        <v>65</v>
      </c>
      <c r="R55" s="3">
        <v>0</v>
      </c>
      <c r="S55" s="3">
        <v>37</v>
      </c>
      <c r="T55" s="5">
        <v>2.887052341597796</v>
      </c>
      <c r="U55" s="5">
        <v>5.774104683195592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G55" s="3">
        <v>31</v>
      </c>
      <c r="AH55" s="3">
        <v>107</v>
      </c>
      <c r="AI55" s="3">
        <v>147</v>
      </c>
      <c r="AJ55" s="3">
        <v>50</v>
      </c>
      <c r="AK55" s="3">
        <v>50</v>
      </c>
      <c r="AL55" s="3">
        <v>0</v>
      </c>
      <c r="AM55" s="3">
        <v>15</v>
      </c>
      <c r="AN55" s="5">
        <v>3.0493506493506493</v>
      </c>
      <c r="AO55" s="5">
        <v>6.0987012987012985</v>
      </c>
      <c r="AQ55" s="3">
        <v>153</v>
      </c>
      <c r="AR55" s="3">
        <v>315</v>
      </c>
      <c r="AS55" s="3">
        <v>189</v>
      </c>
      <c r="AT55" s="3">
        <v>25</v>
      </c>
      <c r="AU55" s="3">
        <v>11</v>
      </c>
      <c r="AV55" s="3">
        <v>2</v>
      </c>
      <c r="AW55" s="3">
        <v>5</v>
      </c>
      <c r="AX55" s="5">
        <v>3.8282828282828283</v>
      </c>
      <c r="AY55" s="5">
        <v>7.6565656565656566</v>
      </c>
      <c r="BA55" s="3">
        <v>89</v>
      </c>
      <c r="BB55" s="3">
        <v>222</v>
      </c>
      <c r="BC55" s="3">
        <v>78</v>
      </c>
      <c r="BD55" s="3">
        <v>10</v>
      </c>
      <c r="BE55" s="3">
        <v>1</v>
      </c>
      <c r="BF55" s="3">
        <v>0</v>
      </c>
      <c r="BG55" s="3">
        <v>0</v>
      </c>
      <c r="BH55" s="5">
        <v>3.97</v>
      </c>
      <c r="BI55" s="5">
        <v>7.94</v>
      </c>
      <c r="BK55" s="3">
        <v>31</v>
      </c>
      <c r="BL55" s="3">
        <v>106</v>
      </c>
      <c r="BM55" s="3">
        <v>181</v>
      </c>
      <c r="BN55" s="3">
        <v>70</v>
      </c>
      <c r="BO55" s="3">
        <v>100</v>
      </c>
      <c r="BP55" s="3">
        <v>0</v>
      </c>
      <c r="BQ55" s="3">
        <v>12</v>
      </c>
      <c r="BR55" s="5">
        <v>2.790983606557377</v>
      </c>
      <c r="BS55" s="5">
        <v>5.581967213114754</v>
      </c>
      <c r="BU55" s="3">
        <v>59</v>
      </c>
      <c r="BV55" s="3">
        <v>239</v>
      </c>
      <c r="BW55" s="3">
        <v>161</v>
      </c>
      <c r="BX55" s="3">
        <v>31</v>
      </c>
      <c r="BY55" s="3">
        <v>8</v>
      </c>
      <c r="BZ55" s="3">
        <v>0</v>
      </c>
      <c r="CA55" s="3">
        <v>2</v>
      </c>
      <c r="CB55" s="5">
        <v>3.6224899598393576</v>
      </c>
      <c r="CC55" s="5">
        <v>7.2449799196787152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O55" s="3">
        <v>88</v>
      </c>
      <c r="CP55" s="3">
        <v>271</v>
      </c>
      <c r="CQ55" s="3">
        <v>254</v>
      </c>
      <c r="CR55" s="3">
        <v>106</v>
      </c>
      <c r="CS55" s="3">
        <v>74</v>
      </c>
      <c r="CT55" s="3">
        <v>0</v>
      </c>
      <c r="CU55" s="3">
        <v>7</v>
      </c>
      <c r="CV55" s="5">
        <v>3.2433795712484237</v>
      </c>
      <c r="CW55" s="5">
        <v>6.4867591424968474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0</v>
      </c>
      <c r="DI55" s="3">
        <v>0</v>
      </c>
      <c r="DJ55" s="3">
        <v>0</v>
      </c>
      <c r="DK55" s="3">
        <v>0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S55" s="3">
        <v>104</v>
      </c>
      <c r="DT55" s="3">
        <v>283</v>
      </c>
      <c r="DU55" s="3">
        <v>129</v>
      </c>
      <c r="DV55" s="3">
        <v>39</v>
      </c>
      <c r="DW55" s="3">
        <v>42</v>
      </c>
      <c r="DX55" s="3">
        <v>0</v>
      </c>
      <c r="DY55" s="3">
        <v>3</v>
      </c>
      <c r="DZ55" s="5">
        <v>3.6164154103852595</v>
      </c>
      <c r="EA55" s="5">
        <v>7.232830820770519</v>
      </c>
      <c r="EC55" s="3">
        <v>0</v>
      </c>
      <c r="ED55" s="3">
        <v>0</v>
      </c>
      <c r="EE55" s="3">
        <v>0</v>
      </c>
      <c r="EF55" s="3">
        <v>0</v>
      </c>
      <c r="EG55" s="3">
        <v>0</v>
      </c>
      <c r="EH55" s="3">
        <v>0</v>
      </c>
      <c r="EI55" s="3">
        <v>0</v>
      </c>
      <c r="EJ55" s="3">
        <v>0</v>
      </c>
      <c r="EK55" s="3">
        <v>0</v>
      </c>
    </row>
    <row r="56" spans="1:141" x14ac:dyDescent="0.25">
      <c r="A56" s="4" t="s">
        <v>103</v>
      </c>
      <c r="B56" s="4" t="s">
        <v>106</v>
      </c>
      <c r="C56" s="3">
        <v>471</v>
      </c>
      <c r="D56" s="3">
        <v>40</v>
      </c>
      <c r="E56" s="3">
        <v>5</v>
      </c>
      <c r="F56" s="3">
        <v>2</v>
      </c>
      <c r="G56" s="3">
        <v>6</v>
      </c>
      <c r="H56" s="3">
        <v>2024</v>
      </c>
      <c r="I56" s="3">
        <v>0</v>
      </c>
      <c r="J56" s="5">
        <v>4.8473282442748094</v>
      </c>
      <c r="K56" s="5">
        <v>9.6946564885496187</v>
      </c>
      <c r="M56" s="3">
        <v>886</v>
      </c>
      <c r="N56" s="3">
        <v>214</v>
      </c>
      <c r="O56" s="3">
        <v>38</v>
      </c>
      <c r="P56" s="3">
        <v>10</v>
      </c>
      <c r="Q56" s="3">
        <v>28</v>
      </c>
      <c r="R56" s="3">
        <v>1372</v>
      </c>
      <c r="S56" s="3">
        <v>0</v>
      </c>
      <c r="T56" s="5">
        <v>4.6326530612244898</v>
      </c>
      <c r="U56" s="5">
        <v>9.2653061224489797</v>
      </c>
      <c r="W56" s="3">
        <v>1030</v>
      </c>
      <c r="X56" s="3">
        <v>328</v>
      </c>
      <c r="Y56" s="3">
        <v>88</v>
      </c>
      <c r="Z56" s="3">
        <v>48</v>
      </c>
      <c r="AA56" s="3">
        <v>86</v>
      </c>
      <c r="AB56" s="3">
        <v>2879</v>
      </c>
      <c r="AC56" s="3">
        <v>0</v>
      </c>
      <c r="AD56" s="5">
        <v>4.3721518987341774</v>
      </c>
      <c r="AE56" s="5">
        <v>8.7443037974683548</v>
      </c>
      <c r="AG56" s="3">
        <v>1336</v>
      </c>
      <c r="AH56" s="3">
        <v>374</v>
      </c>
      <c r="AI56" s="3">
        <v>66</v>
      </c>
      <c r="AJ56" s="3">
        <v>32</v>
      </c>
      <c r="AK56" s="3">
        <v>32</v>
      </c>
      <c r="AL56" s="3">
        <v>708</v>
      </c>
      <c r="AM56" s="3">
        <v>0</v>
      </c>
      <c r="AN56" s="5">
        <v>4.6032608695652177</v>
      </c>
      <c r="AO56" s="5">
        <v>9.2065217391304355</v>
      </c>
      <c r="AQ56" s="3">
        <v>3298</v>
      </c>
      <c r="AR56" s="3">
        <v>2337</v>
      </c>
      <c r="AS56" s="3">
        <v>656</v>
      </c>
      <c r="AT56" s="3">
        <v>193</v>
      </c>
      <c r="AU56" s="3">
        <v>152</v>
      </c>
      <c r="AV56" s="3">
        <v>0</v>
      </c>
      <c r="AW56" s="3">
        <v>0</v>
      </c>
      <c r="AX56" s="5">
        <v>4.2712477396021704</v>
      </c>
      <c r="AY56" s="5">
        <v>8.5424954792043408</v>
      </c>
      <c r="BA56" s="3">
        <v>1149</v>
      </c>
      <c r="BB56" s="3">
        <v>325</v>
      </c>
      <c r="BC56" s="3">
        <v>30</v>
      </c>
      <c r="BD56" s="3">
        <v>6</v>
      </c>
      <c r="BE56" s="3">
        <v>18</v>
      </c>
      <c r="BF56" s="3">
        <v>1020</v>
      </c>
      <c r="BG56" s="3">
        <v>0</v>
      </c>
      <c r="BH56" s="5">
        <v>4.6891361256544499</v>
      </c>
      <c r="BI56" s="5">
        <v>9.3782722513088999</v>
      </c>
      <c r="BK56" s="3">
        <v>1302</v>
      </c>
      <c r="BL56" s="3">
        <v>600</v>
      </c>
      <c r="BM56" s="3">
        <v>217</v>
      </c>
      <c r="BN56" s="3">
        <v>107</v>
      </c>
      <c r="BO56" s="3">
        <v>179</v>
      </c>
      <c r="BP56" s="3">
        <v>780</v>
      </c>
      <c r="BQ56" s="3">
        <v>0</v>
      </c>
      <c r="BR56" s="5">
        <v>4.1388773388773386</v>
      </c>
      <c r="BS56" s="5">
        <v>8.2777546777546771</v>
      </c>
      <c r="BU56" s="3">
        <v>2048</v>
      </c>
      <c r="BV56" s="3">
        <v>343</v>
      </c>
      <c r="BW56" s="3">
        <v>40</v>
      </c>
      <c r="BX56" s="3">
        <v>18</v>
      </c>
      <c r="BY56" s="3">
        <v>11</v>
      </c>
      <c r="BZ56" s="3">
        <v>725</v>
      </c>
      <c r="CA56" s="3">
        <v>0</v>
      </c>
      <c r="CB56" s="5">
        <v>4.788211382113821</v>
      </c>
      <c r="CC56" s="5">
        <v>9.576422764227642</v>
      </c>
      <c r="CE56" s="3">
        <v>3211</v>
      </c>
      <c r="CF56" s="3">
        <v>841</v>
      </c>
      <c r="CG56" s="3">
        <v>152</v>
      </c>
      <c r="CH56" s="3">
        <v>45</v>
      </c>
      <c r="CI56" s="3">
        <v>71</v>
      </c>
      <c r="CJ56" s="3">
        <v>776</v>
      </c>
      <c r="CK56" s="3">
        <v>0</v>
      </c>
      <c r="CL56" s="5">
        <v>4.6379629629629626</v>
      </c>
      <c r="CM56" s="5">
        <v>9.2759259259259252</v>
      </c>
      <c r="CO56" s="3">
        <v>2082</v>
      </c>
      <c r="CP56" s="3">
        <v>574</v>
      </c>
      <c r="CQ56" s="3">
        <v>118</v>
      </c>
      <c r="CR56" s="3">
        <v>52</v>
      </c>
      <c r="CS56" s="3">
        <v>102</v>
      </c>
      <c r="CT56" s="3">
        <v>2168</v>
      </c>
      <c r="CU56" s="3">
        <v>0</v>
      </c>
      <c r="CV56" s="5">
        <v>4.5307377049180326</v>
      </c>
      <c r="CW56" s="5">
        <v>9.0614754098360653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I56" s="3">
        <v>0</v>
      </c>
      <c r="DJ56" s="3">
        <v>0</v>
      </c>
      <c r="DK56" s="3">
        <v>0</v>
      </c>
      <c r="DL56" s="3">
        <v>0</v>
      </c>
      <c r="DM56" s="3">
        <v>0</v>
      </c>
      <c r="DN56" s="3">
        <v>0</v>
      </c>
      <c r="DO56" s="3">
        <v>0</v>
      </c>
      <c r="DP56" s="3">
        <v>0</v>
      </c>
      <c r="DQ56" s="3">
        <v>0</v>
      </c>
      <c r="DS56" s="3">
        <v>962</v>
      </c>
      <c r="DT56" s="3">
        <v>131</v>
      </c>
      <c r="DU56" s="3">
        <v>34</v>
      </c>
      <c r="DV56" s="3">
        <v>16</v>
      </c>
      <c r="DW56" s="3">
        <v>15</v>
      </c>
      <c r="DX56" s="3">
        <v>2664</v>
      </c>
      <c r="DY56" s="3">
        <v>0</v>
      </c>
      <c r="DZ56" s="5">
        <v>4.7348877374784113</v>
      </c>
      <c r="EA56" s="5">
        <v>9.4697754749568226</v>
      </c>
      <c r="EC56" s="3">
        <v>113</v>
      </c>
      <c r="ED56" s="3">
        <v>14</v>
      </c>
      <c r="EE56" s="3">
        <v>1</v>
      </c>
      <c r="EF56" s="3">
        <v>1</v>
      </c>
      <c r="EG56" s="3">
        <v>0</v>
      </c>
      <c r="EH56" s="3">
        <v>1782</v>
      </c>
      <c r="EI56" s="3">
        <v>0</v>
      </c>
      <c r="EJ56" s="5">
        <v>4.8527131782945734</v>
      </c>
      <c r="EK56" s="5">
        <v>9.7054263565891468</v>
      </c>
    </row>
    <row r="57" spans="1:141" x14ac:dyDescent="0.25">
      <c r="A57" s="4" t="s">
        <v>105</v>
      </c>
      <c r="B57" s="4" t="s">
        <v>108</v>
      </c>
      <c r="C57" s="3">
        <v>41</v>
      </c>
      <c r="D57" s="3">
        <v>75</v>
      </c>
      <c r="E57" s="3">
        <v>84</v>
      </c>
      <c r="F57" s="3">
        <v>14</v>
      </c>
      <c r="G57" s="3">
        <v>5</v>
      </c>
      <c r="H57" s="3">
        <v>85</v>
      </c>
      <c r="I57" s="3">
        <v>0</v>
      </c>
      <c r="J57" s="5">
        <v>3.6073059360730593</v>
      </c>
      <c r="K57" s="5">
        <v>7.2146118721461185</v>
      </c>
      <c r="M57" s="3">
        <v>22</v>
      </c>
      <c r="N57" s="3">
        <v>47</v>
      </c>
      <c r="O57" s="3">
        <v>54</v>
      </c>
      <c r="P57" s="3">
        <v>40</v>
      </c>
      <c r="Q57" s="3">
        <v>33</v>
      </c>
      <c r="R57" s="3">
        <v>107</v>
      </c>
      <c r="S57" s="3">
        <v>1</v>
      </c>
      <c r="T57" s="5">
        <v>2.9234693877551021</v>
      </c>
      <c r="U57" s="5">
        <v>5.8469387755102042</v>
      </c>
      <c r="W57" s="3">
        <v>33</v>
      </c>
      <c r="X57" s="3">
        <v>60</v>
      </c>
      <c r="Y57" s="3">
        <v>71</v>
      </c>
      <c r="Z57" s="3">
        <v>38</v>
      </c>
      <c r="AA57" s="3">
        <v>25</v>
      </c>
      <c r="AB57" s="3">
        <v>305</v>
      </c>
      <c r="AC57" s="3">
        <v>0</v>
      </c>
      <c r="AD57" s="5">
        <v>3.1674008810572687</v>
      </c>
      <c r="AE57" s="5">
        <v>6.3348017621145374</v>
      </c>
      <c r="AG57" s="3">
        <v>10</v>
      </c>
      <c r="AH57" s="3">
        <v>27</v>
      </c>
      <c r="AI57" s="3">
        <v>32</v>
      </c>
      <c r="AJ57" s="3">
        <v>28</v>
      </c>
      <c r="AK57" s="3">
        <v>36</v>
      </c>
      <c r="AL57" s="3">
        <v>171</v>
      </c>
      <c r="AM57" s="3">
        <v>0</v>
      </c>
      <c r="AN57" s="5">
        <v>2.6015037593984962</v>
      </c>
      <c r="AO57" s="5">
        <v>5.2030075187969924</v>
      </c>
      <c r="AQ57" s="3">
        <v>104</v>
      </c>
      <c r="AR57" s="3">
        <v>165</v>
      </c>
      <c r="AS57" s="3">
        <v>161</v>
      </c>
      <c r="AT57" s="3">
        <v>42</v>
      </c>
      <c r="AU57" s="3">
        <v>20</v>
      </c>
      <c r="AV57" s="3">
        <v>40</v>
      </c>
      <c r="AW57" s="3">
        <v>0</v>
      </c>
      <c r="AX57" s="5">
        <v>3.5914634146341462</v>
      </c>
      <c r="AY57" s="5">
        <v>7.1829268292682924</v>
      </c>
      <c r="BA57" s="3">
        <v>69</v>
      </c>
      <c r="BB57" s="3">
        <v>121</v>
      </c>
      <c r="BC57" s="3">
        <v>58</v>
      </c>
      <c r="BD57" s="3">
        <v>19</v>
      </c>
      <c r="BE57" s="3">
        <v>12</v>
      </c>
      <c r="BF57" s="3">
        <v>25</v>
      </c>
      <c r="BG57" s="3">
        <v>0</v>
      </c>
      <c r="BH57" s="5">
        <v>3.774193548387097</v>
      </c>
      <c r="BI57" s="5">
        <v>7.5483870967741939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U57" s="3">
        <v>100</v>
      </c>
      <c r="BV57" s="3">
        <v>152</v>
      </c>
      <c r="BW57" s="3">
        <v>89</v>
      </c>
      <c r="BX57" s="3">
        <v>15</v>
      </c>
      <c r="BY57" s="3">
        <v>5</v>
      </c>
      <c r="BZ57" s="3">
        <v>17</v>
      </c>
      <c r="CA57" s="3">
        <v>2</v>
      </c>
      <c r="CB57" s="5">
        <v>3.9058171745152355</v>
      </c>
      <c r="CC57" s="5">
        <v>7.8116343490304709</v>
      </c>
      <c r="CE57" s="3">
        <v>30</v>
      </c>
      <c r="CF57" s="3">
        <v>70</v>
      </c>
      <c r="CG57" s="3">
        <v>141</v>
      </c>
      <c r="CH57" s="3">
        <v>80</v>
      </c>
      <c r="CI57" s="3">
        <v>77</v>
      </c>
      <c r="CJ57" s="3">
        <v>210</v>
      </c>
      <c r="CK57" s="3">
        <v>0</v>
      </c>
      <c r="CL57" s="5">
        <v>2.7386934673366836</v>
      </c>
      <c r="CM57" s="5">
        <v>5.4773869346733672</v>
      </c>
      <c r="CO57" s="3">
        <v>28</v>
      </c>
      <c r="CP57" s="3">
        <v>107</v>
      </c>
      <c r="CQ57" s="3">
        <v>170</v>
      </c>
      <c r="CR57" s="3">
        <v>100</v>
      </c>
      <c r="CS57" s="3">
        <v>87</v>
      </c>
      <c r="CT57" s="3">
        <v>115</v>
      </c>
      <c r="CU57" s="3">
        <v>1</v>
      </c>
      <c r="CV57" s="5">
        <v>2.774390243902439</v>
      </c>
      <c r="CW57" s="5">
        <v>5.5487804878048781</v>
      </c>
      <c r="CY57" s="3">
        <v>23</v>
      </c>
      <c r="CZ57" s="3">
        <v>75</v>
      </c>
      <c r="DA57" s="3">
        <v>74</v>
      </c>
      <c r="DB57" s="3">
        <v>46</v>
      </c>
      <c r="DC57" s="3">
        <v>35</v>
      </c>
      <c r="DD57" s="3">
        <v>51</v>
      </c>
      <c r="DE57" s="3">
        <v>0</v>
      </c>
      <c r="DF57" s="5">
        <v>3.0197628458498023</v>
      </c>
      <c r="DG57" s="5">
        <v>6.0395256916996045</v>
      </c>
      <c r="DI57" s="3">
        <v>12</v>
      </c>
      <c r="DJ57" s="3">
        <v>40</v>
      </c>
      <c r="DK57" s="3">
        <v>57</v>
      </c>
      <c r="DL57" s="3">
        <v>33</v>
      </c>
      <c r="DM57" s="3">
        <v>48</v>
      </c>
      <c r="DN57" s="3">
        <v>114</v>
      </c>
      <c r="DO57" s="3">
        <v>0</v>
      </c>
      <c r="DP57" s="5">
        <v>2.6578947368421053</v>
      </c>
      <c r="DQ57" s="5">
        <v>5.3157894736842106</v>
      </c>
      <c r="DS57" s="3">
        <v>121</v>
      </c>
      <c r="DT57" s="3">
        <v>180</v>
      </c>
      <c r="DU57" s="3">
        <v>114</v>
      </c>
      <c r="DV57" s="3">
        <v>22</v>
      </c>
      <c r="DW57" s="3">
        <v>5</v>
      </c>
      <c r="DX57" s="3">
        <v>14</v>
      </c>
      <c r="DY57" s="3">
        <v>0</v>
      </c>
      <c r="DZ57" s="5">
        <v>3.8823529411764706</v>
      </c>
      <c r="EA57" s="5">
        <v>7.7647058823529411</v>
      </c>
      <c r="EC57" s="3">
        <v>16</v>
      </c>
      <c r="ED57" s="3">
        <v>43</v>
      </c>
      <c r="EE57" s="3">
        <v>33</v>
      </c>
      <c r="EF57" s="3">
        <v>10</v>
      </c>
      <c r="EG57" s="3">
        <v>12</v>
      </c>
      <c r="EH57" s="3">
        <v>114</v>
      </c>
      <c r="EI57" s="3">
        <v>0</v>
      </c>
      <c r="EJ57" s="5">
        <v>3.3596491228070176</v>
      </c>
      <c r="EK57" s="5">
        <v>6.7192982456140351</v>
      </c>
    </row>
    <row r="58" spans="1:141" x14ac:dyDescent="0.25">
      <c r="A58" s="4" t="s">
        <v>107</v>
      </c>
      <c r="B58" s="4" t="s">
        <v>110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360</v>
      </c>
      <c r="T58" s="5">
        <v>0</v>
      </c>
      <c r="U58" s="5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360</v>
      </c>
      <c r="AN58" s="5">
        <v>0</v>
      </c>
      <c r="AO58" s="5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630</v>
      </c>
      <c r="AX58" s="5">
        <v>0</v>
      </c>
      <c r="AY58" s="5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360</v>
      </c>
      <c r="BH58" s="5">
        <v>0</v>
      </c>
      <c r="BI58" s="5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720</v>
      </c>
      <c r="CL58" s="5">
        <v>0</v>
      </c>
      <c r="CM58" s="5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540</v>
      </c>
      <c r="DZ58" s="5">
        <v>0</v>
      </c>
      <c r="EA58" s="5">
        <v>0</v>
      </c>
      <c r="EC58" s="3">
        <v>0</v>
      </c>
      <c r="ED58" s="3">
        <v>0</v>
      </c>
      <c r="EE58" s="3">
        <v>0</v>
      </c>
      <c r="EF58" s="3">
        <v>0</v>
      </c>
      <c r="EG58" s="3">
        <v>0</v>
      </c>
      <c r="EH58" s="3">
        <v>0</v>
      </c>
      <c r="EI58" s="3">
        <v>0</v>
      </c>
      <c r="EJ58" s="3">
        <v>0</v>
      </c>
      <c r="EK58" s="3">
        <v>0</v>
      </c>
    </row>
    <row r="59" spans="1:141" x14ac:dyDescent="0.25">
      <c r="A59" s="4" t="s">
        <v>109</v>
      </c>
      <c r="B59" s="4" t="s">
        <v>112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M59" s="3">
        <v>85</v>
      </c>
      <c r="N59" s="3">
        <v>440</v>
      </c>
      <c r="O59" s="3">
        <v>1405</v>
      </c>
      <c r="P59" s="3">
        <v>734</v>
      </c>
      <c r="Q59" s="3">
        <v>0</v>
      </c>
      <c r="R59" s="3">
        <v>0</v>
      </c>
      <c r="S59" s="3">
        <v>0</v>
      </c>
      <c r="T59" s="5">
        <v>2.9534534534534536</v>
      </c>
      <c r="U59" s="5">
        <v>5.9069069069069071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G59" s="3">
        <v>244</v>
      </c>
      <c r="AH59" s="3">
        <v>874</v>
      </c>
      <c r="AI59" s="3">
        <v>1411</v>
      </c>
      <c r="AJ59" s="3">
        <v>135</v>
      </c>
      <c r="AK59" s="3">
        <v>0</v>
      </c>
      <c r="AL59" s="3">
        <v>0</v>
      </c>
      <c r="AM59" s="3">
        <v>0</v>
      </c>
      <c r="AN59" s="5">
        <v>3.4605855855855854</v>
      </c>
      <c r="AO59" s="5">
        <v>6.9211711711711708</v>
      </c>
      <c r="AQ59" s="3">
        <v>123</v>
      </c>
      <c r="AR59" s="3">
        <v>1584</v>
      </c>
      <c r="AS59" s="3">
        <v>2760</v>
      </c>
      <c r="AT59" s="3">
        <v>195</v>
      </c>
      <c r="AU59" s="3">
        <v>0</v>
      </c>
      <c r="AV59" s="3">
        <v>0</v>
      </c>
      <c r="AW59" s="3">
        <v>0</v>
      </c>
      <c r="AX59" s="5">
        <v>3.3507078507078507</v>
      </c>
      <c r="AY59" s="5">
        <v>6.7014157014157014</v>
      </c>
      <c r="BA59" s="3">
        <v>163</v>
      </c>
      <c r="BB59" s="3">
        <v>2212</v>
      </c>
      <c r="BC59" s="3">
        <v>289</v>
      </c>
      <c r="BD59" s="3">
        <v>0</v>
      </c>
      <c r="BE59" s="3">
        <v>0</v>
      </c>
      <c r="BF59" s="3">
        <v>0</v>
      </c>
      <c r="BG59" s="3">
        <v>0</v>
      </c>
      <c r="BH59" s="5">
        <v>3.9527027027027026</v>
      </c>
      <c r="BI59" s="5">
        <v>7.9054054054054053</v>
      </c>
      <c r="BK59" s="3">
        <v>0</v>
      </c>
      <c r="BL59" s="3">
        <v>232</v>
      </c>
      <c r="BM59" s="3">
        <v>2825</v>
      </c>
      <c r="BN59" s="3">
        <v>257</v>
      </c>
      <c r="BO59" s="3">
        <v>16</v>
      </c>
      <c r="BP59" s="3">
        <v>0</v>
      </c>
      <c r="BQ59" s="3">
        <v>0</v>
      </c>
      <c r="BR59" s="5">
        <v>2.9828828828828828</v>
      </c>
      <c r="BS59" s="5">
        <v>5.9657657657657657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E59" s="3">
        <v>82</v>
      </c>
      <c r="CF59" s="3">
        <v>1997</v>
      </c>
      <c r="CG59" s="3">
        <v>1929</v>
      </c>
      <c r="CH59" s="3">
        <v>1251</v>
      </c>
      <c r="CI59" s="3">
        <v>69</v>
      </c>
      <c r="CJ59" s="3">
        <v>0</v>
      </c>
      <c r="CK59" s="3">
        <v>0</v>
      </c>
      <c r="CL59" s="5">
        <v>3.1448948948948949</v>
      </c>
      <c r="CM59" s="5">
        <v>6.2897897897897899</v>
      </c>
      <c r="CO59" s="3">
        <v>12</v>
      </c>
      <c r="CP59" s="3">
        <v>216</v>
      </c>
      <c r="CQ59" s="3">
        <v>3598</v>
      </c>
      <c r="CR59" s="3">
        <v>1377</v>
      </c>
      <c r="CS59" s="3">
        <v>125</v>
      </c>
      <c r="CT59" s="3">
        <v>0</v>
      </c>
      <c r="CU59" s="3">
        <v>0</v>
      </c>
      <c r="CV59" s="5">
        <v>2.7396771771771773</v>
      </c>
      <c r="CW59" s="5">
        <v>5.4793543543543546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0</v>
      </c>
      <c r="DG59" s="3">
        <v>0</v>
      </c>
      <c r="DI59" s="3">
        <v>0</v>
      </c>
      <c r="DJ59" s="3">
        <v>0</v>
      </c>
      <c r="DK59" s="3">
        <v>0</v>
      </c>
      <c r="DL59" s="3">
        <v>0</v>
      </c>
      <c r="DM59" s="3">
        <v>0</v>
      </c>
      <c r="DN59" s="3">
        <v>0</v>
      </c>
      <c r="DO59" s="3">
        <v>0</v>
      </c>
      <c r="DP59" s="3">
        <v>0</v>
      </c>
      <c r="DQ59" s="3">
        <v>0</v>
      </c>
      <c r="DS59" s="3">
        <v>145</v>
      </c>
      <c r="DT59" s="3">
        <v>1960</v>
      </c>
      <c r="DU59" s="3">
        <v>1783</v>
      </c>
      <c r="DV59" s="3">
        <v>108</v>
      </c>
      <c r="DW59" s="3">
        <v>0</v>
      </c>
      <c r="DX59" s="3">
        <v>0</v>
      </c>
      <c r="DY59" s="3">
        <v>0</v>
      </c>
      <c r="DZ59" s="5">
        <v>3.5360360360360361</v>
      </c>
      <c r="EA59" s="5">
        <v>7.0720720720720722</v>
      </c>
      <c r="EC59" s="3">
        <v>0</v>
      </c>
      <c r="ED59" s="3">
        <v>45</v>
      </c>
      <c r="EE59" s="3">
        <v>1773</v>
      </c>
      <c r="EF59" s="3">
        <v>132</v>
      </c>
      <c r="EG59" s="3">
        <v>48</v>
      </c>
      <c r="EH59" s="3">
        <v>0</v>
      </c>
      <c r="EI59" s="3">
        <v>0</v>
      </c>
      <c r="EJ59" s="5">
        <v>2.9084084084084085</v>
      </c>
      <c r="EK59" s="5">
        <v>5.8168168168168171</v>
      </c>
    </row>
    <row r="60" spans="1:141" x14ac:dyDescent="0.25">
      <c r="A60" s="4" t="s">
        <v>111</v>
      </c>
      <c r="B60" s="4" t="s">
        <v>114</v>
      </c>
      <c r="C60" s="3">
        <v>619</v>
      </c>
      <c r="D60" s="3">
        <v>978</v>
      </c>
      <c r="E60" s="3">
        <v>360</v>
      </c>
      <c r="F60" s="3">
        <v>272</v>
      </c>
      <c r="G60" s="3">
        <v>31</v>
      </c>
      <c r="H60" s="3">
        <v>20</v>
      </c>
      <c r="I60" s="3">
        <v>0</v>
      </c>
      <c r="J60" s="5">
        <v>3.8327433628318586</v>
      </c>
      <c r="K60" s="5">
        <v>7.6654867256637171</v>
      </c>
      <c r="M60" s="3">
        <v>418</v>
      </c>
      <c r="N60" s="3">
        <v>646</v>
      </c>
      <c r="O60" s="3">
        <v>441</v>
      </c>
      <c r="P60" s="3">
        <v>83</v>
      </c>
      <c r="Q60" s="3">
        <v>68</v>
      </c>
      <c r="R60" s="3">
        <v>624</v>
      </c>
      <c r="S60" s="3">
        <v>0</v>
      </c>
      <c r="T60" s="5">
        <v>3.76268115942029</v>
      </c>
      <c r="U60" s="5">
        <v>7.52536231884058</v>
      </c>
      <c r="W60" s="3">
        <v>1350</v>
      </c>
      <c r="X60" s="3">
        <v>1468</v>
      </c>
      <c r="Y60" s="3">
        <v>674</v>
      </c>
      <c r="Z60" s="3">
        <v>143</v>
      </c>
      <c r="AA60" s="3">
        <v>58</v>
      </c>
      <c r="AB60" s="3">
        <v>297</v>
      </c>
      <c r="AC60" s="3">
        <v>0</v>
      </c>
      <c r="AD60" s="5">
        <v>4.0584890333062553</v>
      </c>
      <c r="AE60" s="5">
        <v>8.1169780666125106</v>
      </c>
      <c r="AG60" s="3">
        <v>410</v>
      </c>
      <c r="AH60" s="3">
        <v>781</v>
      </c>
      <c r="AI60" s="3">
        <v>541</v>
      </c>
      <c r="AJ60" s="3">
        <v>129</v>
      </c>
      <c r="AK60" s="3">
        <v>328</v>
      </c>
      <c r="AL60" s="3">
        <v>91</v>
      </c>
      <c r="AM60" s="3">
        <v>0</v>
      </c>
      <c r="AN60" s="5">
        <v>3.3727729556875286</v>
      </c>
      <c r="AO60" s="5">
        <v>6.7455459113750571</v>
      </c>
      <c r="AQ60" s="3">
        <v>1673</v>
      </c>
      <c r="AR60" s="3">
        <v>1377</v>
      </c>
      <c r="AS60" s="3">
        <v>655</v>
      </c>
      <c r="AT60" s="3">
        <v>128</v>
      </c>
      <c r="AU60" s="3">
        <v>76</v>
      </c>
      <c r="AV60" s="3">
        <v>81</v>
      </c>
      <c r="AW60" s="3">
        <v>0</v>
      </c>
      <c r="AX60" s="5">
        <v>4.1366078280890255</v>
      </c>
      <c r="AY60" s="5">
        <v>8.273215656178051</v>
      </c>
      <c r="BA60" s="3">
        <v>1212</v>
      </c>
      <c r="BB60" s="3">
        <v>699</v>
      </c>
      <c r="BC60" s="3">
        <v>295</v>
      </c>
      <c r="BD60" s="3">
        <v>41</v>
      </c>
      <c r="BE60" s="3">
        <v>5</v>
      </c>
      <c r="BF60" s="3">
        <v>28</v>
      </c>
      <c r="BG60" s="3">
        <v>0</v>
      </c>
      <c r="BH60" s="5">
        <v>4.3641207815275314</v>
      </c>
      <c r="BI60" s="5">
        <v>8.7282415630550627</v>
      </c>
      <c r="BK60" s="3">
        <v>591</v>
      </c>
      <c r="BL60" s="3">
        <v>387</v>
      </c>
      <c r="BM60" s="3">
        <v>897</v>
      </c>
      <c r="BN60" s="3">
        <v>456</v>
      </c>
      <c r="BO60" s="3">
        <v>500</v>
      </c>
      <c r="BP60" s="3">
        <v>19</v>
      </c>
      <c r="BQ60" s="3">
        <v>0</v>
      </c>
      <c r="BR60" s="5">
        <v>3.0399152243023666</v>
      </c>
      <c r="BS60" s="5">
        <v>6.0798304486047332</v>
      </c>
      <c r="BU60" s="3">
        <v>1235</v>
      </c>
      <c r="BV60" s="3">
        <v>928</v>
      </c>
      <c r="BW60" s="3">
        <v>372</v>
      </c>
      <c r="BX60" s="3">
        <v>42</v>
      </c>
      <c r="BY60" s="3">
        <v>33</v>
      </c>
      <c r="BZ60" s="3">
        <v>240</v>
      </c>
      <c r="CA60" s="3">
        <v>0</v>
      </c>
      <c r="CB60" s="5">
        <v>4.2605363984674334</v>
      </c>
      <c r="CC60" s="5">
        <v>8.5210727969348667</v>
      </c>
      <c r="CE60" s="3">
        <v>2075</v>
      </c>
      <c r="CF60" s="3">
        <v>1229</v>
      </c>
      <c r="CG60" s="3">
        <v>912</v>
      </c>
      <c r="CH60" s="3">
        <v>169</v>
      </c>
      <c r="CI60" s="3">
        <v>113</v>
      </c>
      <c r="CJ60" s="3">
        <v>62</v>
      </c>
      <c r="CK60" s="3">
        <v>0</v>
      </c>
      <c r="CL60" s="5">
        <v>4.1080480213428192</v>
      </c>
      <c r="CM60" s="5">
        <v>8.2160960426856384</v>
      </c>
      <c r="CO60" s="3">
        <v>1284</v>
      </c>
      <c r="CP60" s="3">
        <v>1303</v>
      </c>
      <c r="CQ60" s="3">
        <v>999</v>
      </c>
      <c r="CR60" s="3">
        <v>646</v>
      </c>
      <c r="CS60" s="3">
        <v>196</v>
      </c>
      <c r="CT60" s="3">
        <v>132</v>
      </c>
      <c r="CU60" s="3">
        <v>0</v>
      </c>
      <c r="CV60" s="5">
        <v>3.6397922312556461</v>
      </c>
      <c r="CW60" s="5">
        <v>7.2795844625112922</v>
      </c>
      <c r="CY60" s="3">
        <v>475</v>
      </c>
      <c r="CZ60" s="3">
        <v>490</v>
      </c>
      <c r="DA60" s="3">
        <v>602</v>
      </c>
      <c r="DB60" s="3">
        <v>317</v>
      </c>
      <c r="DC60" s="3">
        <v>332</v>
      </c>
      <c r="DD60" s="3">
        <v>64</v>
      </c>
      <c r="DE60" s="3">
        <v>0</v>
      </c>
      <c r="DF60" s="5">
        <v>3.2071299638989168</v>
      </c>
      <c r="DG60" s="5">
        <v>6.4142599277978336</v>
      </c>
      <c r="DI60" s="3">
        <v>607</v>
      </c>
      <c r="DJ60" s="3">
        <v>682</v>
      </c>
      <c r="DK60" s="3">
        <v>553</v>
      </c>
      <c r="DL60" s="3">
        <v>160</v>
      </c>
      <c r="DM60" s="3">
        <v>133</v>
      </c>
      <c r="DN60" s="3">
        <v>145</v>
      </c>
      <c r="DO60" s="3">
        <v>0</v>
      </c>
      <c r="DP60" s="5">
        <v>3.6885245901639343</v>
      </c>
      <c r="DQ60" s="5">
        <v>7.3770491803278686</v>
      </c>
      <c r="DS60" s="3">
        <v>848</v>
      </c>
      <c r="DT60" s="3">
        <v>900</v>
      </c>
      <c r="DU60" s="3">
        <v>705</v>
      </c>
      <c r="DV60" s="3">
        <v>436</v>
      </c>
      <c r="DW60" s="3">
        <v>423</v>
      </c>
      <c r="DX60" s="3">
        <v>108</v>
      </c>
      <c r="DY60" s="3">
        <v>0</v>
      </c>
      <c r="DZ60" s="5">
        <v>3.3967391304347827</v>
      </c>
      <c r="EA60" s="5">
        <v>6.7934782608695654</v>
      </c>
      <c r="EC60" s="3">
        <v>414</v>
      </c>
      <c r="ED60" s="3">
        <v>527</v>
      </c>
      <c r="EE60" s="3">
        <v>400</v>
      </c>
      <c r="EF60" s="3">
        <v>132</v>
      </c>
      <c r="EG60" s="3">
        <v>47</v>
      </c>
      <c r="EH60" s="3">
        <v>190</v>
      </c>
      <c r="EI60" s="3">
        <v>0</v>
      </c>
      <c r="EJ60" s="5">
        <v>3.7427631578947369</v>
      </c>
      <c r="EK60" s="5">
        <v>7.4855263157894738</v>
      </c>
    </row>
    <row r="61" spans="1:141" x14ac:dyDescent="0.25">
      <c r="A61" s="4" t="s">
        <v>113</v>
      </c>
      <c r="B61" s="4" t="s">
        <v>116</v>
      </c>
      <c r="C61" s="3">
        <v>104</v>
      </c>
      <c r="D61" s="3">
        <v>204</v>
      </c>
      <c r="E61" s="3">
        <v>220</v>
      </c>
      <c r="F61" s="3">
        <v>24</v>
      </c>
      <c r="G61" s="3">
        <v>32</v>
      </c>
      <c r="H61" s="3">
        <v>616</v>
      </c>
      <c r="I61" s="3">
        <v>0</v>
      </c>
      <c r="J61" s="5">
        <v>3.5547945205479454</v>
      </c>
      <c r="K61" s="5">
        <v>7.1095890410958908</v>
      </c>
      <c r="M61" s="3">
        <v>40</v>
      </c>
      <c r="N61" s="3">
        <v>188</v>
      </c>
      <c r="O61" s="3">
        <v>332</v>
      </c>
      <c r="P61" s="3">
        <v>130</v>
      </c>
      <c r="Q61" s="3">
        <v>187</v>
      </c>
      <c r="R61" s="3">
        <v>323</v>
      </c>
      <c r="S61" s="3">
        <v>0</v>
      </c>
      <c r="T61" s="5">
        <v>2.7309007981755986</v>
      </c>
      <c r="U61" s="5">
        <v>5.4618015963511972</v>
      </c>
      <c r="W61" s="3">
        <v>56</v>
      </c>
      <c r="X61" s="3">
        <v>657</v>
      </c>
      <c r="Y61" s="3">
        <v>624</v>
      </c>
      <c r="Z61" s="3">
        <v>276</v>
      </c>
      <c r="AA61" s="3">
        <v>316</v>
      </c>
      <c r="AB61" s="3">
        <v>171</v>
      </c>
      <c r="AC61" s="3">
        <v>0</v>
      </c>
      <c r="AD61" s="5">
        <v>2.9279419388284085</v>
      </c>
      <c r="AE61" s="5">
        <v>5.8558838776568169</v>
      </c>
      <c r="AG61" s="3">
        <v>73</v>
      </c>
      <c r="AH61" s="3">
        <v>300</v>
      </c>
      <c r="AI61" s="3">
        <v>447</v>
      </c>
      <c r="AJ61" s="3">
        <v>97</v>
      </c>
      <c r="AK61" s="3">
        <v>130</v>
      </c>
      <c r="AL61" s="3">
        <v>153</v>
      </c>
      <c r="AM61" s="3">
        <v>0</v>
      </c>
      <c r="AN61" s="5">
        <v>3.0850047755491881</v>
      </c>
      <c r="AO61" s="5">
        <v>6.1700095510983761</v>
      </c>
      <c r="AQ61" s="3">
        <v>763</v>
      </c>
      <c r="AR61" s="3">
        <v>737</v>
      </c>
      <c r="AS61" s="3">
        <v>352</v>
      </c>
      <c r="AT61" s="3">
        <v>80</v>
      </c>
      <c r="AU61" s="3">
        <v>40</v>
      </c>
      <c r="AV61" s="3">
        <v>128</v>
      </c>
      <c r="AW61" s="3">
        <v>0</v>
      </c>
      <c r="AX61" s="5">
        <v>4.0664300202839758</v>
      </c>
      <c r="AY61" s="5">
        <v>8.1328600405679516</v>
      </c>
      <c r="BA61" s="3">
        <v>389</v>
      </c>
      <c r="BB61" s="3">
        <v>511</v>
      </c>
      <c r="BC61" s="3">
        <v>252</v>
      </c>
      <c r="BD61" s="3">
        <v>32</v>
      </c>
      <c r="BE61" s="3">
        <v>0</v>
      </c>
      <c r="BF61" s="3">
        <v>16</v>
      </c>
      <c r="BG61" s="3">
        <v>0</v>
      </c>
      <c r="BH61" s="5">
        <v>4.0616554054054053</v>
      </c>
      <c r="BI61" s="5">
        <v>8.1233108108108105</v>
      </c>
      <c r="BK61" s="3">
        <v>0</v>
      </c>
      <c r="BL61" s="3">
        <v>129</v>
      </c>
      <c r="BM61" s="3">
        <v>317</v>
      </c>
      <c r="BN61" s="3">
        <v>535</v>
      </c>
      <c r="BO61" s="3">
        <v>519</v>
      </c>
      <c r="BP61" s="3">
        <v>0</v>
      </c>
      <c r="BQ61" s="3">
        <v>0</v>
      </c>
      <c r="BR61" s="5">
        <v>2.0373333333333332</v>
      </c>
      <c r="BS61" s="5">
        <v>4.0746666666666664</v>
      </c>
      <c r="BU61" s="3">
        <v>205</v>
      </c>
      <c r="BV61" s="3">
        <v>722</v>
      </c>
      <c r="BW61" s="3">
        <v>317</v>
      </c>
      <c r="BX61" s="3">
        <v>48</v>
      </c>
      <c r="BY61" s="3">
        <v>31</v>
      </c>
      <c r="BZ61" s="3">
        <v>177</v>
      </c>
      <c r="CA61" s="3">
        <v>0</v>
      </c>
      <c r="CB61" s="5">
        <v>3.7724867724867726</v>
      </c>
      <c r="CC61" s="5">
        <v>7.5449735449735451</v>
      </c>
      <c r="CE61" s="3">
        <v>415</v>
      </c>
      <c r="CF61" s="3">
        <v>967</v>
      </c>
      <c r="CG61" s="3">
        <v>682</v>
      </c>
      <c r="CH61" s="3">
        <v>152</v>
      </c>
      <c r="CI61" s="3">
        <v>127</v>
      </c>
      <c r="CJ61" s="3">
        <v>57</v>
      </c>
      <c r="CK61" s="3">
        <v>0</v>
      </c>
      <c r="CL61" s="5">
        <v>3.5936833119931713</v>
      </c>
      <c r="CM61" s="5">
        <v>7.1873666239863425</v>
      </c>
      <c r="CO61" s="3">
        <v>356</v>
      </c>
      <c r="CP61" s="3">
        <v>990</v>
      </c>
      <c r="CQ61" s="3">
        <v>712</v>
      </c>
      <c r="CR61" s="3">
        <v>187</v>
      </c>
      <c r="CS61" s="3">
        <v>89</v>
      </c>
      <c r="CT61" s="3">
        <v>66</v>
      </c>
      <c r="CU61" s="3">
        <v>0</v>
      </c>
      <c r="CV61" s="5">
        <v>3.5728363324764354</v>
      </c>
      <c r="CW61" s="5">
        <v>7.1456726649528708</v>
      </c>
      <c r="CY61" s="3">
        <v>113</v>
      </c>
      <c r="CZ61" s="3">
        <v>348</v>
      </c>
      <c r="DA61" s="3">
        <v>438</v>
      </c>
      <c r="DB61" s="3">
        <v>106</v>
      </c>
      <c r="DC61" s="3">
        <v>74</v>
      </c>
      <c r="DD61" s="3">
        <v>121</v>
      </c>
      <c r="DE61" s="3">
        <v>0</v>
      </c>
      <c r="DF61" s="5">
        <v>3.2965708989805376</v>
      </c>
      <c r="DG61" s="5">
        <v>6.5931417979610751</v>
      </c>
      <c r="DI61" s="3">
        <v>40</v>
      </c>
      <c r="DJ61" s="3">
        <v>340</v>
      </c>
      <c r="DK61" s="3">
        <v>324</v>
      </c>
      <c r="DL61" s="3">
        <v>138</v>
      </c>
      <c r="DM61" s="3">
        <v>163</v>
      </c>
      <c r="DN61" s="3">
        <v>195</v>
      </c>
      <c r="DO61" s="3">
        <v>0</v>
      </c>
      <c r="DP61" s="5">
        <v>2.9562189054726367</v>
      </c>
      <c r="DQ61" s="5">
        <v>5.9124378109452733</v>
      </c>
      <c r="DS61" s="3">
        <v>310</v>
      </c>
      <c r="DT61" s="3">
        <v>864</v>
      </c>
      <c r="DU61" s="3">
        <v>439</v>
      </c>
      <c r="DV61" s="3">
        <v>113</v>
      </c>
      <c r="DW61" s="3">
        <v>41</v>
      </c>
      <c r="DX61" s="3">
        <v>33</v>
      </c>
      <c r="DY61" s="3">
        <v>0</v>
      </c>
      <c r="DZ61" s="5">
        <v>3.7294850028296547</v>
      </c>
      <c r="EA61" s="5">
        <v>7.4589700056593093</v>
      </c>
      <c r="EC61" s="3">
        <v>131</v>
      </c>
      <c r="ED61" s="3">
        <v>303</v>
      </c>
      <c r="EE61" s="3">
        <v>245</v>
      </c>
      <c r="EF61" s="3">
        <v>49</v>
      </c>
      <c r="EG61" s="3">
        <v>0</v>
      </c>
      <c r="EH61" s="3">
        <v>172</v>
      </c>
      <c r="EI61" s="3">
        <v>0</v>
      </c>
      <c r="EJ61" s="5">
        <v>3.7087912087912089</v>
      </c>
      <c r="EK61" s="5">
        <v>7.4175824175824179</v>
      </c>
    </row>
    <row r="62" spans="1:141" x14ac:dyDescent="0.25">
      <c r="A62" s="4" t="s">
        <v>115</v>
      </c>
      <c r="B62" s="4" t="s">
        <v>118</v>
      </c>
      <c r="C62" s="3">
        <v>125</v>
      </c>
      <c r="D62" s="3">
        <v>57</v>
      </c>
      <c r="E62" s="3">
        <v>169</v>
      </c>
      <c r="F62" s="3">
        <v>11</v>
      </c>
      <c r="G62" s="3">
        <v>0</v>
      </c>
      <c r="H62" s="3">
        <v>858</v>
      </c>
      <c r="I62" s="3">
        <v>0</v>
      </c>
      <c r="J62" s="5">
        <v>3.8176795580110499</v>
      </c>
      <c r="K62" s="5">
        <v>7.6353591160220997</v>
      </c>
      <c r="M62" s="3">
        <v>135</v>
      </c>
      <c r="N62" s="3">
        <v>224</v>
      </c>
      <c r="O62" s="3">
        <v>125</v>
      </c>
      <c r="P62" s="3">
        <v>271</v>
      </c>
      <c r="Q62" s="3">
        <v>217</v>
      </c>
      <c r="R62" s="3">
        <v>248</v>
      </c>
      <c r="S62" s="3">
        <v>0</v>
      </c>
      <c r="T62" s="5">
        <v>2.7829218106995883</v>
      </c>
      <c r="U62" s="5">
        <v>5.5658436213991767</v>
      </c>
      <c r="W62" s="3">
        <v>319</v>
      </c>
      <c r="X62" s="3">
        <v>543</v>
      </c>
      <c r="Y62" s="3">
        <v>239</v>
      </c>
      <c r="Z62" s="3">
        <v>246</v>
      </c>
      <c r="AA62" s="3">
        <v>326</v>
      </c>
      <c r="AB62" s="3">
        <v>462</v>
      </c>
      <c r="AC62" s="3">
        <v>0</v>
      </c>
      <c r="AD62" s="5">
        <v>3.1691572026300059</v>
      </c>
      <c r="AE62" s="5">
        <v>6.3383144052600118</v>
      </c>
      <c r="AG62" s="3">
        <v>11</v>
      </c>
      <c r="AH62" s="3">
        <v>148</v>
      </c>
      <c r="AI62" s="3">
        <v>192</v>
      </c>
      <c r="AJ62" s="3">
        <v>168</v>
      </c>
      <c r="AK62" s="3">
        <v>202</v>
      </c>
      <c r="AL62" s="3">
        <v>499</v>
      </c>
      <c r="AM62" s="3">
        <v>0</v>
      </c>
      <c r="AN62" s="5">
        <v>2.4424410540915393</v>
      </c>
      <c r="AO62" s="5">
        <v>4.8848821081830787</v>
      </c>
      <c r="AQ62" s="3">
        <v>316</v>
      </c>
      <c r="AR62" s="3">
        <v>405</v>
      </c>
      <c r="AS62" s="3">
        <v>494</v>
      </c>
      <c r="AT62" s="3">
        <v>479</v>
      </c>
      <c r="AU62" s="3">
        <v>405</v>
      </c>
      <c r="AV62" s="3">
        <v>36</v>
      </c>
      <c r="AW62" s="3">
        <v>0</v>
      </c>
      <c r="AX62" s="5">
        <v>2.8799428299190089</v>
      </c>
      <c r="AY62" s="5">
        <v>5.7598856598380177</v>
      </c>
      <c r="BA62" s="3">
        <v>138</v>
      </c>
      <c r="BB62" s="3">
        <v>441</v>
      </c>
      <c r="BC62" s="3">
        <v>418</v>
      </c>
      <c r="BD62" s="3">
        <v>180</v>
      </c>
      <c r="BE62" s="3">
        <v>0</v>
      </c>
      <c r="BF62" s="3">
        <v>43</v>
      </c>
      <c r="BG62" s="3">
        <v>0</v>
      </c>
      <c r="BH62" s="5">
        <v>3.4562446898895498</v>
      </c>
      <c r="BI62" s="5">
        <v>6.9124893797790996</v>
      </c>
      <c r="BK62" s="3">
        <v>124</v>
      </c>
      <c r="BL62" s="3">
        <v>259</v>
      </c>
      <c r="BM62" s="3">
        <v>223</v>
      </c>
      <c r="BN62" s="3">
        <v>317</v>
      </c>
      <c r="BO62" s="3">
        <v>202</v>
      </c>
      <c r="BP62" s="3">
        <v>400</v>
      </c>
      <c r="BQ62" s="3">
        <v>0</v>
      </c>
      <c r="BR62" s="5">
        <v>2.8097777777777777</v>
      </c>
      <c r="BS62" s="5">
        <v>5.6195555555555554</v>
      </c>
      <c r="BU62" s="3">
        <v>136</v>
      </c>
      <c r="BV62" s="3">
        <v>475</v>
      </c>
      <c r="BW62" s="3">
        <v>373</v>
      </c>
      <c r="BX62" s="3">
        <v>101</v>
      </c>
      <c r="BY62" s="3">
        <v>91</v>
      </c>
      <c r="BZ62" s="3">
        <v>349</v>
      </c>
      <c r="CA62" s="3">
        <v>0</v>
      </c>
      <c r="CB62" s="5">
        <v>3.3945578231292517</v>
      </c>
      <c r="CC62" s="5">
        <v>6.7891156462585034</v>
      </c>
      <c r="CE62" s="3">
        <v>349</v>
      </c>
      <c r="CF62" s="3">
        <v>714</v>
      </c>
      <c r="CG62" s="3">
        <v>474</v>
      </c>
      <c r="CH62" s="3">
        <v>360</v>
      </c>
      <c r="CI62" s="3">
        <v>441</v>
      </c>
      <c r="CJ62" s="3">
        <v>102</v>
      </c>
      <c r="CK62" s="3">
        <v>0</v>
      </c>
      <c r="CL62" s="5">
        <v>3.0727117194183062</v>
      </c>
      <c r="CM62" s="5">
        <v>6.1454234388366125</v>
      </c>
      <c r="CO62" s="3">
        <v>149</v>
      </c>
      <c r="CP62" s="3">
        <v>472</v>
      </c>
      <c r="CQ62" s="3">
        <v>608</v>
      </c>
      <c r="CR62" s="3">
        <v>636</v>
      </c>
      <c r="CS62" s="3">
        <v>459</v>
      </c>
      <c r="CT62" s="3">
        <v>116</v>
      </c>
      <c r="CU62" s="3">
        <v>0</v>
      </c>
      <c r="CV62" s="5">
        <v>2.6626506024096384</v>
      </c>
      <c r="CW62" s="5">
        <v>5.3253012048192767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I62" s="3">
        <v>11</v>
      </c>
      <c r="DJ62" s="3">
        <v>258</v>
      </c>
      <c r="DK62" s="3">
        <v>259</v>
      </c>
      <c r="DL62" s="3">
        <v>340</v>
      </c>
      <c r="DM62" s="3">
        <v>233</v>
      </c>
      <c r="DN62" s="3">
        <v>119</v>
      </c>
      <c r="DO62" s="3">
        <v>0</v>
      </c>
      <c r="DP62" s="5">
        <v>2.5222524977293368</v>
      </c>
      <c r="DQ62" s="5">
        <v>5.0445049954586736</v>
      </c>
      <c r="DS62" s="3">
        <v>259</v>
      </c>
      <c r="DT62" s="3">
        <v>352</v>
      </c>
      <c r="DU62" s="3">
        <v>557</v>
      </c>
      <c r="DV62" s="3">
        <v>305</v>
      </c>
      <c r="DW62" s="3">
        <v>183</v>
      </c>
      <c r="DX62" s="3">
        <v>174</v>
      </c>
      <c r="DY62" s="3">
        <v>0</v>
      </c>
      <c r="DZ62" s="5">
        <v>3.1201690821256038</v>
      </c>
      <c r="EA62" s="5">
        <v>6.2403381642512077</v>
      </c>
      <c r="EC62" s="3">
        <v>11</v>
      </c>
      <c r="ED62" s="3">
        <v>215</v>
      </c>
      <c r="EE62" s="3">
        <v>146</v>
      </c>
      <c r="EF62" s="3">
        <v>81</v>
      </c>
      <c r="EG62" s="3">
        <v>12</v>
      </c>
      <c r="EH62" s="3">
        <v>450</v>
      </c>
      <c r="EI62" s="3">
        <v>0</v>
      </c>
      <c r="EJ62" s="5">
        <v>3.2838709677419353</v>
      </c>
      <c r="EK62" s="5">
        <v>6.5677419354838706</v>
      </c>
    </row>
    <row r="63" spans="1:141" x14ac:dyDescent="0.25">
      <c r="A63" s="4" t="s">
        <v>117</v>
      </c>
      <c r="B63" s="4" t="s">
        <v>119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1000</v>
      </c>
      <c r="S63" s="3">
        <v>0</v>
      </c>
      <c r="T63" s="5">
        <v>0</v>
      </c>
      <c r="U63" s="5">
        <v>0</v>
      </c>
      <c r="W63" s="3">
        <v>257</v>
      </c>
      <c r="X63" s="3">
        <v>314</v>
      </c>
      <c r="Y63" s="3">
        <v>323</v>
      </c>
      <c r="Z63" s="3">
        <v>246</v>
      </c>
      <c r="AA63" s="3">
        <v>181</v>
      </c>
      <c r="AB63" s="3">
        <v>429</v>
      </c>
      <c r="AC63" s="3">
        <v>0</v>
      </c>
      <c r="AD63" s="5">
        <v>3.1665404996214987</v>
      </c>
      <c r="AE63" s="5">
        <v>6.3330809992429975</v>
      </c>
      <c r="AG63" s="3">
        <v>59</v>
      </c>
      <c r="AH63" s="3">
        <v>148</v>
      </c>
      <c r="AI63" s="3">
        <v>196</v>
      </c>
      <c r="AJ63" s="3">
        <v>166</v>
      </c>
      <c r="AK63" s="3">
        <v>171</v>
      </c>
      <c r="AL63" s="3">
        <v>260</v>
      </c>
      <c r="AM63" s="3">
        <v>0</v>
      </c>
      <c r="AN63" s="5">
        <v>2.672972972972973</v>
      </c>
      <c r="AO63" s="5">
        <v>5.345945945945946</v>
      </c>
      <c r="AQ63" s="3">
        <v>186</v>
      </c>
      <c r="AR63" s="3">
        <v>319</v>
      </c>
      <c r="AS63" s="3">
        <v>331</v>
      </c>
      <c r="AT63" s="3">
        <v>211</v>
      </c>
      <c r="AU63" s="3">
        <v>168</v>
      </c>
      <c r="AV63" s="3">
        <v>535</v>
      </c>
      <c r="AW63" s="3">
        <v>0</v>
      </c>
      <c r="AX63" s="5">
        <v>3.1185185185185187</v>
      </c>
      <c r="AY63" s="5">
        <v>6.2370370370370374</v>
      </c>
      <c r="BA63" s="3">
        <v>152</v>
      </c>
      <c r="BB63" s="3">
        <v>208</v>
      </c>
      <c r="BC63" s="3">
        <v>217</v>
      </c>
      <c r="BD63" s="3">
        <v>123</v>
      </c>
      <c r="BE63" s="3">
        <v>77</v>
      </c>
      <c r="BF63" s="3">
        <v>223</v>
      </c>
      <c r="BG63" s="3">
        <v>0</v>
      </c>
      <c r="BH63" s="5">
        <v>3.3024453024453027</v>
      </c>
      <c r="BI63" s="5">
        <v>6.6048906048906053</v>
      </c>
      <c r="BK63" s="3">
        <v>104</v>
      </c>
      <c r="BL63" s="3">
        <v>170</v>
      </c>
      <c r="BM63" s="3">
        <v>264</v>
      </c>
      <c r="BN63" s="3">
        <v>241</v>
      </c>
      <c r="BO63" s="3">
        <v>288</v>
      </c>
      <c r="BP63" s="3">
        <v>183</v>
      </c>
      <c r="BQ63" s="3">
        <v>0</v>
      </c>
      <c r="BR63" s="5">
        <v>2.5885660731021556</v>
      </c>
      <c r="BS63" s="5">
        <v>5.1771321462043112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1250</v>
      </c>
      <c r="CA63" s="3">
        <v>0</v>
      </c>
      <c r="CB63" s="5">
        <v>0</v>
      </c>
      <c r="CC63" s="5">
        <v>0</v>
      </c>
      <c r="CE63" s="3">
        <v>458</v>
      </c>
      <c r="CF63" s="3">
        <v>487</v>
      </c>
      <c r="CG63" s="3">
        <v>471</v>
      </c>
      <c r="CH63" s="3">
        <v>272</v>
      </c>
      <c r="CI63" s="3">
        <v>199</v>
      </c>
      <c r="CJ63" s="3">
        <v>113</v>
      </c>
      <c r="CK63" s="3">
        <v>0</v>
      </c>
      <c r="CL63" s="5">
        <v>3.3884472708002118</v>
      </c>
      <c r="CM63" s="5">
        <v>6.7768945416004236</v>
      </c>
      <c r="CO63" s="3">
        <v>184</v>
      </c>
      <c r="CP63" s="3">
        <v>373</v>
      </c>
      <c r="CQ63" s="3">
        <v>459</v>
      </c>
      <c r="CR63" s="3">
        <v>327</v>
      </c>
      <c r="CS63" s="3">
        <v>387</v>
      </c>
      <c r="CT63" s="3">
        <v>270</v>
      </c>
      <c r="CU63" s="3">
        <v>0</v>
      </c>
      <c r="CV63" s="5">
        <v>2.7919075144508669</v>
      </c>
      <c r="CW63" s="5">
        <v>5.5838150289017339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  <c r="DG63" s="3">
        <v>0</v>
      </c>
      <c r="DI63" s="3">
        <v>0</v>
      </c>
      <c r="DJ63" s="3">
        <v>0</v>
      </c>
      <c r="DK63" s="3">
        <v>0</v>
      </c>
      <c r="DL63" s="3">
        <v>0</v>
      </c>
      <c r="DM63" s="3">
        <v>0</v>
      </c>
      <c r="DN63" s="3">
        <v>0</v>
      </c>
      <c r="DO63" s="3">
        <v>0</v>
      </c>
      <c r="DP63" s="3">
        <v>0</v>
      </c>
      <c r="DQ63" s="3">
        <v>0</v>
      </c>
      <c r="DS63" s="3">
        <v>196</v>
      </c>
      <c r="DT63" s="3">
        <v>277</v>
      </c>
      <c r="DU63" s="3">
        <v>335</v>
      </c>
      <c r="DV63" s="3">
        <v>280</v>
      </c>
      <c r="DW63" s="3">
        <v>247</v>
      </c>
      <c r="DX63" s="3">
        <v>165</v>
      </c>
      <c r="DY63" s="3">
        <v>0</v>
      </c>
      <c r="DZ63" s="5">
        <v>2.9213483146067416</v>
      </c>
      <c r="EA63" s="5">
        <v>5.8426966292134832</v>
      </c>
      <c r="EC63" s="3">
        <v>0</v>
      </c>
      <c r="ED63" s="3">
        <v>0</v>
      </c>
      <c r="EE63" s="3">
        <v>0</v>
      </c>
      <c r="EF63" s="3">
        <v>0</v>
      </c>
      <c r="EG63" s="3">
        <v>0</v>
      </c>
      <c r="EH63" s="3">
        <v>0</v>
      </c>
      <c r="EI63" s="3">
        <v>0</v>
      </c>
      <c r="EJ63" s="3">
        <v>0</v>
      </c>
      <c r="EK63" s="3">
        <v>0</v>
      </c>
    </row>
    <row r="64" spans="1:141" x14ac:dyDescent="0.25">
      <c r="B64" s="1" t="s">
        <v>120</v>
      </c>
      <c r="C64" s="25">
        <f>SUM(C5:C63)</f>
        <v>16190</v>
      </c>
      <c r="D64" s="25">
        <f>SUM(D5:D63)</f>
        <v>16634</v>
      </c>
      <c r="E64" s="25">
        <f>SUM(E5:E63)</f>
        <v>9463</v>
      </c>
      <c r="F64" s="25">
        <f>SUM(F5:F63)</f>
        <v>2358</v>
      </c>
      <c r="G64" s="25">
        <f>SUM(G5:G63)</f>
        <v>1118</v>
      </c>
      <c r="H64" s="25">
        <f>SUM(H5:H63)</f>
        <v>15326</v>
      </c>
      <c r="I64" s="25">
        <f>SUM(I5:I63)</f>
        <v>4719</v>
      </c>
      <c r="J64" s="126">
        <f>AVERAGEIF(J5:J63,"&gt;0")</f>
        <v>4.0320430661030509</v>
      </c>
      <c r="K64" s="126">
        <f>AVERAGEIF(K5:K63,"&gt;0")</f>
        <v>8.0640861322061017</v>
      </c>
      <c r="M64" s="25">
        <f>SUM(M5:M63)</f>
        <v>16333</v>
      </c>
      <c r="N64" s="25">
        <f>SUM(N5:N63)</f>
        <v>16543</v>
      </c>
      <c r="O64" s="25">
        <f>SUM(O5:O63)</f>
        <v>13941</v>
      </c>
      <c r="P64" s="25">
        <f>SUM(P5:P63)</f>
        <v>5342</v>
      </c>
      <c r="Q64" s="25">
        <f>SUM(Q5:Q63)</f>
        <v>2704</v>
      </c>
      <c r="R64" s="25">
        <f>SUM(R5:R63)</f>
        <v>12968</v>
      </c>
      <c r="S64" s="25">
        <f>SUM(S5:S63)</f>
        <v>4725</v>
      </c>
      <c r="T64" s="126">
        <f>AVERAGEIF(T5:T63,"&gt;0")</f>
        <v>3.6034102694815262</v>
      </c>
      <c r="U64" s="126">
        <f>AVERAGEIF(U5:U63,"&gt;0")</f>
        <v>7.2068205389630524</v>
      </c>
      <c r="W64" s="25">
        <f>SUM(W5:W63)</f>
        <v>33474</v>
      </c>
      <c r="X64" s="25">
        <f>SUM(X5:X63)</f>
        <v>31433</v>
      </c>
      <c r="Y64" s="25">
        <f>SUM(Y5:Y63)</f>
        <v>16528</v>
      </c>
      <c r="Z64" s="25">
        <f>SUM(Z5:Z63)</f>
        <v>5578</v>
      </c>
      <c r="AA64" s="25">
        <f>SUM(AA5:AA63)</f>
        <v>4363</v>
      </c>
      <c r="AB64" s="25">
        <f>SUM(AB5:AB63)</f>
        <v>12661</v>
      </c>
      <c r="AC64" s="25">
        <f>SUM(AC5:AC63)</f>
        <v>6269</v>
      </c>
      <c r="AD64" s="126">
        <f>AVERAGEIF(AD5:AD63,"&gt;0")</f>
        <v>3.8232733226210049</v>
      </c>
      <c r="AE64" s="126">
        <f>AVERAGEIF(AE5:AE63,"&gt;0")</f>
        <v>7.6465466452420099</v>
      </c>
      <c r="AG64" s="25">
        <f>SUM(AG5:AG63)</f>
        <v>20028</v>
      </c>
      <c r="AH64" s="25">
        <f>SUM(AH5:AH63)</f>
        <v>19937</v>
      </c>
      <c r="AI64" s="25">
        <f>SUM(AI5:AI63)</f>
        <v>13762</v>
      </c>
      <c r="AJ64" s="25">
        <f>SUM(AJ5:AJ63)</f>
        <v>4166</v>
      </c>
      <c r="AK64" s="25">
        <f>SUM(AK5:AK63)</f>
        <v>2727</v>
      </c>
      <c r="AL64" s="25">
        <f>SUM(AL5:AL63)</f>
        <v>9196</v>
      </c>
      <c r="AM64" s="25">
        <f>SUM(AM5:AM63)</f>
        <v>4760</v>
      </c>
      <c r="AN64" s="126">
        <f>AVERAGEIF(AN5:AN63,"&gt;0")</f>
        <v>3.7038240603743646</v>
      </c>
      <c r="AO64" s="126">
        <f>AVERAGEIF(AO5:AO63,"&gt;0")</f>
        <v>7.4076481207487292</v>
      </c>
      <c r="AQ64" s="25">
        <f>SUM(AQ5:AQ63)</f>
        <v>57506</v>
      </c>
      <c r="AR64" s="25">
        <f>SUM(AR5:AR63)</f>
        <v>44049</v>
      </c>
      <c r="AS64" s="25">
        <f>SUM(AS5:AS63)</f>
        <v>19950</v>
      </c>
      <c r="AT64" s="25">
        <f>SUM(AT5:AT63)</f>
        <v>5136</v>
      </c>
      <c r="AU64" s="25">
        <f>SUM(AU5:AU63)</f>
        <v>3042</v>
      </c>
      <c r="AV64" s="25">
        <f>SUM(AV5:AV63)</f>
        <v>4745</v>
      </c>
      <c r="AW64" s="25">
        <f>SUM(AW5:AW63)</f>
        <v>6895</v>
      </c>
      <c r="AX64" s="126">
        <f>AVERAGEIF(AX5:AX63,"&gt;0")</f>
        <v>4.0200056701336599</v>
      </c>
      <c r="AY64" s="126">
        <f>AVERAGEIF(AY5:AY63,"&gt;0")</f>
        <v>8.0400113402673199</v>
      </c>
      <c r="BA64" s="25">
        <f>SUM(BA5:BA63)</f>
        <v>26462</v>
      </c>
      <c r="BB64" s="25">
        <f>SUM(BB5:BB63)</f>
        <v>24254</v>
      </c>
      <c r="BC64" s="25">
        <f>SUM(BC5:BC63)</f>
        <v>10361</v>
      </c>
      <c r="BD64" s="25">
        <f>SUM(BD5:BD63)</f>
        <v>2443</v>
      </c>
      <c r="BE64" s="25">
        <f>SUM(BE5:BE63)</f>
        <v>990</v>
      </c>
      <c r="BF64" s="25">
        <f>SUM(BF5:BF63)</f>
        <v>4817</v>
      </c>
      <c r="BG64" s="25">
        <f>SUM(BG5:BG63)</f>
        <v>4721</v>
      </c>
      <c r="BH64" s="126">
        <f>AVERAGEIF(BH5:BH63,"&gt;0")</f>
        <v>4.1108838318151681</v>
      </c>
      <c r="BI64" s="126">
        <f>AVERAGEIF(BI5:BI63,"&gt;0")</f>
        <v>8.2217676636303363</v>
      </c>
      <c r="BK64" s="25">
        <f>SUM(BK5:BK63)</f>
        <v>17441</v>
      </c>
      <c r="BL64" s="25">
        <f>SUM(BL5:BL63)</f>
        <v>23015</v>
      </c>
      <c r="BM64" s="25">
        <f>SUM(BM5:BM63)</f>
        <v>23095</v>
      </c>
      <c r="BN64" s="25">
        <f>SUM(BN5:BN63)</f>
        <v>9682</v>
      </c>
      <c r="BO64" s="25">
        <f>SUM(BO5:BO63)</f>
        <v>7707</v>
      </c>
      <c r="BP64" s="25">
        <f>SUM(BP5:BP63)</f>
        <v>4080</v>
      </c>
      <c r="BQ64" s="25">
        <f>SUM(BQ5:BQ63)</f>
        <v>4435</v>
      </c>
      <c r="BR64" s="126">
        <f>AVERAGEIF(BR5:BR63,"&gt;0")</f>
        <v>3.380467883150776</v>
      </c>
      <c r="BS64" s="126">
        <f>AVERAGEIF(BS5:BS63,"&gt;0")</f>
        <v>6.7609357663015519</v>
      </c>
      <c r="BU64" s="25">
        <f>SUM(BU5:BU63)</f>
        <v>12067</v>
      </c>
      <c r="BV64" s="25">
        <f>SUM(BV5:BV63)</f>
        <v>14190</v>
      </c>
      <c r="BW64" s="25">
        <f>SUM(BW5:BW63)</f>
        <v>6723</v>
      </c>
      <c r="BX64" s="25">
        <f>SUM(BX5:BX63)</f>
        <v>1282</v>
      </c>
      <c r="BY64" s="25">
        <f>SUM(BY5:BY63)</f>
        <v>698</v>
      </c>
      <c r="BZ64" s="25">
        <f>SUM(BZ5:BZ63)</f>
        <v>6043</v>
      </c>
      <c r="CA64" s="25">
        <f>SUM(CA5:CA63)</f>
        <v>4377</v>
      </c>
      <c r="CB64" s="126">
        <f>AVERAGEIF(CB5:CB63,"&gt;0")</f>
        <v>4.028547265451115</v>
      </c>
      <c r="CC64" s="126">
        <f>AVERAGEIF(CC5:CC63,"&gt;0")</f>
        <v>8.0570945309022299</v>
      </c>
      <c r="CE64" s="25">
        <f>SUM(CE5:CE63)</f>
        <v>43919</v>
      </c>
      <c r="CF64" s="25">
        <f>SUM(CF5:CF63)</f>
        <v>47067</v>
      </c>
      <c r="CG64" s="25">
        <f>SUM(CG5:CG63)</f>
        <v>27985</v>
      </c>
      <c r="CH64" s="25">
        <f>SUM(CH5:CH63)</f>
        <v>9897</v>
      </c>
      <c r="CI64" s="25">
        <f>SUM(CI5:CI63)</f>
        <v>4985</v>
      </c>
      <c r="CJ64" s="25">
        <f>SUM(CJ5:CJ63)</f>
        <v>7996</v>
      </c>
      <c r="CK64" s="25">
        <f>SUM(CK5:CK63)</f>
        <v>7967</v>
      </c>
      <c r="CL64" s="126">
        <f>AVERAGEIF(CL5:CL63,"&gt;0")</f>
        <v>3.7679863533546856</v>
      </c>
      <c r="CM64" s="126">
        <f>AVERAGEIF(CM5:CM63,"&gt;0")</f>
        <v>7.5359727067093711</v>
      </c>
      <c r="CO64" s="25">
        <f>SUM(CO5:CO63)</f>
        <v>32111</v>
      </c>
      <c r="CP64" s="25">
        <f>SUM(CP5:CP63)</f>
        <v>37159</v>
      </c>
      <c r="CQ64" s="25">
        <f>SUM(CQ5:CQ63)</f>
        <v>29155</v>
      </c>
      <c r="CR64" s="25">
        <f>SUM(CR5:CR63)</f>
        <v>10602</v>
      </c>
      <c r="CS64" s="25">
        <f>SUM(CS5:CS63)</f>
        <v>6035</v>
      </c>
      <c r="CT64" s="25">
        <f>SUM(CT5:CT63)</f>
        <v>7640</v>
      </c>
      <c r="CU64" s="25">
        <f>SUM(CU5:CU63)</f>
        <v>8154</v>
      </c>
      <c r="CV64" s="126">
        <f>AVERAGEIF(CV5:CV63,"&gt;0")</f>
        <v>3.5761414865844987</v>
      </c>
      <c r="CW64" s="126">
        <f>AVERAGEIF(CW5:CW63,"&gt;0")</f>
        <v>7.1522829731689974</v>
      </c>
      <c r="CY64" s="25">
        <f>SUM(CY5:CY63)</f>
        <v>9190</v>
      </c>
      <c r="CZ64" s="25">
        <f>SUM(CZ5:CZ63)</f>
        <v>5594</v>
      </c>
      <c r="DA64" s="25">
        <f>SUM(DA5:DA63)</f>
        <v>4385</v>
      </c>
      <c r="DB64" s="25">
        <f>SUM(DB5:DB63)</f>
        <v>2045</v>
      </c>
      <c r="DC64" s="25">
        <f>SUM(DC5:DC63)</f>
        <v>1903</v>
      </c>
      <c r="DD64" s="25">
        <f>SUM(DD5:DD63)</f>
        <v>1277</v>
      </c>
      <c r="DE64" s="25">
        <f>SUM(DE5:DE63)</f>
        <v>3114</v>
      </c>
      <c r="DF64" s="126">
        <f>AVERAGEIF(DF5:DF63,"&gt;0")</f>
        <v>3.7955243837164794</v>
      </c>
      <c r="DG64" s="126">
        <f>AVERAGEIF(DG5:DG63,"&gt;0")</f>
        <v>7.5910487674329588</v>
      </c>
      <c r="DI64" s="25">
        <f>SUM(DI5:DI63)</f>
        <v>4323</v>
      </c>
      <c r="DJ64" s="25">
        <f>SUM(DJ5:DJ63)</f>
        <v>6452</v>
      </c>
      <c r="DK64" s="25">
        <f>SUM(DK5:DK63)</f>
        <v>4627</v>
      </c>
      <c r="DL64" s="25">
        <f>SUM(DL5:DL63)</f>
        <v>2141</v>
      </c>
      <c r="DM64" s="25">
        <f>SUM(DM5:DM63)</f>
        <v>1805</v>
      </c>
      <c r="DN64" s="25">
        <f>SUM(DN5:DN63)</f>
        <v>2727</v>
      </c>
      <c r="DO64" s="25">
        <f>SUM(DO5:DO63)</f>
        <v>3497</v>
      </c>
      <c r="DP64" s="126">
        <f>AVERAGEIF(DP5:DP63,"&gt;0")</f>
        <v>3.4576227967421231</v>
      </c>
      <c r="DQ64" s="126">
        <f>AVERAGEIF(DQ5:DQ63,"&gt;0")</f>
        <v>6.9152455934842463</v>
      </c>
      <c r="DS64" s="25">
        <f>SUM(DS5:DS63)</f>
        <v>32076</v>
      </c>
      <c r="DT64" s="25">
        <f>SUM(DT5:DT63)</f>
        <v>34126</v>
      </c>
      <c r="DU64" s="25">
        <f>SUM(DU5:DU63)</f>
        <v>22447</v>
      </c>
      <c r="DV64" s="25">
        <f>SUM(DV5:DV63)</f>
        <v>7670</v>
      </c>
      <c r="DW64" s="25">
        <f>SUM(DW5:DW63)</f>
        <v>5249</v>
      </c>
      <c r="DX64" s="25">
        <f>SUM(DX5:DX63)</f>
        <v>9287</v>
      </c>
      <c r="DY64" s="25">
        <f>SUM(DY5:DY63)</f>
        <v>7105</v>
      </c>
      <c r="DZ64" s="126">
        <f>AVERAGEIF(DZ5:DZ63,"&gt;0")</f>
        <v>3.9155772013931034</v>
      </c>
      <c r="EA64" s="126">
        <f>AVERAGEIF(EA5:EA63,"&gt;0")</f>
        <v>7.8311544027862068</v>
      </c>
      <c r="EC64" s="25">
        <f t="shared" ref="EC64:EI64" si="0">SUM(EC5:EC63)</f>
        <v>6145</v>
      </c>
      <c r="ED64" s="25">
        <f t="shared" si="0"/>
        <v>9441</v>
      </c>
      <c r="EE64" s="25">
        <f t="shared" si="0"/>
        <v>7074</v>
      </c>
      <c r="EF64" s="25">
        <f t="shared" si="0"/>
        <v>1504</v>
      </c>
      <c r="EG64" s="25">
        <f t="shared" si="0"/>
        <v>987</v>
      </c>
      <c r="EH64" s="25">
        <f t="shared" si="0"/>
        <v>6858</v>
      </c>
      <c r="EI64" s="25">
        <f t="shared" si="0"/>
        <v>2731</v>
      </c>
      <c r="EJ64" s="126">
        <f>AVERAGEIF(EJ5:EJ63,"&gt;0")</f>
        <v>3.7554559922362127</v>
      </c>
      <c r="EK64" s="126">
        <f>AVERAGEIF(EK5:EK63,"&gt;0")</f>
        <v>7.5109119844724255</v>
      </c>
    </row>
    <row r="65" spans="1:17" ht="16.5" thickTop="1" thickBot="1" x14ac:dyDescent="0.3"/>
    <row r="66" spans="1:17" s="339" customFormat="1" ht="47.25" customHeight="1" thickTop="1" thickBot="1" x14ac:dyDescent="0.3">
      <c r="A66" s="234" t="s">
        <v>0</v>
      </c>
      <c r="B66" s="234" t="s">
        <v>1</v>
      </c>
      <c r="C66" s="234" t="s">
        <v>546</v>
      </c>
      <c r="D66" s="234" t="s">
        <v>547</v>
      </c>
      <c r="E66" s="234" t="s">
        <v>548</v>
      </c>
      <c r="F66" s="234" t="s">
        <v>549</v>
      </c>
      <c r="G66" s="234" t="s">
        <v>550</v>
      </c>
      <c r="H66" s="234" t="s">
        <v>551</v>
      </c>
      <c r="I66" s="234" t="s">
        <v>552</v>
      </c>
      <c r="J66" s="234" t="s">
        <v>553</v>
      </c>
      <c r="K66" s="234" t="s">
        <v>554</v>
      </c>
      <c r="L66" s="234" t="s">
        <v>555</v>
      </c>
      <c r="M66" s="234" t="s">
        <v>556</v>
      </c>
      <c r="N66" s="234" t="s">
        <v>557</v>
      </c>
      <c r="O66" s="234" t="s">
        <v>558</v>
      </c>
      <c r="P66" s="234" t="s">
        <v>559</v>
      </c>
      <c r="Q66" s="233" t="s">
        <v>708</v>
      </c>
    </row>
    <row r="67" spans="1:17" ht="17.25" thickTop="1" thickBot="1" x14ac:dyDescent="0.3">
      <c r="A67" s="340">
        <v>0</v>
      </c>
      <c r="B67" s="340" t="s">
        <v>120</v>
      </c>
      <c r="C67" s="341">
        <v>8.0640861322061017</v>
      </c>
      <c r="D67" s="341">
        <v>7.2068205389630524</v>
      </c>
      <c r="E67" s="341">
        <v>7.6465466452420099</v>
      </c>
      <c r="F67" s="341">
        <v>7.4076481207487292</v>
      </c>
      <c r="G67" s="341">
        <v>8.0400113402673199</v>
      </c>
      <c r="H67" s="341">
        <v>8.2217676636303363</v>
      </c>
      <c r="I67" s="341">
        <v>6.7609357663015519</v>
      </c>
      <c r="J67" s="341">
        <v>8.0570945309022299</v>
      </c>
      <c r="K67" s="341">
        <v>7.5359727067093711</v>
      </c>
      <c r="L67" s="341">
        <v>7.1522829731689974</v>
      </c>
      <c r="M67" s="341">
        <v>7.5910487674329588</v>
      </c>
      <c r="N67" s="341">
        <v>6.9152455934842463</v>
      </c>
      <c r="O67" s="341">
        <v>7.8311544027862068</v>
      </c>
      <c r="P67" s="341">
        <v>7.5109119844724255</v>
      </c>
      <c r="Q67" s="341">
        <v>7.6881462126561413</v>
      </c>
    </row>
    <row r="68" spans="1:17" ht="15.75" thickTop="1" x14ac:dyDescent="0.25"/>
  </sheetData>
  <mergeCells count="58">
    <mergeCell ref="A2:A4"/>
    <mergeCell ref="B2:B4"/>
    <mergeCell ref="C2:K2"/>
    <mergeCell ref="C3:I3"/>
    <mergeCell ref="J3:J4"/>
    <mergeCell ref="K3:K4"/>
    <mergeCell ref="M2:U2"/>
    <mergeCell ref="M3:S3"/>
    <mergeCell ref="T3:T4"/>
    <mergeCell ref="U3:U4"/>
    <mergeCell ref="W2:AE2"/>
    <mergeCell ref="W3:AC3"/>
    <mergeCell ref="AD3:AD4"/>
    <mergeCell ref="AE3:AE4"/>
    <mergeCell ref="AG2:AO2"/>
    <mergeCell ref="AG3:AM3"/>
    <mergeCell ref="AN3:AN4"/>
    <mergeCell ref="AO3:AO4"/>
    <mergeCell ref="AQ2:AY2"/>
    <mergeCell ref="AQ3:AW3"/>
    <mergeCell ref="AX3:AX4"/>
    <mergeCell ref="AY3:AY4"/>
    <mergeCell ref="BA2:BI2"/>
    <mergeCell ref="BA3:BG3"/>
    <mergeCell ref="BH3:BH4"/>
    <mergeCell ref="BI3:BI4"/>
    <mergeCell ref="BK2:BS2"/>
    <mergeCell ref="BK3:BQ3"/>
    <mergeCell ref="BR3:BR4"/>
    <mergeCell ref="BS3:BS4"/>
    <mergeCell ref="BU2:CC2"/>
    <mergeCell ref="BU3:CA3"/>
    <mergeCell ref="CB3:CB4"/>
    <mergeCell ref="CC3:CC4"/>
    <mergeCell ref="CE2:CM2"/>
    <mergeCell ref="CE3:CK3"/>
    <mergeCell ref="CL3:CL4"/>
    <mergeCell ref="CM3:CM4"/>
    <mergeCell ref="CO2:CW2"/>
    <mergeCell ref="CO3:CU3"/>
    <mergeCell ref="CV3:CV4"/>
    <mergeCell ref="CW3:CW4"/>
    <mergeCell ref="CY2:DG2"/>
    <mergeCell ref="CY3:DE3"/>
    <mergeCell ref="DF3:DF4"/>
    <mergeCell ref="DG3:DG4"/>
    <mergeCell ref="EC2:EK2"/>
    <mergeCell ref="EC3:EI3"/>
    <mergeCell ref="EJ3:EJ4"/>
    <mergeCell ref="EK3:EK4"/>
    <mergeCell ref="DI2:DQ2"/>
    <mergeCell ref="DI3:DO3"/>
    <mergeCell ref="DP3:DP4"/>
    <mergeCell ref="DQ3:DQ4"/>
    <mergeCell ref="DS2:EA2"/>
    <mergeCell ref="DS3:DY3"/>
    <mergeCell ref="DZ3:DZ4"/>
    <mergeCell ref="EA3:EA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64"/>
  <sheetViews>
    <sheetView topLeftCell="A7" workbookViewId="0">
      <selection activeCell="A4" sqref="A4"/>
    </sheetView>
  </sheetViews>
  <sheetFormatPr baseColWidth="10" defaultColWidth="9.140625" defaultRowHeight="15" x14ac:dyDescent="0.25"/>
  <cols>
    <col min="2" max="2" width="68.42578125" customWidth="1"/>
    <col min="3" max="4" width="16.5703125" hidden="1" customWidth="1"/>
    <col min="5" max="19" width="16.5703125" style="188" customWidth="1"/>
    <col min="20" max="32" width="16.5703125" customWidth="1"/>
  </cols>
  <sheetData>
    <row r="1" spans="1:31" ht="15.75" thickBot="1" x14ac:dyDescent="0.3"/>
    <row r="2" spans="1:31" ht="30" customHeight="1" thickTop="1" thickBot="1" x14ac:dyDescent="0.3">
      <c r="A2" s="250" t="s">
        <v>0</v>
      </c>
      <c r="B2" s="250" t="s">
        <v>1</v>
      </c>
      <c r="C2" s="278" t="s">
        <v>728</v>
      </c>
      <c r="D2" s="278" t="s">
        <v>728</v>
      </c>
      <c r="E2" s="278" t="s">
        <v>729</v>
      </c>
      <c r="F2" s="278" t="s">
        <v>729</v>
      </c>
      <c r="G2" s="278" t="s">
        <v>729</v>
      </c>
      <c r="H2" s="278" t="s">
        <v>729</v>
      </c>
      <c r="I2" s="278" t="s">
        <v>730</v>
      </c>
      <c r="J2" s="278" t="s">
        <v>730</v>
      </c>
      <c r="K2" s="278" t="s">
        <v>730</v>
      </c>
      <c r="L2" s="278" t="s">
        <v>730</v>
      </c>
      <c r="M2" s="278" t="s">
        <v>731</v>
      </c>
      <c r="N2" s="278" t="s">
        <v>731</v>
      </c>
      <c r="O2" s="278" t="s">
        <v>731</v>
      </c>
      <c r="P2" s="278" t="s">
        <v>731</v>
      </c>
      <c r="Q2" s="176"/>
      <c r="R2" s="176"/>
      <c r="S2" s="176"/>
      <c r="T2" s="250" t="s">
        <v>732</v>
      </c>
      <c r="U2" s="250" t="s">
        <v>732</v>
      </c>
      <c r="V2" s="250" t="s">
        <v>732</v>
      </c>
      <c r="W2" s="250" t="s">
        <v>732</v>
      </c>
      <c r="X2" s="250" t="s">
        <v>733</v>
      </c>
      <c r="Y2" s="250" t="s">
        <v>733</v>
      </c>
      <c r="Z2" s="250" t="s">
        <v>733</v>
      </c>
      <c r="AA2" s="250" t="s">
        <v>733</v>
      </c>
      <c r="AB2" s="250" t="s">
        <v>734</v>
      </c>
      <c r="AC2" s="250" t="s">
        <v>734</v>
      </c>
      <c r="AD2" s="250" t="s">
        <v>734</v>
      </c>
      <c r="AE2" s="250" t="s">
        <v>734</v>
      </c>
    </row>
    <row r="3" spans="1:31" ht="39.950000000000003" customHeight="1" thickTop="1" thickBot="1" x14ac:dyDescent="0.3">
      <c r="A3" s="250" t="s">
        <v>0</v>
      </c>
      <c r="B3" s="250" t="s">
        <v>1</v>
      </c>
      <c r="C3" s="177" t="s">
        <v>737</v>
      </c>
      <c r="D3" s="177" t="s">
        <v>738</v>
      </c>
      <c r="E3" s="294" t="s">
        <v>735</v>
      </c>
      <c r="F3" s="294" t="s">
        <v>736</v>
      </c>
      <c r="G3" s="294" t="s">
        <v>737</v>
      </c>
      <c r="H3" s="294" t="s">
        <v>738</v>
      </c>
      <c r="I3" s="210" t="s">
        <v>735</v>
      </c>
      <c r="J3" s="210" t="s">
        <v>736</v>
      </c>
      <c r="K3" s="210" t="s">
        <v>737</v>
      </c>
      <c r="L3" s="210" t="s">
        <v>738</v>
      </c>
      <c r="M3" s="202" t="s">
        <v>735</v>
      </c>
      <c r="N3" s="202" t="s">
        <v>736</v>
      </c>
      <c r="O3" s="202" t="s">
        <v>737</v>
      </c>
      <c r="P3" s="202" t="s">
        <v>738</v>
      </c>
      <c r="Q3" s="177" t="s">
        <v>794</v>
      </c>
      <c r="R3" s="177" t="s">
        <v>795</v>
      </c>
      <c r="S3" s="177"/>
      <c r="T3" s="153" t="s">
        <v>735</v>
      </c>
      <c r="U3" s="153" t="s">
        <v>736</v>
      </c>
      <c r="V3" s="153" t="s">
        <v>737</v>
      </c>
      <c r="W3" s="153" t="s">
        <v>738</v>
      </c>
      <c r="X3" s="153" t="s">
        <v>735</v>
      </c>
      <c r="Y3" s="153" t="s">
        <v>736</v>
      </c>
      <c r="Z3" s="153" t="s">
        <v>737</v>
      </c>
      <c r="AA3" s="153" t="s">
        <v>738</v>
      </c>
      <c r="AB3" s="153" t="s">
        <v>735</v>
      </c>
      <c r="AC3" s="153" t="s">
        <v>736</v>
      </c>
      <c r="AD3" s="153" t="s">
        <v>737</v>
      </c>
      <c r="AE3" s="153" t="s">
        <v>738</v>
      </c>
    </row>
    <row r="4" spans="1:31" ht="15.75" thickTop="1" x14ac:dyDescent="0.25">
      <c r="A4" s="4" t="s">
        <v>2</v>
      </c>
      <c r="B4" s="4" t="s">
        <v>739</v>
      </c>
      <c r="C4" s="178">
        <v>0</v>
      </c>
      <c r="D4" s="178">
        <v>0</v>
      </c>
      <c r="E4" s="292">
        <v>2</v>
      </c>
      <c r="F4" s="292">
        <v>2</v>
      </c>
      <c r="G4" s="292">
        <v>1800</v>
      </c>
      <c r="H4" s="292">
        <v>1800</v>
      </c>
      <c r="I4" s="212">
        <v>0</v>
      </c>
      <c r="J4" s="212">
        <v>0</v>
      </c>
      <c r="K4" s="212">
        <v>0</v>
      </c>
      <c r="L4" s="212">
        <v>0</v>
      </c>
      <c r="M4" s="204">
        <v>4</v>
      </c>
      <c r="N4" s="204">
        <v>4</v>
      </c>
      <c r="O4" s="204">
        <v>3076</v>
      </c>
      <c r="P4" s="204">
        <v>3076</v>
      </c>
      <c r="Q4" s="178">
        <f>+E4+I4+M4</f>
        <v>6</v>
      </c>
      <c r="R4" s="178">
        <f>+F4+J4+N4</f>
        <v>6</v>
      </c>
      <c r="S4" s="178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</row>
    <row r="5" spans="1:31" x14ac:dyDescent="0.25">
      <c r="A5" s="4" t="s">
        <v>4</v>
      </c>
      <c r="B5" s="4" t="s">
        <v>740</v>
      </c>
      <c r="C5" s="178">
        <v>0</v>
      </c>
      <c r="D5" s="178">
        <v>0</v>
      </c>
      <c r="E5" s="292">
        <v>1</v>
      </c>
      <c r="F5" s="292">
        <v>1</v>
      </c>
      <c r="G5" s="292">
        <v>403</v>
      </c>
      <c r="H5" s="292">
        <v>403</v>
      </c>
      <c r="I5" s="212">
        <v>2</v>
      </c>
      <c r="J5" s="212">
        <v>0</v>
      </c>
      <c r="K5" s="212">
        <v>43</v>
      </c>
      <c r="L5" s="212">
        <v>0</v>
      </c>
      <c r="M5" s="204">
        <v>6</v>
      </c>
      <c r="N5" s="204">
        <v>6</v>
      </c>
      <c r="O5" s="204">
        <v>1819</v>
      </c>
      <c r="P5" s="204">
        <v>1819</v>
      </c>
      <c r="Q5" s="178">
        <f t="shared" ref="Q5:Q63" si="0">+E5+I5+M5</f>
        <v>9</v>
      </c>
      <c r="R5" s="178">
        <f t="shared" ref="R5:R63" si="1">+F5+J5+N5</f>
        <v>7</v>
      </c>
      <c r="S5" s="178"/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</row>
    <row r="6" spans="1:31" x14ac:dyDescent="0.25">
      <c r="A6" s="4" t="s">
        <v>6</v>
      </c>
      <c r="B6" s="4" t="s">
        <v>741</v>
      </c>
      <c r="C6" s="178">
        <v>0</v>
      </c>
      <c r="D6" s="178">
        <v>0</v>
      </c>
      <c r="E6" s="292">
        <v>2</v>
      </c>
      <c r="F6" s="292">
        <v>2</v>
      </c>
      <c r="G6" s="292">
        <v>1162</v>
      </c>
      <c r="H6" s="292">
        <v>1162</v>
      </c>
      <c r="I6" s="212">
        <v>9</v>
      </c>
      <c r="J6" s="212">
        <v>9</v>
      </c>
      <c r="K6" s="212">
        <v>165</v>
      </c>
      <c r="L6" s="212">
        <v>165</v>
      </c>
      <c r="M6" s="204">
        <v>6</v>
      </c>
      <c r="N6" s="204">
        <v>6</v>
      </c>
      <c r="O6" s="204">
        <v>1577</v>
      </c>
      <c r="P6" s="204">
        <v>1577</v>
      </c>
      <c r="Q6" s="178">
        <f t="shared" si="0"/>
        <v>17</v>
      </c>
      <c r="R6" s="178">
        <f t="shared" si="1"/>
        <v>17</v>
      </c>
      <c r="S6" s="178"/>
      <c r="T6" s="3">
        <v>1</v>
      </c>
      <c r="U6" s="3">
        <v>1</v>
      </c>
      <c r="V6" s="3">
        <v>11</v>
      </c>
      <c r="W6" s="3">
        <v>11</v>
      </c>
      <c r="X6" s="3">
        <v>2</v>
      </c>
      <c r="Y6" s="3">
        <v>2</v>
      </c>
      <c r="Z6" s="3">
        <v>9</v>
      </c>
      <c r="AA6" s="3">
        <v>9</v>
      </c>
      <c r="AB6" s="3">
        <v>0</v>
      </c>
      <c r="AC6" s="3">
        <v>0</v>
      </c>
      <c r="AD6" s="3">
        <v>0</v>
      </c>
      <c r="AE6" s="3">
        <v>0</v>
      </c>
    </row>
    <row r="7" spans="1:31" x14ac:dyDescent="0.25">
      <c r="A7" s="4" t="s">
        <v>8</v>
      </c>
      <c r="B7" s="4" t="s">
        <v>742</v>
      </c>
      <c r="C7" s="178">
        <v>0</v>
      </c>
      <c r="D7" s="178">
        <v>0</v>
      </c>
      <c r="E7" s="292">
        <v>2</v>
      </c>
      <c r="F7" s="292">
        <v>2</v>
      </c>
      <c r="G7" s="292">
        <v>460</v>
      </c>
      <c r="H7" s="292">
        <v>460</v>
      </c>
      <c r="I7" s="212">
        <v>0</v>
      </c>
      <c r="J7" s="212">
        <v>0</v>
      </c>
      <c r="K7" s="212">
        <v>0</v>
      </c>
      <c r="L7" s="212">
        <v>0</v>
      </c>
      <c r="M7" s="204">
        <v>5</v>
      </c>
      <c r="N7" s="204">
        <v>5</v>
      </c>
      <c r="O7" s="204">
        <v>1077</v>
      </c>
      <c r="P7" s="204">
        <v>1077</v>
      </c>
      <c r="Q7" s="178">
        <f t="shared" si="0"/>
        <v>7</v>
      </c>
      <c r="R7" s="178">
        <f t="shared" si="1"/>
        <v>7</v>
      </c>
      <c r="S7" s="178"/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</row>
    <row r="8" spans="1:31" x14ac:dyDescent="0.25">
      <c r="A8" s="4" t="s">
        <v>10</v>
      </c>
      <c r="B8" s="4" t="s">
        <v>743</v>
      </c>
      <c r="C8" s="178">
        <v>0</v>
      </c>
      <c r="D8" s="178">
        <v>0</v>
      </c>
      <c r="E8" s="292">
        <v>1</v>
      </c>
      <c r="F8" s="292">
        <v>1</v>
      </c>
      <c r="G8" s="292">
        <v>483</v>
      </c>
      <c r="H8" s="292">
        <v>483</v>
      </c>
      <c r="I8" s="212">
        <v>4</v>
      </c>
      <c r="J8" s="212">
        <v>4</v>
      </c>
      <c r="K8" s="212">
        <v>303</v>
      </c>
      <c r="L8" s="212">
        <v>303</v>
      </c>
      <c r="M8" s="204">
        <v>6</v>
      </c>
      <c r="N8" s="204">
        <v>6</v>
      </c>
      <c r="O8" s="204">
        <v>1384</v>
      </c>
      <c r="P8" s="204">
        <v>1384</v>
      </c>
      <c r="Q8" s="178">
        <f t="shared" si="0"/>
        <v>11</v>
      </c>
      <c r="R8" s="178">
        <f t="shared" si="1"/>
        <v>11</v>
      </c>
      <c r="S8" s="178"/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</row>
    <row r="9" spans="1:31" x14ac:dyDescent="0.25">
      <c r="A9" s="4" t="s">
        <v>12</v>
      </c>
      <c r="B9" s="4" t="s">
        <v>744</v>
      </c>
      <c r="C9" s="178">
        <v>0</v>
      </c>
      <c r="D9" s="178">
        <v>0</v>
      </c>
      <c r="E9" s="292">
        <v>1</v>
      </c>
      <c r="F9" s="292">
        <v>1</v>
      </c>
      <c r="G9" s="292">
        <v>1005</v>
      </c>
      <c r="H9" s="292">
        <v>1005</v>
      </c>
      <c r="I9" s="212">
        <v>4</v>
      </c>
      <c r="J9" s="212">
        <v>4</v>
      </c>
      <c r="K9" s="212">
        <v>70</v>
      </c>
      <c r="L9" s="212">
        <v>70</v>
      </c>
      <c r="M9" s="204">
        <v>10</v>
      </c>
      <c r="N9" s="204">
        <v>10</v>
      </c>
      <c r="O9" s="204">
        <v>2837</v>
      </c>
      <c r="P9" s="204">
        <v>4768</v>
      </c>
      <c r="Q9" s="178">
        <f t="shared" si="0"/>
        <v>15</v>
      </c>
      <c r="R9" s="178">
        <f t="shared" si="1"/>
        <v>15</v>
      </c>
      <c r="S9" s="178"/>
      <c r="T9" s="3">
        <v>1</v>
      </c>
      <c r="U9" s="3">
        <v>1</v>
      </c>
      <c r="V9" s="3">
        <v>5</v>
      </c>
      <c r="W9" s="3">
        <v>5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</row>
    <row r="10" spans="1:31" x14ac:dyDescent="0.25">
      <c r="A10" s="4" t="s">
        <v>14</v>
      </c>
      <c r="B10" s="4" t="s">
        <v>745</v>
      </c>
      <c r="C10" s="178">
        <v>0</v>
      </c>
      <c r="D10" s="178">
        <v>0</v>
      </c>
      <c r="E10" s="292">
        <v>0</v>
      </c>
      <c r="F10" s="292">
        <v>0</v>
      </c>
      <c r="G10" s="292">
        <v>0</v>
      </c>
      <c r="H10" s="292">
        <v>0</v>
      </c>
      <c r="I10" s="212">
        <v>5</v>
      </c>
      <c r="J10" s="212">
        <v>5</v>
      </c>
      <c r="K10" s="212">
        <v>83</v>
      </c>
      <c r="L10" s="212">
        <v>83</v>
      </c>
      <c r="M10" s="204">
        <v>7</v>
      </c>
      <c r="N10" s="204">
        <v>7</v>
      </c>
      <c r="O10" s="204">
        <v>1964</v>
      </c>
      <c r="P10" s="204">
        <v>1496</v>
      </c>
      <c r="Q10" s="178">
        <f t="shared" si="0"/>
        <v>12</v>
      </c>
      <c r="R10" s="178">
        <f t="shared" si="1"/>
        <v>12</v>
      </c>
      <c r="S10" s="178"/>
      <c r="T10" s="3">
        <v>0</v>
      </c>
      <c r="U10" s="3">
        <v>0</v>
      </c>
      <c r="V10" s="3">
        <v>0</v>
      </c>
      <c r="W10" s="3">
        <v>0</v>
      </c>
      <c r="X10" s="3">
        <v>2</v>
      </c>
      <c r="Y10" s="3">
        <v>2</v>
      </c>
      <c r="Z10" s="3">
        <v>16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</row>
    <row r="11" spans="1:31" x14ac:dyDescent="0.25">
      <c r="A11" s="4" t="s">
        <v>16</v>
      </c>
      <c r="B11" s="4" t="s">
        <v>746</v>
      </c>
      <c r="C11" s="178">
        <v>0</v>
      </c>
      <c r="D11" s="178">
        <v>0</v>
      </c>
      <c r="E11" s="292">
        <v>1</v>
      </c>
      <c r="F11" s="292">
        <v>1</v>
      </c>
      <c r="G11" s="292">
        <v>1309</v>
      </c>
      <c r="H11" s="292">
        <v>1309</v>
      </c>
      <c r="I11" s="212">
        <v>4</v>
      </c>
      <c r="J11" s="212">
        <v>4</v>
      </c>
      <c r="K11" s="212">
        <v>74</v>
      </c>
      <c r="L11" s="212">
        <v>74</v>
      </c>
      <c r="M11" s="204">
        <v>4</v>
      </c>
      <c r="N11" s="204">
        <v>4</v>
      </c>
      <c r="O11" s="204">
        <v>2990</v>
      </c>
      <c r="P11" s="204">
        <v>2990</v>
      </c>
      <c r="Q11" s="178">
        <f t="shared" si="0"/>
        <v>9</v>
      </c>
      <c r="R11" s="178">
        <f t="shared" si="1"/>
        <v>9</v>
      </c>
      <c r="S11" s="178"/>
      <c r="T11" s="3">
        <v>0</v>
      </c>
      <c r="U11" s="3">
        <v>0</v>
      </c>
      <c r="V11" s="3">
        <v>0</v>
      </c>
      <c r="W11" s="3">
        <v>0</v>
      </c>
      <c r="X11" s="3">
        <v>4</v>
      </c>
      <c r="Y11" s="3">
        <v>4</v>
      </c>
      <c r="Z11" s="3">
        <v>69</v>
      </c>
      <c r="AA11" s="3">
        <v>69</v>
      </c>
      <c r="AB11" s="3">
        <v>0</v>
      </c>
      <c r="AC11" s="3">
        <v>0</v>
      </c>
      <c r="AD11" s="3">
        <v>0</v>
      </c>
      <c r="AE11" s="3">
        <v>0</v>
      </c>
    </row>
    <row r="12" spans="1:31" x14ac:dyDescent="0.25">
      <c r="A12" s="4" t="s">
        <v>18</v>
      </c>
      <c r="B12" s="4" t="s">
        <v>747</v>
      </c>
      <c r="C12" s="178">
        <v>0</v>
      </c>
      <c r="D12" s="178">
        <v>0</v>
      </c>
      <c r="E12" s="292">
        <v>0</v>
      </c>
      <c r="F12" s="292">
        <v>0</v>
      </c>
      <c r="G12" s="292">
        <v>0</v>
      </c>
      <c r="H12" s="292">
        <v>0</v>
      </c>
      <c r="I12" s="212">
        <v>1</v>
      </c>
      <c r="J12" s="212">
        <v>1</v>
      </c>
      <c r="K12" s="212">
        <v>19</v>
      </c>
      <c r="L12" s="212">
        <v>19</v>
      </c>
      <c r="M12" s="204">
        <v>8</v>
      </c>
      <c r="N12" s="204">
        <v>7</v>
      </c>
      <c r="O12" s="204">
        <v>1622</v>
      </c>
      <c r="P12" s="204">
        <v>1622</v>
      </c>
      <c r="Q12" s="178">
        <f t="shared" si="0"/>
        <v>9</v>
      </c>
      <c r="R12" s="178">
        <f t="shared" si="1"/>
        <v>8</v>
      </c>
      <c r="S12" s="178"/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</row>
    <row r="13" spans="1:31" x14ac:dyDescent="0.25">
      <c r="A13" s="4" t="s">
        <v>20</v>
      </c>
      <c r="B13" s="4" t="s">
        <v>748</v>
      </c>
      <c r="C13" s="178">
        <v>0</v>
      </c>
      <c r="D13" s="178">
        <v>0</v>
      </c>
      <c r="E13" s="292">
        <v>1</v>
      </c>
      <c r="F13" s="292">
        <v>1</v>
      </c>
      <c r="G13" s="292">
        <v>304</v>
      </c>
      <c r="H13" s="292">
        <v>304</v>
      </c>
      <c r="I13" s="212">
        <v>0</v>
      </c>
      <c r="J13" s="212">
        <v>0</v>
      </c>
      <c r="K13" s="212">
        <v>0</v>
      </c>
      <c r="L13" s="212">
        <v>0</v>
      </c>
      <c r="M13" s="204">
        <v>4</v>
      </c>
      <c r="N13" s="204">
        <v>4</v>
      </c>
      <c r="O13" s="204">
        <v>906</v>
      </c>
      <c r="P13" s="204">
        <v>906</v>
      </c>
      <c r="Q13" s="178">
        <f t="shared" si="0"/>
        <v>5</v>
      </c>
      <c r="R13" s="178">
        <f t="shared" si="1"/>
        <v>5</v>
      </c>
      <c r="S13" s="178"/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</row>
    <row r="14" spans="1:31" x14ac:dyDescent="0.25">
      <c r="A14" s="4" t="s">
        <v>22</v>
      </c>
      <c r="B14" s="4" t="s">
        <v>749</v>
      </c>
      <c r="C14" s="178">
        <v>0</v>
      </c>
      <c r="D14" s="178">
        <v>0</v>
      </c>
      <c r="E14" s="292">
        <v>0</v>
      </c>
      <c r="F14" s="292">
        <v>0</v>
      </c>
      <c r="G14" s="292">
        <v>0</v>
      </c>
      <c r="H14" s="292">
        <v>0</v>
      </c>
      <c r="I14" s="212">
        <v>1</v>
      </c>
      <c r="J14" s="212">
        <v>1</v>
      </c>
      <c r="K14" s="212">
        <v>10</v>
      </c>
      <c r="L14" s="212">
        <v>10</v>
      </c>
      <c r="M14" s="204">
        <v>7</v>
      </c>
      <c r="N14" s="204">
        <v>7</v>
      </c>
      <c r="O14" s="204">
        <v>2005</v>
      </c>
      <c r="P14" s="204">
        <v>2005</v>
      </c>
      <c r="Q14" s="178">
        <f t="shared" si="0"/>
        <v>8</v>
      </c>
      <c r="R14" s="178">
        <f t="shared" si="1"/>
        <v>8</v>
      </c>
      <c r="S14" s="178"/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</row>
    <row r="15" spans="1:31" x14ac:dyDescent="0.25">
      <c r="A15" s="4" t="s">
        <v>24</v>
      </c>
      <c r="B15" s="4" t="s">
        <v>750</v>
      </c>
      <c r="C15" s="178">
        <v>0</v>
      </c>
      <c r="D15" s="178">
        <v>0</v>
      </c>
      <c r="E15" s="292">
        <v>1</v>
      </c>
      <c r="F15" s="292">
        <v>1</v>
      </c>
      <c r="G15" s="292">
        <v>350</v>
      </c>
      <c r="H15" s="292">
        <v>350</v>
      </c>
      <c r="I15" s="212">
        <v>0</v>
      </c>
      <c r="J15" s="212">
        <v>0</v>
      </c>
      <c r="K15" s="212">
        <v>0</v>
      </c>
      <c r="L15" s="212">
        <v>0</v>
      </c>
      <c r="M15" s="204">
        <v>4</v>
      </c>
      <c r="N15" s="204">
        <v>4</v>
      </c>
      <c r="O15" s="204">
        <v>1109</v>
      </c>
      <c r="P15" s="204">
        <v>1109</v>
      </c>
      <c r="Q15" s="178">
        <f t="shared" si="0"/>
        <v>5</v>
      </c>
      <c r="R15" s="178">
        <f t="shared" si="1"/>
        <v>5</v>
      </c>
      <c r="S15" s="178"/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</row>
    <row r="16" spans="1:31" x14ac:dyDescent="0.25">
      <c r="A16" s="4" t="s">
        <v>26</v>
      </c>
      <c r="B16" s="4" t="s">
        <v>751</v>
      </c>
      <c r="C16" s="178">
        <v>0</v>
      </c>
      <c r="D16" s="178">
        <v>0</v>
      </c>
      <c r="E16" s="292">
        <v>1</v>
      </c>
      <c r="F16" s="292">
        <v>1</v>
      </c>
      <c r="G16" s="292">
        <v>566</v>
      </c>
      <c r="H16" s="292">
        <v>566</v>
      </c>
      <c r="I16" s="212">
        <v>3</v>
      </c>
      <c r="J16" s="212">
        <v>3</v>
      </c>
      <c r="K16" s="212">
        <v>46</v>
      </c>
      <c r="L16" s="212">
        <v>46</v>
      </c>
      <c r="M16" s="204">
        <v>5</v>
      </c>
      <c r="N16" s="204">
        <v>5</v>
      </c>
      <c r="O16" s="204">
        <v>1924</v>
      </c>
      <c r="P16" s="204">
        <v>1924</v>
      </c>
      <c r="Q16" s="178">
        <f t="shared" si="0"/>
        <v>9</v>
      </c>
      <c r="R16" s="178">
        <f t="shared" si="1"/>
        <v>9</v>
      </c>
      <c r="S16" s="178"/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</row>
    <row r="17" spans="1:31" x14ac:dyDescent="0.25">
      <c r="A17" s="4" t="s">
        <v>28</v>
      </c>
      <c r="B17" s="4" t="s">
        <v>752</v>
      </c>
      <c r="C17" s="178">
        <v>0</v>
      </c>
      <c r="D17" s="178">
        <v>0</v>
      </c>
      <c r="E17" s="292">
        <v>2</v>
      </c>
      <c r="F17" s="292">
        <v>2</v>
      </c>
      <c r="G17" s="292">
        <v>405</v>
      </c>
      <c r="H17" s="292">
        <v>405</v>
      </c>
      <c r="I17" s="212">
        <v>1</v>
      </c>
      <c r="J17" s="212">
        <v>1</v>
      </c>
      <c r="K17" s="212">
        <v>33</v>
      </c>
      <c r="L17" s="212">
        <v>33</v>
      </c>
      <c r="M17" s="204">
        <v>9</v>
      </c>
      <c r="N17" s="204">
        <v>9</v>
      </c>
      <c r="O17" s="204">
        <v>2025</v>
      </c>
      <c r="P17" s="204">
        <v>2025</v>
      </c>
      <c r="Q17" s="178">
        <f t="shared" si="0"/>
        <v>12</v>
      </c>
      <c r="R17" s="178">
        <f t="shared" si="1"/>
        <v>12</v>
      </c>
      <c r="S17" s="178"/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</row>
    <row r="18" spans="1:31" x14ac:dyDescent="0.25">
      <c r="A18" s="4" t="s">
        <v>30</v>
      </c>
      <c r="B18" s="4" t="s">
        <v>753</v>
      </c>
      <c r="C18" s="178">
        <v>0</v>
      </c>
      <c r="D18" s="178">
        <v>0</v>
      </c>
      <c r="E18" s="292">
        <v>0</v>
      </c>
      <c r="F18" s="292">
        <v>0</v>
      </c>
      <c r="G18" s="292">
        <v>0</v>
      </c>
      <c r="H18" s="292">
        <v>0</v>
      </c>
      <c r="I18" s="212">
        <v>1</v>
      </c>
      <c r="J18" s="212">
        <v>1</v>
      </c>
      <c r="K18" s="212">
        <v>34</v>
      </c>
      <c r="L18" s="212">
        <v>34</v>
      </c>
      <c r="M18" s="204">
        <v>6</v>
      </c>
      <c r="N18" s="204">
        <v>6</v>
      </c>
      <c r="O18" s="204">
        <v>3433</v>
      </c>
      <c r="P18" s="204">
        <v>3129</v>
      </c>
      <c r="Q18" s="178">
        <f t="shared" si="0"/>
        <v>7</v>
      </c>
      <c r="R18" s="178">
        <f t="shared" si="1"/>
        <v>7</v>
      </c>
      <c r="S18" s="178"/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</row>
    <row r="19" spans="1:31" x14ac:dyDescent="0.25">
      <c r="A19" s="4" t="s">
        <v>32</v>
      </c>
      <c r="B19" s="4" t="s">
        <v>754</v>
      </c>
      <c r="C19" s="178">
        <v>0</v>
      </c>
      <c r="D19" s="178">
        <v>0</v>
      </c>
      <c r="E19" s="292">
        <v>0</v>
      </c>
      <c r="F19" s="292">
        <v>0</v>
      </c>
      <c r="G19" s="292">
        <v>0</v>
      </c>
      <c r="H19" s="292">
        <v>0</v>
      </c>
      <c r="I19" s="212">
        <v>0</v>
      </c>
      <c r="J19" s="212">
        <v>0</v>
      </c>
      <c r="K19" s="212">
        <v>0</v>
      </c>
      <c r="L19" s="212">
        <v>0</v>
      </c>
      <c r="M19" s="204">
        <v>4</v>
      </c>
      <c r="N19" s="204">
        <v>4</v>
      </c>
      <c r="O19" s="204">
        <v>1055</v>
      </c>
      <c r="P19" s="204">
        <v>1055</v>
      </c>
      <c r="Q19" s="178">
        <f t="shared" si="0"/>
        <v>4</v>
      </c>
      <c r="R19" s="178">
        <f t="shared" si="1"/>
        <v>4</v>
      </c>
      <c r="S19" s="178"/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</row>
    <row r="20" spans="1:31" x14ac:dyDescent="0.25">
      <c r="A20" s="4" t="s">
        <v>34</v>
      </c>
      <c r="B20" s="4" t="s">
        <v>755</v>
      </c>
      <c r="C20" s="178">
        <v>0</v>
      </c>
      <c r="D20" s="178">
        <v>0</v>
      </c>
      <c r="E20" s="292">
        <v>2</v>
      </c>
      <c r="F20" s="292">
        <v>0</v>
      </c>
      <c r="G20" s="292">
        <v>864</v>
      </c>
      <c r="H20" s="292">
        <v>0</v>
      </c>
      <c r="I20" s="212">
        <v>0</v>
      </c>
      <c r="J20" s="212">
        <v>0</v>
      </c>
      <c r="K20" s="212">
        <v>0</v>
      </c>
      <c r="L20" s="212">
        <v>0</v>
      </c>
      <c r="M20" s="204">
        <v>4</v>
      </c>
      <c r="N20" s="204">
        <v>0</v>
      </c>
      <c r="O20" s="204">
        <v>1402</v>
      </c>
      <c r="P20" s="204">
        <v>0</v>
      </c>
      <c r="Q20" s="178">
        <f t="shared" si="0"/>
        <v>6</v>
      </c>
      <c r="R20" s="178">
        <f t="shared" si="1"/>
        <v>0</v>
      </c>
      <c r="S20" s="178"/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</row>
    <row r="21" spans="1:31" x14ac:dyDescent="0.25">
      <c r="A21" s="4" t="s">
        <v>36</v>
      </c>
      <c r="B21" s="4" t="s">
        <v>756</v>
      </c>
      <c r="C21" s="178">
        <v>0</v>
      </c>
      <c r="D21" s="178">
        <v>0</v>
      </c>
      <c r="E21" s="292">
        <v>1</v>
      </c>
      <c r="F21" s="292">
        <v>1</v>
      </c>
      <c r="G21" s="292">
        <v>602</v>
      </c>
      <c r="H21" s="292">
        <v>602</v>
      </c>
      <c r="I21" s="212">
        <v>1</v>
      </c>
      <c r="J21" s="212">
        <v>0</v>
      </c>
      <c r="K21" s="212">
        <v>0</v>
      </c>
      <c r="L21" s="212">
        <v>0</v>
      </c>
      <c r="M21" s="204">
        <v>6</v>
      </c>
      <c r="N21" s="204">
        <v>4</v>
      </c>
      <c r="O21" s="204">
        <v>3141</v>
      </c>
      <c r="P21" s="204">
        <v>2101</v>
      </c>
      <c r="Q21" s="178">
        <f t="shared" si="0"/>
        <v>8</v>
      </c>
      <c r="R21" s="178">
        <f t="shared" si="1"/>
        <v>5</v>
      </c>
      <c r="S21" s="178"/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</row>
    <row r="22" spans="1:31" x14ac:dyDescent="0.25">
      <c r="A22" s="4" t="s">
        <v>38</v>
      </c>
      <c r="B22" s="4" t="s">
        <v>757</v>
      </c>
      <c r="C22" s="178">
        <v>0</v>
      </c>
      <c r="D22" s="178">
        <v>0</v>
      </c>
      <c r="E22" s="292">
        <v>2</v>
      </c>
      <c r="F22" s="292">
        <v>2</v>
      </c>
      <c r="G22" s="292">
        <v>506</v>
      </c>
      <c r="H22" s="292">
        <v>506</v>
      </c>
      <c r="I22" s="212">
        <v>0</v>
      </c>
      <c r="J22" s="212">
        <v>0</v>
      </c>
      <c r="K22" s="212">
        <v>0</v>
      </c>
      <c r="L22" s="212">
        <v>0</v>
      </c>
      <c r="M22" s="204">
        <v>4</v>
      </c>
      <c r="N22" s="204">
        <v>4</v>
      </c>
      <c r="O22" s="204">
        <v>812</v>
      </c>
      <c r="P22" s="204">
        <v>812</v>
      </c>
      <c r="Q22" s="178">
        <f t="shared" si="0"/>
        <v>6</v>
      </c>
      <c r="R22" s="178">
        <f t="shared" si="1"/>
        <v>6</v>
      </c>
      <c r="S22" s="178"/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</row>
    <row r="23" spans="1:31" x14ac:dyDescent="0.25">
      <c r="A23" s="4" t="s">
        <v>40</v>
      </c>
      <c r="B23" s="4" t="s">
        <v>758</v>
      </c>
      <c r="C23" s="178">
        <v>0</v>
      </c>
      <c r="D23" s="178">
        <v>0</v>
      </c>
      <c r="E23" s="292">
        <v>2</v>
      </c>
      <c r="F23" s="292">
        <v>2</v>
      </c>
      <c r="G23" s="292">
        <v>306</v>
      </c>
      <c r="H23" s="292">
        <v>306</v>
      </c>
      <c r="I23" s="212">
        <v>1</v>
      </c>
      <c r="J23" s="212">
        <v>1</v>
      </c>
      <c r="K23" s="212">
        <v>44</v>
      </c>
      <c r="L23" s="212">
        <v>0</v>
      </c>
      <c r="M23" s="204">
        <v>4</v>
      </c>
      <c r="N23" s="204">
        <v>4</v>
      </c>
      <c r="O23" s="204">
        <v>1092</v>
      </c>
      <c r="P23" s="204">
        <v>1092</v>
      </c>
      <c r="Q23" s="178">
        <f t="shared" si="0"/>
        <v>7</v>
      </c>
      <c r="R23" s="178">
        <f t="shared" si="1"/>
        <v>7</v>
      </c>
      <c r="S23" s="178"/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</row>
    <row r="24" spans="1:31" x14ac:dyDescent="0.25">
      <c r="A24" s="4" t="s">
        <v>41</v>
      </c>
      <c r="B24" s="4" t="s">
        <v>759</v>
      </c>
      <c r="C24" s="178">
        <v>0</v>
      </c>
      <c r="D24" s="178">
        <v>0</v>
      </c>
      <c r="E24" s="292">
        <v>0</v>
      </c>
      <c r="F24" s="292">
        <v>0</v>
      </c>
      <c r="G24" s="292">
        <v>0</v>
      </c>
      <c r="H24" s="292">
        <v>0</v>
      </c>
      <c r="I24" s="212">
        <v>0</v>
      </c>
      <c r="J24" s="212">
        <v>0</v>
      </c>
      <c r="K24" s="212">
        <v>0</v>
      </c>
      <c r="L24" s="212">
        <v>0</v>
      </c>
      <c r="M24" s="204">
        <v>5</v>
      </c>
      <c r="N24" s="204">
        <v>5</v>
      </c>
      <c r="O24" s="204">
        <v>1076</v>
      </c>
      <c r="P24" s="204">
        <v>1076</v>
      </c>
      <c r="Q24" s="178">
        <f t="shared" si="0"/>
        <v>5</v>
      </c>
      <c r="R24" s="178">
        <f t="shared" si="1"/>
        <v>5</v>
      </c>
      <c r="S24" s="178"/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</row>
    <row r="25" spans="1:31" x14ac:dyDescent="0.25">
      <c r="A25" s="4" t="s">
        <v>43</v>
      </c>
      <c r="B25" s="4" t="s">
        <v>760</v>
      </c>
      <c r="C25" s="178">
        <v>0</v>
      </c>
      <c r="D25" s="178">
        <v>0</v>
      </c>
      <c r="E25" s="292">
        <v>1</v>
      </c>
      <c r="F25" s="292">
        <v>1</v>
      </c>
      <c r="G25" s="292">
        <v>374</v>
      </c>
      <c r="H25" s="292">
        <v>374</v>
      </c>
      <c r="I25" s="212">
        <v>0</v>
      </c>
      <c r="J25" s="212">
        <v>0</v>
      </c>
      <c r="K25" s="212">
        <v>0</v>
      </c>
      <c r="L25" s="212">
        <v>0</v>
      </c>
      <c r="M25" s="204">
        <v>3</v>
      </c>
      <c r="N25" s="204">
        <v>3</v>
      </c>
      <c r="O25" s="204">
        <v>480</v>
      </c>
      <c r="P25" s="204">
        <v>480</v>
      </c>
      <c r="Q25" s="178">
        <f t="shared" si="0"/>
        <v>4</v>
      </c>
      <c r="R25" s="178">
        <f t="shared" si="1"/>
        <v>4</v>
      </c>
      <c r="S25" s="178"/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</row>
    <row r="26" spans="1:31" x14ac:dyDescent="0.25">
      <c r="A26" s="4" t="s">
        <v>45</v>
      </c>
      <c r="B26" s="4" t="s">
        <v>761</v>
      </c>
      <c r="C26" s="178">
        <v>0</v>
      </c>
      <c r="D26" s="178">
        <v>0</v>
      </c>
      <c r="E26" s="292">
        <v>1</v>
      </c>
      <c r="F26" s="292">
        <v>1</v>
      </c>
      <c r="G26" s="292">
        <v>0</v>
      </c>
      <c r="H26" s="292">
        <v>0</v>
      </c>
      <c r="I26" s="212">
        <v>1</v>
      </c>
      <c r="J26" s="212">
        <v>1</v>
      </c>
      <c r="K26" s="212">
        <v>24</v>
      </c>
      <c r="L26" s="212">
        <v>24</v>
      </c>
      <c r="M26" s="204">
        <v>4</v>
      </c>
      <c r="N26" s="204">
        <v>4</v>
      </c>
      <c r="O26" s="204">
        <v>1549</v>
      </c>
      <c r="P26" s="204">
        <v>1549</v>
      </c>
      <c r="Q26" s="178">
        <f t="shared" si="0"/>
        <v>6</v>
      </c>
      <c r="R26" s="178">
        <f t="shared" si="1"/>
        <v>6</v>
      </c>
      <c r="S26" s="178"/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</row>
    <row r="27" spans="1:31" x14ac:dyDescent="0.25">
      <c r="A27" s="4" t="s">
        <v>47</v>
      </c>
      <c r="B27" s="4" t="s">
        <v>762</v>
      </c>
      <c r="C27" s="178">
        <v>0</v>
      </c>
      <c r="D27" s="178">
        <v>0</v>
      </c>
      <c r="E27" s="292">
        <v>0</v>
      </c>
      <c r="F27" s="292">
        <v>0</v>
      </c>
      <c r="G27" s="292">
        <v>0</v>
      </c>
      <c r="H27" s="292">
        <v>0</v>
      </c>
      <c r="I27" s="212">
        <v>0</v>
      </c>
      <c r="J27" s="212">
        <v>0</v>
      </c>
      <c r="K27" s="212">
        <v>0</v>
      </c>
      <c r="L27" s="212">
        <v>0</v>
      </c>
      <c r="M27" s="204">
        <v>4</v>
      </c>
      <c r="N27" s="204">
        <v>4</v>
      </c>
      <c r="O27" s="204">
        <v>956</v>
      </c>
      <c r="P27" s="204">
        <v>956</v>
      </c>
      <c r="Q27" s="178">
        <f t="shared" si="0"/>
        <v>4</v>
      </c>
      <c r="R27" s="178">
        <f t="shared" si="1"/>
        <v>4</v>
      </c>
      <c r="S27" s="178"/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</row>
    <row r="28" spans="1:31" x14ac:dyDescent="0.25">
      <c r="A28" s="4" t="s">
        <v>49</v>
      </c>
      <c r="B28" s="4" t="s">
        <v>763</v>
      </c>
      <c r="C28" s="178">
        <v>0</v>
      </c>
      <c r="D28" s="178">
        <v>0</v>
      </c>
      <c r="E28" s="292">
        <v>1</v>
      </c>
      <c r="F28" s="292">
        <v>1</v>
      </c>
      <c r="G28" s="292">
        <v>392</v>
      </c>
      <c r="H28" s="292">
        <v>392</v>
      </c>
      <c r="I28" s="212">
        <v>0</v>
      </c>
      <c r="J28" s="212">
        <v>0</v>
      </c>
      <c r="K28" s="212">
        <v>0</v>
      </c>
      <c r="L28" s="212">
        <v>0</v>
      </c>
      <c r="M28" s="204">
        <v>3</v>
      </c>
      <c r="N28" s="204">
        <v>3</v>
      </c>
      <c r="O28" s="204">
        <v>311</v>
      </c>
      <c r="P28" s="204">
        <v>311</v>
      </c>
      <c r="Q28" s="178">
        <f t="shared" si="0"/>
        <v>4</v>
      </c>
      <c r="R28" s="178">
        <f t="shared" si="1"/>
        <v>4</v>
      </c>
      <c r="S28" s="178"/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</row>
    <row r="29" spans="1:31" x14ac:dyDescent="0.25">
      <c r="A29" s="4" t="s">
        <v>51</v>
      </c>
      <c r="B29" s="4" t="s">
        <v>764</v>
      </c>
      <c r="C29" s="178">
        <v>0</v>
      </c>
      <c r="D29" s="178">
        <v>0</v>
      </c>
      <c r="E29" s="292">
        <v>0</v>
      </c>
      <c r="F29" s="292">
        <v>0</v>
      </c>
      <c r="G29" s="292">
        <v>0</v>
      </c>
      <c r="H29" s="292">
        <v>0</v>
      </c>
      <c r="I29" s="212">
        <v>0</v>
      </c>
      <c r="J29" s="212">
        <v>0</v>
      </c>
      <c r="K29" s="212">
        <v>0</v>
      </c>
      <c r="L29" s="212">
        <v>0</v>
      </c>
      <c r="M29" s="204">
        <v>5</v>
      </c>
      <c r="N29" s="204">
        <v>5</v>
      </c>
      <c r="O29" s="204">
        <v>823</v>
      </c>
      <c r="P29" s="204">
        <v>823</v>
      </c>
      <c r="Q29" s="178">
        <f t="shared" si="0"/>
        <v>5</v>
      </c>
      <c r="R29" s="178">
        <f t="shared" si="1"/>
        <v>5</v>
      </c>
      <c r="S29" s="178"/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</row>
    <row r="30" spans="1:31" x14ac:dyDescent="0.25">
      <c r="A30" s="4" t="s">
        <v>53</v>
      </c>
      <c r="B30" s="4" t="s">
        <v>765</v>
      </c>
      <c r="C30" s="178">
        <v>0</v>
      </c>
      <c r="D30" s="178">
        <v>0</v>
      </c>
      <c r="E30" s="292">
        <v>1</v>
      </c>
      <c r="F30" s="292">
        <v>1</v>
      </c>
      <c r="G30" s="292">
        <v>93</v>
      </c>
      <c r="H30" s="292">
        <v>93</v>
      </c>
      <c r="I30" s="212">
        <v>0</v>
      </c>
      <c r="J30" s="212">
        <v>0</v>
      </c>
      <c r="K30" s="212">
        <v>0</v>
      </c>
      <c r="L30" s="212">
        <v>0</v>
      </c>
      <c r="M30" s="204">
        <v>3</v>
      </c>
      <c r="N30" s="204">
        <v>3</v>
      </c>
      <c r="O30" s="204">
        <v>695</v>
      </c>
      <c r="P30" s="204">
        <v>695</v>
      </c>
      <c r="Q30" s="178">
        <f t="shared" si="0"/>
        <v>4</v>
      </c>
      <c r="R30" s="178">
        <f t="shared" si="1"/>
        <v>4</v>
      </c>
      <c r="S30" s="178"/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</row>
    <row r="31" spans="1:31" x14ac:dyDescent="0.25">
      <c r="A31" s="4" t="s">
        <v>55</v>
      </c>
      <c r="B31" s="4" t="s">
        <v>766</v>
      </c>
      <c r="C31" s="178">
        <v>0</v>
      </c>
      <c r="D31" s="178">
        <v>0</v>
      </c>
      <c r="E31" s="292">
        <v>1</v>
      </c>
      <c r="F31" s="292">
        <v>0</v>
      </c>
      <c r="G31" s="292">
        <v>548</v>
      </c>
      <c r="H31" s="292">
        <v>0</v>
      </c>
      <c r="I31" s="212">
        <v>0</v>
      </c>
      <c r="J31" s="212">
        <v>0</v>
      </c>
      <c r="K31" s="212">
        <v>0</v>
      </c>
      <c r="L31" s="212">
        <v>0</v>
      </c>
      <c r="M31" s="204">
        <v>3</v>
      </c>
      <c r="N31" s="204">
        <v>0</v>
      </c>
      <c r="O31" s="204">
        <v>511</v>
      </c>
      <c r="P31" s="204">
        <v>0</v>
      </c>
      <c r="Q31" s="178">
        <f t="shared" si="0"/>
        <v>4</v>
      </c>
      <c r="R31" s="178">
        <f t="shared" si="1"/>
        <v>0</v>
      </c>
      <c r="S31" s="178"/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</row>
    <row r="32" spans="1:31" x14ac:dyDescent="0.25">
      <c r="A32" s="4" t="s">
        <v>57</v>
      </c>
      <c r="B32" s="4" t="s">
        <v>767</v>
      </c>
      <c r="C32" s="178">
        <v>0</v>
      </c>
      <c r="D32" s="178">
        <v>0</v>
      </c>
      <c r="E32" s="292">
        <v>3</v>
      </c>
      <c r="F32" s="292">
        <v>0</v>
      </c>
      <c r="G32" s="292">
        <v>0</v>
      </c>
      <c r="H32" s="292">
        <v>0</v>
      </c>
      <c r="I32" s="212">
        <v>0</v>
      </c>
      <c r="J32" s="212">
        <v>0</v>
      </c>
      <c r="K32" s="212">
        <v>0</v>
      </c>
      <c r="L32" s="212">
        <v>0</v>
      </c>
      <c r="M32" s="204">
        <v>0</v>
      </c>
      <c r="N32" s="204">
        <v>0</v>
      </c>
      <c r="O32" s="204">
        <v>0</v>
      </c>
      <c r="P32" s="204">
        <v>0</v>
      </c>
      <c r="Q32" s="178">
        <f t="shared" si="0"/>
        <v>3</v>
      </c>
      <c r="R32" s="178">
        <f t="shared" si="1"/>
        <v>0</v>
      </c>
      <c r="S32" s="178"/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</row>
    <row r="33" spans="1:31" x14ac:dyDescent="0.25">
      <c r="A33" s="4" t="s">
        <v>59</v>
      </c>
      <c r="B33" s="4" t="s">
        <v>62</v>
      </c>
      <c r="C33" s="178">
        <v>0</v>
      </c>
      <c r="D33" s="178">
        <v>0</v>
      </c>
      <c r="E33" s="292">
        <v>2</v>
      </c>
      <c r="F33" s="292">
        <v>2</v>
      </c>
      <c r="G33" s="292">
        <v>274</v>
      </c>
      <c r="H33" s="292">
        <v>274</v>
      </c>
      <c r="I33" s="212">
        <v>0</v>
      </c>
      <c r="J33" s="212">
        <v>0</v>
      </c>
      <c r="K33" s="212">
        <v>0</v>
      </c>
      <c r="L33" s="212">
        <v>0</v>
      </c>
      <c r="M33" s="204">
        <v>2</v>
      </c>
      <c r="N33" s="204">
        <v>2</v>
      </c>
      <c r="O33" s="204">
        <v>272</v>
      </c>
      <c r="P33" s="204">
        <v>272</v>
      </c>
      <c r="Q33" s="178">
        <f t="shared" si="0"/>
        <v>4</v>
      </c>
      <c r="R33" s="178">
        <f t="shared" si="1"/>
        <v>4</v>
      </c>
      <c r="S33" s="178"/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</row>
    <row r="34" spans="1:31" x14ac:dyDescent="0.25">
      <c r="A34" s="4" t="s">
        <v>61</v>
      </c>
      <c r="B34" s="4" t="s">
        <v>64</v>
      </c>
      <c r="C34" s="178">
        <v>0</v>
      </c>
      <c r="D34" s="178">
        <v>0</v>
      </c>
      <c r="E34" s="292">
        <v>2</v>
      </c>
      <c r="F34" s="292">
        <v>2</v>
      </c>
      <c r="G34" s="292">
        <v>789</v>
      </c>
      <c r="H34" s="292">
        <v>789</v>
      </c>
      <c r="I34" s="212">
        <v>1</v>
      </c>
      <c r="J34" s="212">
        <v>1</v>
      </c>
      <c r="K34" s="212">
        <v>36</v>
      </c>
      <c r="L34" s="212">
        <v>36</v>
      </c>
      <c r="M34" s="204">
        <v>5</v>
      </c>
      <c r="N34" s="204">
        <v>5</v>
      </c>
      <c r="O34" s="204">
        <v>1202</v>
      </c>
      <c r="P34" s="204">
        <v>1202</v>
      </c>
      <c r="Q34" s="178">
        <f t="shared" si="0"/>
        <v>8</v>
      </c>
      <c r="R34" s="178">
        <f t="shared" si="1"/>
        <v>8</v>
      </c>
      <c r="S34" s="178"/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</row>
    <row r="35" spans="1:31" x14ac:dyDescent="0.25">
      <c r="A35" s="4" t="s">
        <v>63</v>
      </c>
      <c r="B35" s="4" t="s">
        <v>768</v>
      </c>
      <c r="C35" s="178">
        <v>0</v>
      </c>
      <c r="D35" s="178">
        <v>0</v>
      </c>
      <c r="E35" s="292">
        <v>1</v>
      </c>
      <c r="F35" s="292">
        <v>0</v>
      </c>
      <c r="G35" s="292">
        <v>387</v>
      </c>
      <c r="H35" s="292">
        <v>0</v>
      </c>
      <c r="I35" s="212">
        <v>0</v>
      </c>
      <c r="J35" s="212">
        <v>0</v>
      </c>
      <c r="K35" s="212">
        <v>0</v>
      </c>
      <c r="L35" s="212">
        <v>0</v>
      </c>
      <c r="M35" s="204">
        <v>4</v>
      </c>
      <c r="N35" s="204">
        <v>0</v>
      </c>
      <c r="O35" s="204">
        <v>947</v>
      </c>
      <c r="P35" s="204">
        <v>0</v>
      </c>
      <c r="Q35" s="178">
        <f t="shared" si="0"/>
        <v>5</v>
      </c>
      <c r="R35" s="178">
        <f t="shared" si="1"/>
        <v>0</v>
      </c>
      <c r="S35" s="178"/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</row>
    <row r="36" spans="1:31" x14ac:dyDescent="0.25">
      <c r="A36" s="4" t="s">
        <v>65</v>
      </c>
      <c r="B36" s="4" t="s">
        <v>769</v>
      </c>
      <c r="C36" s="178">
        <v>0</v>
      </c>
      <c r="D36" s="178">
        <v>0</v>
      </c>
      <c r="E36" s="292">
        <v>0</v>
      </c>
      <c r="F36" s="292">
        <v>0</v>
      </c>
      <c r="G36" s="292">
        <v>0</v>
      </c>
      <c r="H36" s="292">
        <v>0</v>
      </c>
      <c r="I36" s="212">
        <v>0</v>
      </c>
      <c r="J36" s="212">
        <v>0</v>
      </c>
      <c r="K36" s="212">
        <v>0</v>
      </c>
      <c r="L36" s="212">
        <v>0</v>
      </c>
      <c r="M36" s="204">
        <v>6</v>
      </c>
      <c r="N36" s="204">
        <v>6</v>
      </c>
      <c r="O36" s="204">
        <v>1167</v>
      </c>
      <c r="P36" s="204">
        <v>1167</v>
      </c>
      <c r="Q36" s="178">
        <f t="shared" si="0"/>
        <v>6</v>
      </c>
      <c r="R36" s="178">
        <f t="shared" si="1"/>
        <v>6</v>
      </c>
      <c r="S36" s="178"/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</row>
    <row r="37" spans="1:31" x14ac:dyDescent="0.25">
      <c r="A37" s="4" t="s">
        <v>67</v>
      </c>
      <c r="B37" s="4" t="s">
        <v>770</v>
      </c>
      <c r="C37" s="178">
        <v>0</v>
      </c>
      <c r="D37" s="178">
        <v>0</v>
      </c>
      <c r="E37" s="292">
        <v>1</v>
      </c>
      <c r="F37" s="292">
        <v>1</v>
      </c>
      <c r="G37" s="292">
        <v>94</v>
      </c>
      <c r="H37" s="292">
        <v>94</v>
      </c>
      <c r="I37" s="212">
        <v>0</v>
      </c>
      <c r="J37" s="212">
        <v>0</v>
      </c>
      <c r="K37" s="212">
        <v>0</v>
      </c>
      <c r="L37" s="212">
        <v>0</v>
      </c>
      <c r="M37" s="204">
        <v>2</v>
      </c>
      <c r="N37" s="204">
        <v>2</v>
      </c>
      <c r="O37" s="204">
        <v>209</v>
      </c>
      <c r="P37" s="204">
        <v>209</v>
      </c>
      <c r="Q37" s="178">
        <f t="shared" si="0"/>
        <v>3</v>
      </c>
      <c r="R37" s="178">
        <f t="shared" si="1"/>
        <v>3</v>
      </c>
      <c r="S37" s="178"/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</row>
    <row r="38" spans="1:31" x14ac:dyDescent="0.25">
      <c r="A38" s="4" t="s">
        <v>69</v>
      </c>
      <c r="B38" s="4" t="s">
        <v>771</v>
      </c>
      <c r="C38" s="178">
        <v>0</v>
      </c>
      <c r="D38" s="178">
        <v>0</v>
      </c>
      <c r="E38" s="292">
        <v>1</v>
      </c>
      <c r="F38" s="292">
        <v>1</v>
      </c>
      <c r="G38" s="292">
        <v>221</v>
      </c>
      <c r="H38" s="292">
        <v>221</v>
      </c>
      <c r="I38" s="212">
        <v>0</v>
      </c>
      <c r="J38" s="212">
        <v>0</v>
      </c>
      <c r="K38" s="212">
        <v>0</v>
      </c>
      <c r="L38" s="212">
        <v>0</v>
      </c>
      <c r="M38" s="204">
        <v>2</v>
      </c>
      <c r="N38" s="204">
        <v>2</v>
      </c>
      <c r="O38" s="204">
        <v>235</v>
      </c>
      <c r="P38" s="204">
        <v>235</v>
      </c>
      <c r="Q38" s="178">
        <f t="shared" si="0"/>
        <v>3</v>
      </c>
      <c r="R38" s="178">
        <f t="shared" si="1"/>
        <v>3</v>
      </c>
      <c r="S38" s="178"/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</row>
    <row r="39" spans="1:31" x14ac:dyDescent="0.25">
      <c r="A39" s="4" t="s">
        <v>71</v>
      </c>
      <c r="B39" s="4" t="s">
        <v>772</v>
      </c>
      <c r="C39" s="178">
        <v>0</v>
      </c>
      <c r="D39" s="178">
        <v>0</v>
      </c>
      <c r="E39" s="292">
        <v>0</v>
      </c>
      <c r="F39" s="292">
        <v>0</v>
      </c>
      <c r="G39" s="292">
        <v>0</v>
      </c>
      <c r="H39" s="292">
        <v>0</v>
      </c>
      <c r="I39" s="212">
        <v>0</v>
      </c>
      <c r="J39" s="212">
        <v>0</v>
      </c>
      <c r="K39" s="212">
        <v>0</v>
      </c>
      <c r="L39" s="212">
        <v>0</v>
      </c>
      <c r="M39" s="204">
        <v>3</v>
      </c>
      <c r="N39" s="204">
        <v>3</v>
      </c>
      <c r="O39" s="204">
        <v>400</v>
      </c>
      <c r="P39" s="204">
        <v>400</v>
      </c>
      <c r="Q39" s="178">
        <f t="shared" si="0"/>
        <v>3</v>
      </c>
      <c r="R39" s="178">
        <f t="shared" si="1"/>
        <v>3</v>
      </c>
      <c r="S39" s="178"/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</row>
    <row r="40" spans="1:31" x14ac:dyDescent="0.25">
      <c r="A40" s="4" t="s">
        <v>73</v>
      </c>
      <c r="B40" s="4" t="s">
        <v>66</v>
      </c>
      <c r="C40" s="178">
        <v>0</v>
      </c>
      <c r="D40" s="178">
        <v>0</v>
      </c>
      <c r="E40" s="292">
        <v>1</v>
      </c>
      <c r="F40" s="292">
        <v>0</v>
      </c>
      <c r="G40" s="292">
        <v>273</v>
      </c>
      <c r="H40" s="292">
        <v>0</v>
      </c>
      <c r="I40" s="212">
        <v>0</v>
      </c>
      <c r="J40" s="212">
        <v>0</v>
      </c>
      <c r="K40" s="212">
        <v>0</v>
      </c>
      <c r="L40" s="212">
        <v>0</v>
      </c>
      <c r="M40" s="204">
        <v>2</v>
      </c>
      <c r="N40" s="204">
        <v>0</v>
      </c>
      <c r="O40" s="204">
        <v>372</v>
      </c>
      <c r="P40" s="204">
        <v>0</v>
      </c>
      <c r="Q40" s="178">
        <f t="shared" si="0"/>
        <v>3</v>
      </c>
      <c r="R40" s="178">
        <f t="shared" si="1"/>
        <v>0</v>
      </c>
      <c r="S40" s="178"/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</row>
    <row r="41" spans="1:31" x14ac:dyDescent="0.25">
      <c r="A41" s="4" t="s">
        <v>75</v>
      </c>
      <c r="B41" s="4" t="s">
        <v>773</v>
      </c>
      <c r="C41" s="178">
        <v>0</v>
      </c>
      <c r="D41" s="178">
        <v>0</v>
      </c>
      <c r="E41" s="292">
        <v>2</v>
      </c>
      <c r="F41" s="292">
        <v>0</v>
      </c>
      <c r="G41" s="292">
        <v>610</v>
      </c>
      <c r="H41" s="292">
        <v>0</v>
      </c>
      <c r="I41" s="212">
        <v>0</v>
      </c>
      <c r="J41" s="212">
        <v>0</v>
      </c>
      <c r="K41" s="212">
        <v>0</v>
      </c>
      <c r="L41" s="212">
        <v>0</v>
      </c>
      <c r="M41" s="204">
        <v>3</v>
      </c>
      <c r="N41" s="204">
        <v>0</v>
      </c>
      <c r="O41" s="204">
        <v>536</v>
      </c>
      <c r="P41" s="204">
        <v>0</v>
      </c>
      <c r="Q41" s="178">
        <f t="shared" si="0"/>
        <v>5</v>
      </c>
      <c r="R41" s="178">
        <f t="shared" si="1"/>
        <v>0</v>
      </c>
      <c r="S41" s="178"/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</row>
    <row r="42" spans="1:31" x14ac:dyDescent="0.25">
      <c r="A42" s="4" t="s">
        <v>77</v>
      </c>
      <c r="B42" s="4" t="s">
        <v>774</v>
      </c>
      <c r="C42" s="178">
        <v>0</v>
      </c>
      <c r="D42" s="178">
        <v>0</v>
      </c>
      <c r="E42" s="292">
        <v>0</v>
      </c>
      <c r="F42" s="292">
        <v>0</v>
      </c>
      <c r="G42" s="292">
        <v>0</v>
      </c>
      <c r="H42" s="292">
        <v>0</v>
      </c>
      <c r="I42" s="212">
        <v>0</v>
      </c>
      <c r="J42" s="212">
        <v>0</v>
      </c>
      <c r="K42" s="212">
        <v>0</v>
      </c>
      <c r="L42" s="212">
        <v>0</v>
      </c>
      <c r="M42" s="204">
        <v>5</v>
      </c>
      <c r="N42" s="204">
        <v>5</v>
      </c>
      <c r="O42" s="204">
        <v>645</v>
      </c>
      <c r="P42" s="204">
        <v>645</v>
      </c>
      <c r="Q42" s="178">
        <f t="shared" si="0"/>
        <v>5</v>
      </c>
      <c r="R42" s="178">
        <f t="shared" si="1"/>
        <v>5</v>
      </c>
      <c r="S42" s="178"/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</row>
    <row r="43" spans="1:31" x14ac:dyDescent="0.25">
      <c r="A43" s="4" t="s">
        <v>79</v>
      </c>
      <c r="B43" s="4" t="s">
        <v>775</v>
      </c>
      <c r="C43" s="178">
        <v>0</v>
      </c>
      <c r="D43" s="178">
        <v>0</v>
      </c>
      <c r="E43" s="292">
        <v>1</v>
      </c>
      <c r="F43" s="292">
        <v>1</v>
      </c>
      <c r="G43" s="292">
        <v>325</v>
      </c>
      <c r="H43" s="292">
        <v>325</v>
      </c>
      <c r="I43" s="212">
        <v>0</v>
      </c>
      <c r="J43" s="212">
        <v>0</v>
      </c>
      <c r="K43" s="212">
        <v>0</v>
      </c>
      <c r="L43" s="212">
        <v>0</v>
      </c>
      <c r="M43" s="204">
        <v>2</v>
      </c>
      <c r="N43" s="204">
        <v>2</v>
      </c>
      <c r="O43" s="204">
        <v>321</v>
      </c>
      <c r="P43" s="204">
        <v>321</v>
      </c>
      <c r="Q43" s="178">
        <f t="shared" si="0"/>
        <v>3</v>
      </c>
      <c r="R43" s="178">
        <f t="shared" si="1"/>
        <v>3</v>
      </c>
      <c r="S43" s="178"/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</row>
    <row r="44" spans="1:31" x14ac:dyDescent="0.25">
      <c r="A44" s="4" t="s">
        <v>81</v>
      </c>
      <c r="B44" s="4" t="s">
        <v>776</v>
      </c>
      <c r="C44" s="178">
        <v>0</v>
      </c>
      <c r="D44" s="178">
        <v>0</v>
      </c>
      <c r="E44" s="292">
        <v>0</v>
      </c>
      <c r="F44" s="292">
        <v>0</v>
      </c>
      <c r="G44" s="292">
        <v>0</v>
      </c>
      <c r="H44" s="292">
        <v>0</v>
      </c>
      <c r="I44" s="212">
        <v>0</v>
      </c>
      <c r="J44" s="212">
        <v>0</v>
      </c>
      <c r="K44" s="212">
        <v>0</v>
      </c>
      <c r="L44" s="212">
        <v>0</v>
      </c>
      <c r="M44" s="204">
        <v>3</v>
      </c>
      <c r="N44" s="204">
        <v>0</v>
      </c>
      <c r="O44" s="204">
        <v>406</v>
      </c>
      <c r="P44" s="204">
        <v>0</v>
      </c>
      <c r="Q44" s="178">
        <f t="shared" si="0"/>
        <v>3</v>
      </c>
      <c r="R44" s="178">
        <f t="shared" si="1"/>
        <v>0</v>
      </c>
      <c r="S44" s="178"/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</row>
    <row r="45" spans="1:31" x14ac:dyDescent="0.25">
      <c r="A45" s="4" t="s">
        <v>83</v>
      </c>
      <c r="B45" s="4" t="s">
        <v>777</v>
      </c>
      <c r="C45" s="178">
        <v>0</v>
      </c>
      <c r="D45" s="178">
        <v>0</v>
      </c>
      <c r="E45" s="292">
        <v>1</v>
      </c>
      <c r="F45" s="292">
        <v>1</v>
      </c>
      <c r="G45" s="292">
        <v>147</v>
      </c>
      <c r="H45" s="292">
        <v>147</v>
      </c>
      <c r="I45" s="212">
        <v>0</v>
      </c>
      <c r="J45" s="212">
        <v>0</v>
      </c>
      <c r="K45" s="212">
        <v>0</v>
      </c>
      <c r="L45" s="212">
        <v>0</v>
      </c>
      <c r="M45" s="204">
        <v>2</v>
      </c>
      <c r="N45" s="204">
        <v>2</v>
      </c>
      <c r="O45" s="204">
        <v>216</v>
      </c>
      <c r="P45" s="204">
        <v>216</v>
      </c>
      <c r="Q45" s="178">
        <f t="shared" si="0"/>
        <v>3</v>
      </c>
      <c r="R45" s="178">
        <f t="shared" si="1"/>
        <v>3</v>
      </c>
      <c r="S45" s="178"/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</row>
    <row r="46" spans="1:31" x14ac:dyDescent="0.25">
      <c r="A46" s="4" t="s">
        <v>85</v>
      </c>
      <c r="B46" s="4" t="s">
        <v>778</v>
      </c>
      <c r="C46" s="178">
        <v>0</v>
      </c>
      <c r="D46" s="178">
        <v>0</v>
      </c>
      <c r="E46" s="292">
        <v>4</v>
      </c>
      <c r="F46" s="292">
        <v>4</v>
      </c>
      <c r="G46" s="292">
        <v>610</v>
      </c>
      <c r="H46" s="292">
        <v>610</v>
      </c>
      <c r="I46" s="212">
        <v>0</v>
      </c>
      <c r="J46" s="212">
        <v>0</v>
      </c>
      <c r="K46" s="212">
        <v>0</v>
      </c>
      <c r="L46" s="212">
        <v>0</v>
      </c>
      <c r="M46" s="204">
        <v>1</v>
      </c>
      <c r="N46" s="204">
        <v>1</v>
      </c>
      <c r="O46" s="204">
        <v>61</v>
      </c>
      <c r="P46" s="204">
        <v>61</v>
      </c>
      <c r="Q46" s="178">
        <f t="shared" si="0"/>
        <v>5</v>
      </c>
      <c r="R46" s="178">
        <f t="shared" si="1"/>
        <v>5</v>
      </c>
      <c r="S46" s="178"/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</row>
    <row r="47" spans="1:31" x14ac:dyDescent="0.25">
      <c r="A47" s="4" t="s">
        <v>87</v>
      </c>
      <c r="B47" s="4" t="s">
        <v>779</v>
      </c>
      <c r="C47" s="178">
        <v>0</v>
      </c>
      <c r="D47" s="178">
        <v>0</v>
      </c>
      <c r="E47" s="292">
        <v>1</v>
      </c>
      <c r="F47" s="292">
        <v>1</v>
      </c>
      <c r="G47" s="292">
        <v>128</v>
      </c>
      <c r="H47" s="292">
        <v>128</v>
      </c>
      <c r="I47" s="212">
        <v>0</v>
      </c>
      <c r="J47" s="212">
        <v>0</v>
      </c>
      <c r="K47" s="212">
        <v>0</v>
      </c>
      <c r="L47" s="212">
        <v>0</v>
      </c>
      <c r="M47" s="204">
        <v>2</v>
      </c>
      <c r="N47" s="204">
        <v>1</v>
      </c>
      <c r="O47" s="204">
        <v>253</v>
      </c>
      <c r="P47" s="204">
        <v>52</v>
      </c>
      <c r="Q47" s="178">
        <f t="shared" si="0"/>
        <v>3</v>
      </c>
      <c r="R47" s="178">
        <f t="shared" si="1"/>
        <v>2</v>
      </c>
      <c r="S47" s="178"/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</row>
    <row r="48" spans="1:31" x14ac:dyDescent="0.25">
      <c r="A48" s="4" t="s">
        <v>89</v>
      </c>
      <c r="B48" s="4" t="s">
        <v>780</v>
      </c>
      <c r="C48" s="178">
        <v>0</v>
      </c>
      <c r="D48" s="178">
        <v>0</v>
      </c>
      <c r="E48" s="292">
        <v>1</v>
      </c>
      <c r="F48" s="292">
        <v>0</v>
      </c>
      <c r="G48" s="292">
        <v>98</v>
      </c>
      <c r="H48" s="292">
        <v>0</v>
      </c>
      <c r="I48" s="212">
        <v>0</v>
      </c>
      <c r="J48" s="212">
        <v>0</v>
      </c>
      <c r="K48" s="212">
        <v>0</v>
      </c>
      <c r="L48" s="212">
        <v>0</v>
      </c>
      <c r="M48" s="204">
        <v>4</v>
      </c>
      <c r="N48" s="204">
        <v>0</v>
      </c>
      <c r="O48" s="204">
        <v>320</v>
      </c>
      <c r="P48" s="204">
        <v>0</v>
      </c>
      <c r="Q48" s="178">
        <f t="shared" si="0"/>
        <v>5</v>
      </c>
      <c r="R48" s="178">
        <f t="shared" si="1"/>
        <v>0</v>
      </c>
      <c r="S48" s="178"/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</row>
    <row r="49" spans="1:31" x14ac:dyDescent="0.25">
      <c r="A49" s="4" t="s">
        <v>91</v>
      </c>
      <c r="B49" s="4" t="s">
        <v>781</v>
      </c>
      <c r="C49" s="178">
        <v>0</v>
      </c>
      <c r="D49" s="178">
        <v>0</v>
      </c>
      <c r="E49" s="292">
        <v>1</v>
      </c>
      <c r="F49" s="292">
        <v>1</v>
      </c>
      <c r="G49" s="292">
        <v>105</v>
      </c>
      <c r="H49" s="292">
        <v>105</v>
      </c>
      <c r="I49" s="212">
        <v>0</v>
      </c>
      <c r="J49" s="212">
        <v>0</v>
      </c>
      <c r="K49" s="212">
        <v>0</v>
      </c>
      <c r="L49" s="212">
        <v>0</v>
      </c>
      <c r="M49" s="204">
        <v>2</v>
      </c>
      <c r="N49" s="204">
        <v>2</v>
      </c>
      <c r="O49" s="204">
        <v>214</v>
      </c>
      <c r="P49" s="204">
        <v>214</v>
      </c>
      <c r="Q49" s="178">
        <f t="shared" si="0"/>
        <v>3</v>
      </c>
      <c r="R49" s="178">
        <f t="shared" si="1"/>
        <v>3</v>
      </c>
      <c r="S49" s="178"/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</row>
    <row r="50" spans="1:31" x14ac:dyDescent="0.25">
      <c r="A50" s="4" t="s">
        <v>93</v>
      </c>
      <c r="B50" s="4" t="s">
        <v>782</v>
      </c>
      <c r="C50" s="178">
        <v>0</v>
      </c>
      <c r="D50" s="178">
        <v>0</v>
      </c>
      <c r="E50" s="292">
        <v>1</v>
      </c>
      <c r="F50" s="292">
        <v>1</v>
      </c>
      <c r="G50" s="292">
        <v>367</v>
      </c>
      <c r="H50" s="292">
        <v>0</v>
      </c>
      <c r="I50" s="212">
        <v>0</v>
      </c>
      <c r="J50" s="212">
        <v>0</v>
      </c>
      <c r="K50" s="212">
        <v>0</v>
      </c>
      <c r="L50" s="212">
        <v>0</v>
      </c>
      <c r="M50" s="204">
        <v>4</v>
      </c>
      <c r="N50" s="204">
        <v>3</v>
      </c>
      <c r="O50" s="204">
        <v>549</v>
      </c>
      <c r="P50" s="204">
        <v>268</v>
      </c>
      <c r="Q50" s="178">
        <f t="shared" si="0"/>
        <v>5</v>
      </c>
      <c r="R50" s="178">
        <f t="shared" si="1"/>
        <v>4</v>
      </c>
      <c r="S50" s="178"/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</row>
    <row r="51" spans="1:31" x14ac:dyDescent="0.25">
      <c r="A51" s="4" t="s">
        <v>95</v>
      </c>
      <c r="B51" s="4" t="s">
        <v>783</v>
      </c>
      <c r="C51" s="178">
        <v>0</v>
      </c>
      <c r="D51" s="178">
        <v>0</v>
      </c>
      <c r="E51" s="292">
        <v>1</v>
      </c>
      <c r="F51" s="292">
        <v>1</v>
      </c>
      <c r="G51" s="292">
        <v>78</v>
      </c>
      <c r="H51" s="292">
        <v>78</v>
      </c>
      <c r="I51" s="212">
        <v>0</v>
      </c>
      <c r="J51" s="212">
        <v>0</v>
      </c>
      <c r="K51" s="212">
        <v>0</v>
      </c>
      <c r="L51" s="212">
        <v>0</v>
      </c>
      <c r="M51" s="204">
        <v>3</v>
      </c>
      <c r="N51" s="204">
        <v>3</v>
      </c>
      <c r="O51" s="204">
        <v>171</v>
      </c>
      <c r="P51" s="204">
        <v>171</v>
      </c>
      <c r="Q51" s="178">
        <f t="shared" si="0"/>
        <v>4</v>
      </c>
      <c r="R51" s="178">
        <f t="shared" si="1"/>
        <v>4</v>
      </c>
      <c r="S51" s="178"/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</row>
    <row r="52" spans="1:31" x14ac:dyDescent="0.25">
      <c r="A52" s="4" t="s">
        <v>97</v>
      </c>
      <c r="B52" s="4" t="s">
        <v>784</v>
      </c>
      <c r="C52" s="178">
        <v>0</v>
      </c>
      <c r="D52" s="178">
        <v>0</v>
      </c>
      <c r="E52" s="292">
        <v>1</v>
      </c>
      <c r="F52" s="292">
        <v>0</v>
      </c>
      <c r="G52" s="292">
        <v>99</v>
      </c>
      <c r="H52" s="292">
        <v>0</v>
      </c>
      <c r="I52" s="212">
        <v>0</v>
      </c>
      <c r="J52" s="212">
        <v>0</v>
      </c>
      <c r="K52" s="212">
        <v>0</v>
      </c>
      <c r="L52" s="212">
        <v>0</v>
      </c>
      <c r="M52" s="204">
        <v>2</v>
      </c>
      <c r="N52" s="204">
        <v>0</v>
      </c>
      <c r="O52" s="204">
        <v>161</v>
      </c>
      <c r="P52" s="204">
        <v>0</v>
      </c>
      <c r="Q52" s="178">
        <f t="shared" si="0"/>
        <v>3</v>
      </c>
      <c r="R52" s="178">
        <f t="shared" si="1"/>
        <v>0</v>
      </c>
      <c r="S52" s="178"/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</row>
    <row r="53" spans="1:31" x14ac:dyDescent="0.25">
      <c r="A53" s="4" t="s">
        <v>99</v>
      </c>
      <c r="B53" s="4" t="s">
        <v>785</v>
      </c>
      <c r="C53" s="178">
        <v>0</v>
      </c>
      <c r="D53" s="178">
        <v>0</v>
      </c>
      <c r="E53" s="292">
        <v>0</v>
      </c>
      <c r="F53" s="292">
        <v>0</v>
      </c>
      <c r="G53" s="292">
        <v>0</v>
      </c>
      <c r="H53" s="292">
        <v>0</v>
      </c>
      <c r="I53" s="212">
        <v>0</v>
      </c>
      <c r="J53" s="212">
        <v>0</v>
      </c>
      <c r="K53" s="212">
        <v>0</v>
      </c>
      <c r="L53" s="212">
        <v>0</v>
      </c>
      <c r="M53" s="204">
        <v>0</v>
      </c>
      <c r="N53" s="204">
        <v>0</v>
      </c>
      <c r="O53" s="204">
        <v>0</v>
      </c>
      <c r="P53" s="204">
        <v>0</v>
      </c>
      <c r="Q53" s="178">
        <f t="shared" si="0"/>
        <v>0</v>
      </c>
      <c r="R53" s="178">
        <f t="shared" si="1"/>
        <v>0</v>
      </c>
      <c r="S53" s="178"/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</row>
    <row r="54" spans="1:31" x14ac:dyDescent="0.25">
      <c r="A54" s="4" t="s">
        <v>101</v>
      </c>
      <c r="B54" s="4" t="s">
        <v>786</v>
      </c>
      <c r="C54" s="178">
        <v>0</v>
      </c>
      <c r="D54" s="178">
        <v>0</v>
      </c>
      <c r="E54" s="292">
        <v>0</v>
      </c>
      <c r="F54" s="292">
        <v>0</v>
      </c>
      <c r="G54" s="292">
        <v>0</v>
      </c>
      <c r="H54" s="292">
        <v>0</v>
      </c>
      <c r="I54" s="212">
        <v>0</v>
      </c>
      <c r="J54" s="212">
        <v>0</v>
      </c>
      <c r="K54" s="212">
        <v>0</v>
      </c>
      <c r="L54" s="212">
        <v>0</v>
      </c>
      <c r="M54" s="204">
        <v>3</v>
      </c>
      <c r="N54" s="204">
        <v>0</v>
      </c>
      <c r="O54" s="204">
        <v>372</v>
      </c>
      <c r="P54" s="204">
        <v>0</v>
      </c>
      <c r="Q54" s="178">
        <f t="shared" si="0"/>
        <v>3</v>
      </c>
      <c r="R54" s="178">
        <f t="shared" si="1"/>
        <v>0</v>
      </c>
      <c r="S54" s="178"/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</row>
    <row r="55" spans="1:31" x14ac:dyDescent="0.25">
      <c r="A55" s="4" t="s">
        <v>103</v>
      </c>
      <c r="B55" s="4" t="s">
        <v>787</v>
      </c>
      <c r="C55" s="178">
        <v>0</v>
      </c>
      <c r="D55" s="178">
        <v>0</v>
      </c>
      <c r="E55" s="292">
        <v>0</v>
      </c>
      <c r="F55" s="292">
        <v>0</v>
      </c>
      <c r="G55" s="292">
        <v>0</v>
      </c>
      <c r="H55" s="292">
        <v>0</v>
      </c>
      <c r="I55" s="212">
        <v>0</v>
      </c>
      <c r="J55" s="212">
        <v>0</v>
      </c>
      <c r="K55" s="212">
        <v>0</v>
      </c>
      <c r="L55" s="212">
        <v>0</v>
      </c>
      <c r="M55" s="204">
        <v>3</v>
      </c>
      <c r="N55" s="204">
        <v>3</v>
      </c>
      <c r="O55" s="204">
        <v>103</v>
      </c>
      <c r="P55" s="204">
        <v>103</v>
      </c>
      <c r="Q55" s="178">
        <f t="shared" si="0"/>
        <v>3</v>
      </c>
      <c r="R55" s="178">
        <f t="shared" si="1"/>
        <v>3</v>
      </c>
      <c r="S55" s="178"/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</row>
    <row r="56" spans="1:31" x14ac:dyDescent="0.25">
      <c r="A56" s="4" t="s">
        <v>105</v>
      </c>
      <c r="B56" s="4" t="s">
        <v>788</v>
      </c>
      <c r="C56" s="178">
        <v>0</v>
      </c>
      <c r="D56" s="178">
        <v>0</v>
      </c>
      <c r="E56" s="292">
        <v>0</v>
      </c>
      <c r="F56" s="292">
        <v>0</v>
      </c>
      <c r="G56" s="292">
        <v>0</v>
      </c>
      <c r="H56" s="292">
        <v>0</v>
      </c>
      <c r="I56" s="212">
        <v>0</v>
      </c>
      <c r="J56" s="212">
        <v>0</v>
      </c>
      <c r="K56" s="212">
        <v>0</v>
      </c>
      <c r="L56" s="212">
        <v>0</v>
      </c>
      <c r="M56" s="204">
        <v>3</v>
      </c>
      <c r="N56" s="204">
        <v>3</v>
      </c>
      <c r="O56" s="204">
        <v>313</v>
      </c>
      <c r="P56" s="204">
        <v>313</v>
      </c>
      <c r="Q56" s="178">
        <f t="shared" si="0"/>
        <v>3</v>
      </c>
      <c r="R56" s="178">
        <f t="shared" si="1"/>
        <v>3</v>
      </c>
      <c r="S56" s="178"/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</row>
    <row r="57" spans="1:31" x14ac:dyDescent="0.25">
      <c r="A57" s="4" t="s">
        <v>107</v>
      </c>
      <c r="B57" s="4" t="s">
        <v>789</v>
      </c>
      <c r="C57" s="178">
        <v>0</v>
      </c>
      <c r="D57" s="178">
        <v>0</v>
      </c>
      <c r="E57" s="292">
        <v>0</v>
      </c>
      <c r="F57" s="292">
        <v>0</v>
      </c>
      <c r="G57" s="292">
        <v>0</v>
      </c>
      <c r="H57" s="292">
        <v>0</v>
      </c>
      <c r="I57" s="212">
        <v>0</v>
      </c>
      <c r="J57" s="212">
        <v>0</v>
      </c>
      <c r="K57" s="212">
        <v>0</v>
      </c>
      <c r="L57" s="212">
        <v>0</v>
      </c>
      <c r="M57" s="204">
        <v>0</v>
      </c>
      <c r="N57" s="204">
        <v>0</v>
      </c>
      <c r="O57" s="204">
        <v>0</v>
      </c>
      <c r="P57" s="204">
        <v>0</v>
      </c>
      <c r="Q57" s="178">
        <f t="shared" si="0"/>
        <v>0</v>
      </c>
      <c r="R57" s="178">
        <f t="shared" si="1"/>
        <v>0</v>
      </c>
      <c r="S57" s="178"/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</row>
    <row r="58" spans="1:31" x14ac:dyDescent="0.25">
      <c r="A58" s="4" t="s">
        <v>109</v>
      </c>
      <c r="B58" s="4" t="s">
        <v>790</v>
      </c>
      <c r="C58" s="178">
        <v>0</v>
      </c>
      <c r="D58" s="178">
        <v>0</v>
      </c>
      <c r="E58" s="292">
        <v>0</v>
      </c>
      <c r="F58" s="292">
        <v>0</v>
      </c>
      <c r="G58" s="292">
        <v>0</v>
      </c>
      <c r="H58" s="292">
        <v>0</v>
      </c>
      <c r="I58" s="212">
        <v>0</v>
      </c>
      <c r="J58" s="212">
        <v>0</v>
      </c>
      <c r="K58" s="212">
        <v>0</v>
      </c>
      <c r="L58" s="212">
        <v>0</v>
      </c>
      <c r="M58" s="204">
        <v>0</v>
      </c>
      <c r="N58" s="204">
        <v>0</v>
      </c>
      <c r="O58" s="204">
        <v>0</v>
      </c>
      <c r="P58" s="204">
        <v>0</v>
      </c>
      <c r="Q58" s="178">
        <f t="shared" si="0"/>
        <v>0</v>
      </c>
      <c r="R58" s="178">
        <f t="shared" si="1"/>
        <v>0</v>
      </c>
      <c r="S58" s="178"/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</row>
    <row r="59" spans="1:31" x14ac:dyDescent="0.25">
      <c r="A59" s="4" t="s">
        <v>111</v>
      </c>
      <c r="B59" s="4" t="s">
        <v>791</v>
      </c>
      <c r="C59" s="178">
        <v>0</v>
      </c>
      <c r="D59" s="178">
        <v>0</v>
      </c>
      <c r="E59" s="292">
        <v>1</v>
      </c>
      <c r="F59" s="292">
        <v>1</v>
      </c>
      <c r="G59" s="292">
        <v>127</v>
      </c>
      <c r="H59" s="292">
        <v>127</v>
      </c>
      <c r="I59" s="212">
        <v>0</v>
      </c>
      <c r="J59" s="212">
        <v>0</v>
      </c>
      <c r="K59" s="212">
        <v>0</v>
      </c>
      <c r="L59" s="212">
        <v>0</v>
      </c>
      <c r="M59" s="204">
        <v>2</v>
      </c>
      <c r="N59" s="204">
        <v>2</v>
      </c>
      <c r="O59" s="204">
        <v>139</v>
      </c>
      <c r="P59" s="204">
        <v>139</v>
      </c>
      <c r="Q59" s="178">
        <f t="shared" si="0"/>
        <v>3</v>
      </c>
      <c r="R59" s="178">
        <f t="shared" si="1"/>
        <v>3</v>
      </c>
      <c r="S59" s="178"/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</row>
    <row r="60" spans="1:31" x14ac:dyDescent="0.25">
      <c r="A60" s="4" t="s">
        <v>113</v>
      </c>
      <c r="B60" s="4" t="s">
        <v>792</v>
      </c>
      <c r="C60" s="178">
        <v>0</v>
      </c>
      <c r="D60" s="178">
        <v>0</v>
      </c>
      <c r="E60" s="292">
        <v>1</v>
      </c>
      <c r="F60" s="292">
        <v>1</v>
      </c>
      <c r="G60" s="292">
        <v>113</v>
      </c>
      <c r="H60" s="292">
        <v>113</v>
      </c>
      <c r="I60" s="212">
        <v>0</v>
      </c>
      <c r="J60" s="212">
        <v>0</v>
      </c>
      <c r="K60" s="212">
        <v>0</v>
      </c>
      <c r="L60" s="212">
        <v>0</v>
      </c>
      <c r="M60" s="204">
        <v>2</v>
      </c>
      <c r="N60" s="204">
        <v>2</v>
      </c>
      <c r="O60" s="204">
        <v>96</v>
      </c>
      <c r="P60" s="204">
        <v>96</v>
      </c>
      <c r="Q60" s="178">
        <f t="shared" si="0"/>
        <v>3</v>
      </c>
      <c r="R60" s="178">
        <f t="shared" si="1"/>
        <v>3</v>
      </c>
      <c r="S60" s="178"/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</row>
    <row r="61" spans="1:31" x14ac:dyDescent="0.25">
      <c r="A61" s="4" t="s">
        <v>115</v>
      </c>
      <c r="B61" s="4" t="s">
        <v>33</v>
      </c>
      <c r="C61" s="178">
        <v>0</v>
      </c>
      <c r="D61" s="178">
        <v>0</v>
      </c>
      <c r="E61" s="292">
        <v>1</v>
      </c>
      <c r="F61" s="292">
        <v>0</v>
      </c>
      <c r="G61" s="292">
        <v>0</v>
      </c>
      <c r="H61" s="292">
        <v>0</v>
      </c>
      <c r="I61" s="212">
        <v>0</v>
      </c>
      <c r="J61" s="212">
        <v>0</v>
      </c>
      <c r="K61" s="212">
        <v>0</v>
      </c>
      <c r="L61" s="212">
        <v>0</v>
      </c>
      <c r="M61" s="204">
        <v>2</v>
      </c>
      <c r="N61" s="204">
        <v>0</v>
      </c>
      <c r="O61" s="204">
        <v>90</v>
      </c>
      <c r="P61" s="204">
        <v>0</v>
      </c>
      <c r="Q61" s="178">
        <f t="shared" si="0"/>
        <v>3</v>
      </c>
      <c r="R61" s="178">
        <f t="shared" si="1"/>
        <v>0</v>
      </c>
      <c r="S61" s="178"/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</row>
    <row r="62" spans="1:31" ht="15.75" thickBot="1" x14ac:dyDescent="0.3">
      <c r="A62" s="4" t="s">
        <v>117</v>
      </c>
      <c r="B62" s="4" t="s">
        <v>793</v>
      </c>
      <c r="C62" s="178">
        <v>0</v>
      </c>
      <c r="D62" s="178">
        <v>0</v>
      </c>
      <c r="E62" s="292">
        <v>0</v>
      </c>
      <c r="F62" s="292">
        <v>0</v>
      </c>
      <c r="G62" s="292">
        <v>0</v>
      </c>
      <c r="H62" s="292">
        <v>0</v>
      </c>
      <c r="I62" s="212">
        <v>0</v>
      </c>
      <c r="J62" s="212">
        <v>0</v>
      </c>
      <c r="K62" s="212">
        <v>0</v>
      </c>
      <c r="L62" s="212">
        <v>0</v>
      </c>
      <c r="M62" s="204">
        <v>0</v>
      </c>
      <c r="N62" s="204">
        <v>0</v>
      </c>
      <c r="O62" s="204">
        <v>0</v>
      </c>
      <c r="P62" s="204">
        <v>0</v>
      </c>
      <c r="Q62" s="178">
        <f t="shared" si="0"/>
        <v>0</v>
      </c>
      <c r="R62" s="178">
        <f t="shared" si="1"/>
        <v>0</v>
      </c>
      <c r="S62" s="178"/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</row>
    <row r="63" spans="1:31" ht="16.5" thickTop="1" thickBot="1" x14ac:dyDescent="0.3">
      <c r="B63" s="170" t="s">
        <v>120</v>
      </c>
      <c r="C63" s="179">
        <v>0</v>
      </c>
      <c r="D63" s="179">
        <v>0</v>
      </c>
      <c r="E63" s="342">
        <v>55</v>
      </c>
      <c r="F63" s="342">
        <v>42</v>
      </c>
      <c r="G63" s="342">
        <v>16777</v>
      </c>
      <c r="H63" s="342">
        <v>13531</v>
      </c>
      <c r="I63" s="343">
        <v>39</v>
      </c>
      <c r="J63" s="343">
        <v>36</v>
      </c>
      <c r="K63" s="343">
        <v>984</v>
      </c>
      <c r="L63" s="343">
        <v>897</v>
      </c>
      <c r="M63" s="229">
        <v>217</v>
      </c>
      <c r="N63" s="229">
        <v>182</v>
      </c>
      <c r="O63" s="229">
        <v>53421</v>
      </c>
      <c r="P63" s="229">
        <v>47941</v>
      </c>
      <c r="Q63" s="178">
        <f t="shared" si="0"/>
        <v>311</v>
      </c>
      <c r="R63" s="178">
        <f t="shared" si="1"/>
        <v>260</v>
      </c>
      <c r="S63" s="179"/>
      <c r="T63" s="171">
        <v>2</v>
      </c>
      <c r="U63" s="171">
        <v>2</v>
      </c>
      <c r="V63" s="171">
        <v>16</v>
      </c>
      <c r="W63" s="171">
        <v>16</v>
      </c>
      <c r="X63" s="171">
        <v>8</v>
      </c>
      <c r="Y63" s="171">
        <v>8</v>
      </c>
      <c r="Z63" s="171">
        <v>94</v>
      </c>
      <c r="AA63" s="171">
        <v>78</v>
      </c>
      <c r="AB63" s="171">
        <v>0</v>
      </c>
      <c r="AC63" s="171">
        <v>0</v>
      </c>
      <c r="AD63" s="171">
        <v>0</v>
      </c>
      <c r="AE63" s="171">
        <v>0</v>
      </c>
    </row>
    <row r="64" spans="1:31" ht="15.75" thickTop="1" x14ac:dyDescent="0.25"/>
  </sheetData>
  <mergeCells count="9">
    <mergeCell ref="M2:P2"/>
    <mergeCell ref="T2:W2"/>
    <mergeCell ref="X2:AA2"/>
    <mergeCell ref="AB2:AE2"/>
    <mergeCell ref="A2:A3"/>
    <mergeCell ref="B2:B3"/>
    <mergeCell ref="C2:D2"/>
    <mergeCell ref="E2:H2"/>
    <mergeCell ref="I2:L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2"/>
  <sheetViews>
    <sheetView workbookViewId="0">
      <selection activeCell="B4" sqref="B4"/>
    </sheetView>
  </sheetViews>
  <sheetFormatPr baseColWidth="10" defaultColWidth="9.140625" defaultRowHeight="15" x14ac:dyDescent="0.25"/>
  <cols>
    <col min="2" max="2" width="68.42578125" customWidth="1"/>
    <col min="3" max="16" width="16.5703125" customWidth="1"/>
    <col min="17" max="17" width="11.140625" customWidth="1"/>
  </cols>
  <sheetData>
    <row r="1" spans="1:17" ht="15.75" thickBot="1" x14ac:dyDescent="0.3"/>
    <row r="2" spans="1:17" ht="30" customHeight="1" thickTop="1" thickBot="1" x14ac:dyDescent="0.3">
      <c r="A2" s="250" t="s">
        <v>0</v>
      </c>
      <c r="B2" s="250" t="s">
        <v>1</v>
      </c>
      <c r="C2" s="250" t="s">
        <v>560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</row>
    <row r="3" spans="1:17" ht="39.950000000000003" customHeight="1" thickTop="1" thickBot="1" x14ac:dyDescent="0.3">
      <c r="A3" s="250" t="s">
        <v>0</v>
      </c>
      <c r="B3" s="250" t="s">
        <v>1</v>
      </c>
      <c r="C3" s="113" t="s">
        <v>561</v>
      </c>
      <c r="D3" s="113" t="s">
        <v>562</v>
      </c>
      <c r="E3" s="113" t="s">
        <v>563</v>
      </c>
      <c r="F3" s="113" t="s">
        <v>564</v>
      </c>
      <c r="G3" s="113" t="s">
        <v>565</v>
      </c>
      <c r="H3" s="113" t="s">
        <v>566</v>
      </c>
      <c r="I3" s="113" t="s">
        <v>567</v>
      </c>
      <c r="J3" s="113" t="s">
        <v>568</v>
      </c>
      <c r="K3" s="22" t="s">
        <v>725</v>
      </c>
      <c r="L3" s="113" t="s">
        <v>569</v>
      </c>
      <c r="M3" s="113" t="s">
        <v>570</v>
      </c>
      <c r="N3" s="113" t="s">
        <v>571</v>
      </c>
      <c r="O3" s="113" t="s">
        <v>572</v>
      </c>
      <c r="P3" s="22" t="s">
        <v>726</v>
      </c>
      <c r="Q3" s="22" t="s">
        <v>120</v>
      </c>
    </row>
    <row r="4" spans="1:17" ht="15.75" thickTop="1" x14ac:dyDescent="0.25">
      <c r="A4" s="4" t="s">
        <v>2</v>
      </c>
      <c r="B4" s="4" t="s">
        <v>3</v>
      </c>
      <c r="C4" s="3">
        <v>0</v>
      </c>
      <c r="D4" s="3">
        <v>0</v>
      </c>
      <c r="E4" s="3">
        <v>0</v>
      </c>
      <c r="F4" s="3">
        <v>0</v>
      </c>
      <c r="G4" s="3">
        <v>1</v>
      </c>
      <c r="H4" s="3">
        <v>0</v>
      </c>
      <c r="I4" s="3">
        <v>0</v>
      </c>
      <c r="J4" s="3">
        <v>0</v>
      </c>
      <c r="K4" s="18">
        <f>SUM(C4:J4)</f>
        <v>1</v>
      </c>
      <c r="L4" s="3">
        <v>0</v>
      </c>
      <c r="M4" s="3">
        <v>50</v>
      </c>
      <c r="N4" s="3">
        <v>0</v>
      </c>
      <c r="O4" s="3">
        <v>0</v>
      </c>
      <c r="P4" s="18">
        <f>SUM(L4:O4)</f>
        <v>50</v>
      </c>
      <c r="Q4" s="127">
        <f>+P4+K4</f>
        <v>51</v>
      </c>
    </row>
    <row r="5" spans="1:17" x14ac:dyDescent="0.25">
      <c r="A5" s="4" t="s">
        <v>4</v>
      </c>
      <c r="B5" s="4" t="s">
        <v>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18">
        <f t="shared" ref="K5:K62" si="0">SUM(C5:J5)</f>
        <v>0</v>
      </c>
      <c r="L5" s="3">
        <v>0</v>
      </c>
      <c r="M5" s="3">
        <v>22</v>
      </c>
      <c r="N5" s="3">
        <v>0</v>
      </c>
      <c r="O5" s="3">
        <v>4</v>
      </c>
      <c r="P5" s="18">
        <f t="shared" ref="P5:P63" si="1">SUM(L5:O5)</f>
        <v>26</v>
      </c>
      <c r="Q5" s="128">
        <f t="shared" ref="Q5:Q63" si="2">+P5+K5</f>
        <v>26</v>
      </c>
    </row>
    <row r="6" spans="1:17" x14ac:dyDescent="0.25">
      <c r="A6" s="4" t="s">
        <v>6</v>
      </c>
      <c r="B6" s="4" t="s">
        <v>7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2</v>
      </c>
      <c r="I6" s="3">
        <v>0</v>
      </c>
      <c r="J6" s="3">
        <v>1</v>
      </c>
      <c r="K6" s="18">
        <f t="shared" si="0"/>
        <v>3</v>
      </c>
      <c r="L6" s="3">
        <v>0</v>
      </c>
      <c r="M6" s="3">
        <v>6</v>
      </c>
      <c r="N6" s="3">
        <v>0</v>
      </c>
      <c r="O6" s="3">
        <v>2</v>
      </c>
      <c r="P6" s="18">
        <f t="shared" si="1"/>
        <v>8</v>
      </c>
      <c r="Q6" s="128">
        <f t="shared" si="2"/>
        <v>11</v>
      </c>
    </row>
    <row r="7" spans="1:17" x14ac:dyDescent="0.25">
      <c r="A7" s="4" t="s">
        <v>8</v>
      </c>
      <c r="B7" s="4" t="s">
        <v>9</v>
      </c>
      <c r="C7" s="3">
        <v>0</v>
      </c>
      <c r="D7" s="3">
        <v>0</v>
      </c>
      <c r="E7" s="3">
        <v>0</v>
      </c>
      <c r="F7" s="3">
        <v>0</v>
      </c>
      <c r="G7" s="3">
        <v>1</v>
      </c>
      <c r="H7" s="3">
        <v>0</v>
      </c>
      <c r="I7" s="3">
        <v>0</v>
      </c>
      <c r="J7" s="3">
        <v>0</v>
      </c>
      <c r="K7" s="18">
        <f t="shared" si="0"/>
        <v>1</v>
      </c>
      <c r="L7" s="3">
        <v>0</v>
      </c>
      <c r="M7" s="3">
        <v>6</v>
      </c>
      <c r="N7" s="3">
        <v>0</v>
      </c>
      <c r="O7" s="3">
        <v>4</v>
      </c>
      <c r="P7" s="18">
        <f t="shared" si="1"/>
        <v>10</v>
      </c>
      <c r="Q7" s="128">
        <f t="shared" si="2"/>
        <v>11</v>
      </c>
    </row>
    <row r="8" spans="1:17" x14ac:dyDescent="0.25">
      <c r="A8" s="4" t="s">
        <v>10</v>
      </c>
      <c r="B8" s="4" t="s">
        <v>11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1</v>
      </c>
      <c r="I8" s="3">
        <v>0</v>
      </c>
      <c r="J8" s="3">
        <v>0</v>
      </c>
      <c r="K8" s="18">
        <f t="shared" si="0"/>
        <v>1</v>
      </c>
      <c r="L8" s="3">
        <v>0</v>
      </c>
      <c r="M8" s="3">
        <v>0</v>
      </c>
      <c r="N8" s="3">
        <v>0</v>
      </c>
      <c r="O8" s="3">
        <v>0</v>
      </c>
      <c r="P8" s="18">
        <f t="shared" si="1"/>
        <v>0</v>
      </c>
      <c r="Q8" s="128">
        <f t="shared" si="2"/>
        <v>1</v>
      </c>
    </row>
    <row r="9" spans="1:17" x14ac:dyDescent="0.25">
      <c r="A9" s="4" t="s">
        <v>12</v>
      </c>
      <c r="B9" s="4" t="s">
        <v>13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18">
        <f t="shared" si="0"/>
        <v>0</v>
      </c>
      <c r="L9" s="3">
        <v>0</v>
      </c>
      <c r="M9" s="3">
        <v>2</v>
      </c>
      <c r="N9" s="3">
        <v>0</v>
      </c>
      <c r="O9" s="3">
        <v>0</v>
      </c>
      <c r="P9" s="18">
        <f t="shared" si="1"/>
        <v>2</v>
      </c>
      <c r="Q9" s="128">
        <f t="shared" si="2"/>
        <v>2</v>
      </c>
    </row>
    <row r="10" spans="1:17" x14ac:dyDescent="0.25">
      <c r="A10" s="4" t="s">
        <v>14</v>
      </c>
      <c r="B10" s="4" t="s">
        <v>15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18">
        <f t="shared" si="0"/>
        <v>4</v>
      </c>
      <c r="L10" s="3">
        <v>0</v>
      </c>
      <c r="M10" s="3">
        <v>0</v>
      </c>
      <c r="N10" s="3">
        <v>0</v>
      </c>
      <c r="O10" s="3">
        <v>0</v>
      </c>
      <c r="P10" s="18">
        <f t="shared" si="1"/>
        <v>0</v>
      </c>
      <c r="Q10" s="128">
        <f t="shared" si="2"/>
        <v>4</v>
      </c>
    </row>
    <row r="11" spans="1:17" x14ac:dyDescent="0.25">
      <c r="A11" s="4" t="s">
        <v>16</v>
      </c>
      <c r="B11" s="4" t="s">
        <v>17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18">
        <f t="shared" si="0"/>
        <v>0</v>
      </c>
      <c r="L11" s="3">
        <v>0</v>
      </c>
      <c r="M11" s="3">
        <v>11</v>
      </c>
      <c r="N11" s="3">
        <v>0</v>
      </c>
      <c r="O11" s="3">
        <v>10</v>
      </c>
      <c r="P11" s="18">
        <f t="shared" si="1"/>
        <v>21</v>
      </c>
      <c r="Q11" s="128">
        <f t="shared" si="2"/>
        <v>21</v>
      </c>
    </row>
    <row r="12" spans="1:17" x14ac:dyDescent="0.25">
      <c r="A12" s="4" t="s">
        <v>18</v>
      </c>
      <c r="B12" s="4" t="s">
        <v>19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</v>
      </c>
      <c r="K12" s="18">
        <f t="shared" si="0"/>
        <v>3</v>
      </c>
      <c r="L12" s="3">
        <v>0</v>
      </c>
      <c r="M12" s="3">
        <v>32</v>
      </c>
      <c r="N12" s="3">
        <v>0</v>
      </c>
      <c r="O12" s="3">
        <v>1</v>
      </c>
      <c r="P12" s="18">
        <f t="shared" si="1"/>
        <v>33</v>
      </c>
      <c r="Q12" s="128">
        <f t="shared" si="2"/>
        <v>36</v>
      </c>
    </row>
    <row r="13" spans="1:17" x14ac:dyDescent="0.25">
      <c r="A13" s="4" t="s">
        <v>20</v>
      </c>
      <c r="B13" s="4" t="s">
        <v>21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18">
        <f t="shared" si="0"/>
        <v>0</v>
      </c>
      <c r="L13" s="3">
        <v>0</v>
      </c>
      <c r="M13" s="3">
        <v>13</v>
      </c>
      <c r="N13" s="3">
        <v>0</v>
      </c>
      <c r="O13" s="3">
        <v>4</v>
      </c>
      <c r="P13" s="18">
        <f t="shared" si="1"/>
        <v>17</v>
      </c>
      <c r="Q13" s="128">
        <f t="shared" si="2"/>
        <v>17</v>
      </c>
    </row>
    <row r="14" spans="1:17" x14ac:dyDescent="0.25">
      <c r="A14" s="4" t="s">
        <v>22</v>
      </c>
      <c r="B14" s="4" t="s">
        <v>23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18">
        <f t="shared" si="0"/>
        <v>0</v>
      </c>
      <c r="L14" s="3">
        <v>0</v>
      </c>
      <c r="M14" s="3">
        <v>28</v>
      </c>
      <c r="N14" s="3">
        <v>0</v>
      </c>
      <c r="O14" s="3">
        <v>20</v>
      </c>
      <c r="P14" s="18">
        <f t="shared" si="1"/>
        <v>48</v>
      </c>
      <c r="Q14" s="128">
        <f t="shared" si="2"/>
        <v>48</v>
      </c>
    </row>
    <row r="15" spans="1:17" x14ac:dyDescent="0.25">
      <c r="A15" s="4" t="s">
        <v>24</v>
      </c>
      <c r="B15" s="4" t="s">
        <v>25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18">
        <f t="shared" si="0"/>
        <v>1</v>
      </c>
      <c r="L15" s="3">
        <v>0</v>
      </c>
      <c r="M15" s="3">
        <v>13</v>
      </c>
      <c r="N15" s="3">
        <v>0</v>
      </c>
      <c r="O15" s="3">
        <v>0</v>
      </c>
      <c r="P15" s="18">
        <f t="shared" si="1"/>
        <v>13</v>
      </c>
      <c r="Q15" s="128">
        <f t="shared" si="2"/>
        <v>14</v>
      </c>
    </row>
    <row r="16" spans="1:17" x14ac:dyDescent="0.25">
      <c r="A16" s="4" t="s">
        <v>26</v>
      </c>
      <c r="B16" s="4" t="s">
        <v>27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18">
        <f t="shared" si="0"/>
        <v>0</v>
      </c>
      <c r="L16" s="3">
        <v>0</v>
      </c>
      <c r="M16" s="3">
        <v>0</v>
      </c>
      <c r="N16" s="3">
        <v>0</v>
      </c>
      <c r="O16" s="3">
        <v>0</v>
      </c>
      <c r="P16" s="18">
        <f t="shared" si="1"/>
        <v>0</v>
      </c>
      <c r="Q16" s="128">
        <f t="shared" si="2"/>
        <v>0</v>
      </c>
    </row>
    <row r="17" spans="1:17" x14ac:dyDescent="0.25">
      <c r="A17" s="4" t="s">
        <v>28</v>
      </c>
      <c r="B17" s="4" t="s">
        <v>29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18">
        <f t="shared" si="0"/>
        <v>0</v>
      </c>
      <c r="L17" s="3">
        <v>0</v>
      </c>
      <c r="M17" s="3">
        <v>1</v>
      </c>
      <c r="N17" s="3">
        <v>0</v>
      </c>
      <c r="O17" s="3">
        <v>1</v>
      </c>
      <c r="P17" s="18">
        <f t="shared" si="1"/>
        <v>2</v>
      </c>
      <c r="Q17" s="128">
        <f t="shared" si="2"/>
        <v>2</v>
      </c>
    </row>
    <row r="18" spans="1:17" x14ac:dyDescent="0.25">
      <c r="A18" s="4" t="s">
        <v>30</v>
      </c>
      <c r="B18" s="4" t="s">
        <v>31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3</v>
      </c>
      <c r="I18" s="3">
        <v>0</v>
      </c>
      <c r="J18" s="3">
        <v>0</v>
      </c>
      <c r="K18" s="18">
        <f t="shared" si="0"/>
        <v>3</v>
      </c>
      <c r="L18" s="3">
        <v>0</v>
      </c>
      <c r="M18" s="3">
        <v>2</v>
      </c>
      <c r="N18" s="3">
        <v>0</v>
      </c>
      <c r="O18" s="3">
        <v>0</v>
      </c>
      <c r="P18" s="18">
        <f t="shared" si="1"/>
        <v>2</v>
      </c>
      <c r="Q18" s="128">
        <f t="shared" si="2"/>
        <v>5</v>
      </c>
    </row>
    <row r="19" spans="1:17" x14ac:dyDescent="0.25">
      <c r="A19" s="4" t="s">
        <v>32</v>
      </c>
      <c r="B19" s="4" t="s">
        <v>33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18">
        <f t="shared" si="0"/>
        <v>0</v>
      </c>
      <c r="L19" s="3">
        <v>0</v>
      </c>
      <c r="M19" s="3">
        <v>4</v>
      </c>
      <c r="N19" s="3">
        <v>0</v>
      </c>
      <c r="O19" s="3">
        <v>0</v>
      </c>
      <c r="P19" s="18">
        <f t="shared" si="1"/>
        <v>4</v>
      </c>
      <c r="Q19" s="128">
        <f t="shared" si="2"/>
        <v>4</v>
      </c>
    </row>
    <row r="20" spans="1:17" x14ac:dyDescent="0.25">
      <c r="A20" s="4" t="s">
        <v>34</v>
      </c>
      <c r="B20" s="4" t="s">
        <v>35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18">
        <f t="shared" si="0"/>
        <v>0</v>
      </c>
      <c r="L20" s="3">
        <v>0</v>
      </c>
      <c r="M20" s="3">
        <v>20</v>
      </c>
      <c r="N20" s="3">
        <v>1</v>
      </c>
      <c r="O20" s="3">
        <v>4</v>
      </c>
      <c r="P20" s="18">
        <f t="shared" si="1"/>
        <v>25</v>
      </c>
      <c r="Q20" s="128">
        <f t="shared" si="2"/>
        <v>25</v>
      </c>
    </row>
    <row r="21" spans="1:17" x14ac:dyDescent="0.25">
      <c r="A21" s="4" t="s">
        <v>36</v>
      </c>
      <c r="B21" s="4" t="s">
        <v>37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18">
        <f t="shared" si="0"/>
        <v>2</v>
      </c>
      <c r="L21" s="3">
        <v>0</v>
      </c>
      <c r="M21" s="3">
        <v>18</v>
      </c>
      <c r="N21" s="3">
        <v>0</v>
      </c>
      <c r="O21" s="3">
        <v>4</v>
      </c>
      <c r="P21" s="18">
        <f t="shared" si="1"/>
        <v>22</v>
      </c>
      <c r="Q21" s="128">
        <f t="shared" si="2"/>
        <v>24</v>
      </c>
    </row>
    <row r="22" spans="1:17" x14ac:dyDescent="0.25">
      <c r="A22" s="4" t="s">
        <v>38</v>
      </c>
      <c r="B22" s="4" t="s">
        <v>39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18">
        <f t="shared" si="0"/>
        <v>0</v>
      </c>
      <c r="L22" s="3">
        <v>0</v>
      </c>
      <c r="M22" s="3">
        <v>14</v>
      </c>
      <c r="N22" s="3">
        <v>0</v>
      </c>
      <c r="O22" s="3">
        <v>15</v>
      </c>
      <c r="P22" s="18">
        <f t="shared" si="1"/>
        <v>29</v>
      </c>
      <c r="Q22" s="128">
        <f t="shared" si="2"/>
        <v>29</v>
      </c>
    </row>
    <row r="23" spans="1:17" x14ac:dyDescent="0.25">
      <c r="A23" s="4" t="s">
        <v>40</v>
      </c>
      <c r="B23" s="4" t="s">
        <v>42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18">
        <f t="shared" si="0"/>
        <v>1</v>
      </c>
      <c r="L23" s="3">
        <v>0</v>
      </c>
      <c r="M23" s="3">
        <v>18</v>
      </c>
      <c r="N23" s="3">
        <v>0</v>
      </c>
      <c r="O23" s="3">
        <v>15</v>
      </c>
      <c r="P23" s="18">
        <f t="shared" si="1"/>
        <v>33</v>
      </c>
      <c r="Q23" s="128">
        <f t="shared" si="2"/>
        <v>34</v>
      </c>
    </row>
    <row r="24" spans="1:17" x14ac:dyDescent="0.25">
      <c r="A24" s="4" t="s">
        <v>41</v>
      </c>
      <c r="B24" s="4" t="s">
        <v>44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18">
        <f t="shared" si="0"/>
        <v>0</v>
      </c>
      <c r="L24" s="3">
        <v>0</v>
      </c>
      <c r="M24" s="3">
        <v>1</v>
      </c>
      <c r="N24" s="3">
        <v>1</v>
      </c>
      <c r="O24" s="3">
        <v>2</v>
      </c>
      <c r="P24" s="18">
        <f t="shared" si="1"/>
        <v>4</v>
      </c>
      <c r="Q24" s="128">
        <f t="shared" si="2"/>
        <v>4</v>
      </c>
    </row>
    <row r="25" spans="1:17" x14ac:dyDescent="0.25">
      <c r="A25" s="4" t="s">
        <v>43</v>
      </c>
      <c r="B25" s="4" t="s">
        <v>46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14</v>
      </c>
      <c r="I25" s="3">
        <v>0</v>
      </c>
      <c r="J25" s="3">
        <v>0</v>
      </c>
      <c r="K25" s="18">
        <f t="shared" si="0"/>
        <v>14</v>
      </c>
      <c r="L25" s="3">
        <v>0</v>
      </c>
      <c r="M25" s="3">
        <v>19</v>
      </c>
      <c r="N25" s="3">
        <v>0</v>
      </c>
      <c r="O25" s="3">
        <v>6</v>
      </c>
      <c r="P25" s="18">
        <f t="shared" si="1"/>
        <v>25</v>
      </c>
      <c r="Q25" s="128">
        <f t="shared" si="2"/>
        <v>39</v>
      </c>
    </row>
    <row r="26" spans="1:17" x14ac:dyDescent="0.25">
      <c r="A26" s="4" t="s">
        <v>45</v>
      </c>
      <c r="B26" s="4" t="s">
        <v>48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18">
        <f t="shared" si="0"/>
        <v>0</v>
      </c>
      <c r="L26" s="3">
        <v>0</v>
      </c>
      <c r="M26" s="3">
        <v>16</v>
      </c>
      <c r="N26" s="3">
        <v>0</v>
      </c>
      <c r="O26" s="3">
        <v>7</v>
      </c>
      <c r="P26" s="18">
        <f t="shared" si="1"/>
        <v>23</v>
      </c>
      <c r="Q26" s="128">
        <f t="shared" si="2"/>
        <v>23</v>
      </c>
    </row>
    <row r="27" spans="1:17" x14ac:dyDescent="0.25">
      <c r="A27" s="4" t="s">
        <v>47</v>
      </c>
      <c r="B27" s="4" t="s">
        <v>50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24</v>
      </c>
      <c r="I27" s="3">
        <v>0</v>
      </c>
      <c r="J27" s="3">
        <v>0</v>
      </c>
      <c r="K27" s="18">
        <f t="shared" si="0"/>
        <v>24</v>
      </c>
      <c r="L27" s="3">
        <v>0</v>
      </c>
      <c r="M27" s="3">
        <v>16</v>
      </c>
      <c r="N27" s="3">
        <v>0</v>
      </c>
      <c r="O27" s="3">
        <v>11</v>
      </c>
      <c r="P27" s="18">
        <f t="shared" si="1"/>
        <v>27</v>
      </c>
      <c r="Q27" s="128">
        <f t="shared" si="2"/>
        <v>51</v>
      </c>
    </row>
    <row r="28" spans="1:17" x14ac:dyDescent="0.25">
      <c r="A28" s="4" t="s">
        <v>49</v>
      </c>
      <c r="B28" s="4" t="s">
        <v>52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18">
        <f t="shared" si="0"/>
        <v>0</v>
      </c>
      <c r="L28" s="3">
        <v>0</v>
      </c>
      <c r="M28" s="3">
        <v>1</v>
      </c>
      <c r="N28" s="3">
        <v>0</v>
      </c>
      <c r="O28" s="3">
        <v>5</v>
      </c>
      <c r="P28" s="18">
        <f t="shared" si="1"/>
        <v>6</v>
      </c>
      <c r="Q28" s="128">
        <f t="shared" si="2"/>
        <v>6</v>
      </c>
    </row>
    <row r="29" spans="1:17" x14ac:dyDescent="0.25">
      <c r="A29" s="4" t="s">
        <v>51</v>
      </c>
      <c r="B29" s="4" t="s">
        <v>54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1</v>
      </c>
      <c r="J29" s="3">
        <v>0</v>
      </c>
      <c r="K29" s="18">
        <f t="shared" si="0"/>
        <v>1</v>
      </c>
      <c r="L29" s="3">
        <v>0</v>
      </c>
      <c r="M29" s="3">
        <v>4</v>
      </c>
      <c r="N29" s="3">
        <v>0</v>
      </c>
      <c r="O29" s="3">
        <v>0</v>
      </c>
      <c r="P29" s="18">
        <f t="shared" si="1"/>
        <v>4</v>
      </c>
      <c r="Q29" s="128">
        <f t="shared" si="2"/>
        <v>5</v>
      </c>
    </row>
    <row r="30" spans="1:17" x14ac:dyDescent="0.25">
      <c r="A30" s="4" t="s">
        <v>53</v>
      </c>
      <c r="B30" s="4" t="s">
        <v>56</v>
      </c>
      <c r="C30" s="3">
        <v>0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18">
        <f t="shared" si="0"/>
        <v>1</v>
      </c>
      <c r="L30" s="3">
        <v>0</v>
      </c>
      <c r="M30" s="3">
        <v>25</v>
      </c>
      <c r="N30" s="3">
        <v>0</v>
      </c>
      <c r="O30" s="3">
        <v>2</v>
      </c>
      <c r="P30" s="18">
        <f t="shared" si="1"/>
        <v>27</v>
      </c>
      <c r="Q30" s="128">
        <f t="shared" si="2"/>
        <v>28</v>
      </c>
    </row>
    <row r="31" spans="1:17" x14ac:dyDescent="0.25">
      <c r="A31" s="4" t="s">
        <v>55</v>
      </c>
      <c r="B31" s="4" t="s">
        <v>58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18">
        <f t="shared" si="0"/>
        <v>0</v>
      </c>
      <c r="L31" s="3">
        <v>0</v>
      </c>
      <c r="M31" s="3">
        <v>1</v>
      </c>
      <c r="N31" s="3">
        <v>1</v>
      </c>
      <c r="O31" s="3">
        <v>4</v>
      </c>
      <c r="P31" s="18">
        <f t="shared" si="1"/>
        <v>6</v>
      </c>
      <c r="Q31" s="128">
        <f t="shared" si="2"/>
        <v>6</v>
      </c>
    </row>
    <row r="32" spans="1:17" x14ac:dyDescent="0.25">
      <c r="A32" s="4" t="s">
        <v>57</v>
      </c>
      <c r="B32" s="4" t="s">
        <v>60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18">
        <f t="shared" si="0"/>
        <v>0</v>
      </c>
      <c r="L32" s="3">
        <v>0</v>
      </c>
      <c r="M32" s="3">
        <v>0</v>
      </c>
      <c r="N32" s="3">
        <v>0</v>
      </c>
      <c r="O32" s="3">
        <v>2</v>
      </c>
      <c r="P32" s="18">
        <f t="shared" si="1"/>
        <v>2</v>
      </c>
      <c r="Q32" s="128">
        <f t="shared" si="2"/>
        <v>2</v>
      </c>
    </row>
    <row r="33" spans="1:17" x14ac:dyDescent="0.25">
      <c r="A33" s="4" t="s">
        <v>59</v>
      </c>
      <c r="B33" s="4" t="s">
        <v>62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18">
        <f t="shared" si="0"/>
        <v>0</v>
      </c>
      <c r="L33" s="3">
        <v>0</v>
      </c>
      <c r="M33" s="3">
        <v>7</v>
      </c>
      <c r="N33" s="3">
        <v>0</v>
      </c>
      <c r="O33" s="3">
        <v>0</v>
      </c>
      <c r="P33" s="18">
        <f t="shared" si="1"/>
        <v>7</v>
      </c>
      <c r="Q33" s="128">
        <f t="shared" si="2"/>
        <v>7</v>
      </c>
    </row>
    <row r="34" spans="1:17" x14ac:dyDescent="0.25">
      <c r="A34" s="4" t="s">
        <v>61</v>
      </c>
      <c r="B34" s="4" t="s">
        <v>64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6</v>
      </c>
      <c r="K34" s="18">
        <f t="shared" si="0"/>
        <v>6</v>
      </c>
      <c r="L34" s="3">
        <v>0</v>
      </c>
      <c r="M34" s="3">
        <v>21</v>
      </c>
      <c r="N34" s="3">
        <v>0</v>
      </c>
      <c r="O34" s="3">
        <v>6</v>
      </c>
      <c r="P34" s="18">
        <f t="shared" si="1"/>
        <v>27</v>
      </c>
      <c r="Q34" s="128">
        <f t="shared" si="2"/>
        <v>33</v>
      </c>
    </row>
    <row r="35" spans="1:17" x14ac:dyDescent="0.25">
      <c r="A35" s="4" t="s">
        <v>63</v>
      </c>
      <c r="B35" s="4" t="s">
        <v>66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18">
        <f t="shared" si="0"/>
        <v>0</v>
      </c>
      <c r="L35" s="3">
        <v>0</v>
      </c>
      <c r="M35" s="3">
        <v>1</v>
      </c>
      <c r="N35" s="3">
        <v>1</v>
      </c>
      <c r="O35" s="3">
        <v>5</v>
      </c>
      <c r="P35" s="18">
        <f t="shared" si="1"/>
        <v>7</v>
      </c>
      <c r="Q35" s="128">
        <f t="shared" si="2"/>
        <v>7</v>
      </c>
    </row>
    <row r="36" spans="1:17" x14ac:dyDescent="0.25">
      <c r="A36" s="4" t="s">
        <v>65</v>
      </c>
      <c r="B36" s="4" t="s">
        <v>68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18">
        <f t="shared" si="0"/>
        <v>0</v>
      </c>
      <c r="L36" s="3">
        <v>0</v>
      </c>
      <c r="M36" s="3">
        <v>0</v>
      </c>
      <c r="N36" s="3">
        <v>0</v>
      </c>
      <c r="O36" s="3">
        <v>0</v>
      </c>
      <c r="P36" s="18">
        <f t="shared" si="1"/>
        <v>0</v>
      </c>
      <c r="Q36" s="128">
        <f t="shared" si="2"/>
        <v>0</v>
      </c>
    </row>
    <row r="37" spans="1:17" x14ac:dyDescent="0.25">
      <c r="A37" s="4" t="s">
        <v>67</v>
      </c>
      <c r="B37" s="4" t="s">
        <v>70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18">
        <f t="shared" si="0"/>
        <v>0</v>
      </c>
      <c r="L37" s="3">
        <v>0</v>
      </c>
      <c r="M37" s="3">
        <v>0</v>
      </c>
      <c r="N37" s="3">
        <v>0</v>
      </c>
      <c r="O37" s="3">
        <v>0</v>
      </c>
      <c r="P37" s="18">
        <f t="shared" si="1"/>
        <v>0</v>
      </c>
      <c r="Q37" s="128">
        <f t="shared" si="2"/>
        <v>0</v>
      </c>
    </row>
    <row r="38" spans="1:17" x14ac:dyDescent="0.25">
      <c r="A38" s="4" t="s">
        <v>69</v>
      </c>
      <c r="B38" s="4" t="s">
        <v>72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33</v>
      </c>
      <c r="I38" s="3">
        <v>0</v>
      </c>
      <c r="J38" s="3">
        <v>0</v>
      </c>
      <c r="K38" s="18">
        <f t="shared" si="0"/>
        <v>33</v>
      </c>
      <c r="L38" s="3">
        <v>1</v>
      </c>
      <c r="M38" s="3">
        <v>31</v>
      </c>
      <c r="N38" s="3">
        <v>0</v>
      </c>
      <c r="O38" s="3">
        <v>38</v>
      </c>
      <c r="P38" s="18">
        <f t="shared" si="1"/>
        <v>70</v>
      </c>
      <c r="Q38" s="128">
        <f t="shared" si="2"/>
        <v>103</v>
      </c>
    </row>
    <row r="39" spans="1:17" x14ac:dyDescent="0.25">
      <c r="A39" s="4" t="s">
        <v>71</v>
      </c>
      <c r="B39" s="4" t="s">
        <v>74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18">
        <f t="shared" si="0"/>
        <v>0</v>
      </c>
      <c r="L39" s="3">
        <v>0</v>
      </c>
      <c r="M39" s="3">
        <v>9</v>
      </c>
      <c r="N39" s="3">
        <v>0</v>
      </c>
      <c r="O39" s="3">
        <v>5</v>
      </c>
      <c r="P39" s="18">
        <f t="shared" si="1"/>
        <v>14</v>
      </c>
      <c r="Q39" s="128">
        <f t="shared" si="2"/>
        <v>14</v>
      </c>
    </row>
    <row r="40" spans="1:17" x14ac:dyDescent="0.25">
      <c r="A40" s="4" t="s">
        <v>73</v>
      </c>
      <c r="B40" s="4" t="s">
        <v>76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18">
        <f t="shared" si="0"/>
        <v>0</v>
      </c>
      <c r="L40" s="3">
        <v>0</v>
      </c>
      <c r="M40" s="3">
        <v>0</v>
      </c>
      <c r="N40" s="3">
        <v>0</v>
      </c>
      <c r="O40" s="3">
        <v>0</v>
      </c>
      <c r="P40" s="18">
        <f t="shared" si="1"/>
        <v>0</v>
      </c>
      <c r="Q40" s="128">
        <f t="shared" si="2"/>
        <v>0</v>
      </c>
    </row>
    <row r="41" spans="1:17" x14ac:dyDescent="0.25">
      <c r="A41" s="4" t="s">
        <v>75</v>
      </c>
      <c r="B41" s="4" t="s">
        <v>78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8</v>
      </c>
      <c r="K41" s="18">
        <f t="shared" si="0"/>
        <v>8</v>
      </c>
      <c r="L41" s="3">
        <v>0</v>
      </c>
      <c r="M41" s="3">
        <v>18</v>
      </c>
      <c r="N41" s="3">
        <v>0</v>
      </c>
      <c r="O41" s="3">
        <v>8</v>
      </c>
      <c r="P41" s="18">
        <f t="shared" si="1"/>
        <v>26</v>
      </c>
      <c r="Q41" s="128">
        <f t="shared" si="2"/>
        <v>34</v>
      </c>
    </row>
    <row r="42" spans="1:17" x14ac:dyDescent="0.25">
      <c r="A42" s="4" t="s">
        <v>77</v>
      </c>
      <c r="B42" s="4" t="s">
        <v>80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18">
        <f t="shared" si="0"/>
        <v>0</v>
      </c>
      <c r="L42" s="3">
        <v>0</v>
      </c>
      <c r="M42" s="3">
        <v>18</v>
      </c>
      <c r="N42" s="3">
        <v>0</v>
      </c>
      <c r="O42" s="3">
        <v>5</v>
      </c>
      <c r="P42" s="18">
        <f t="shared" si="1"/>
        <v>23</v>
      </c>
      <c r="Q42" s="128">
        <f t="shared" si="2"/>
        <v>23</v>
      </c>
    </row>
    <row r="43" spans="1:17" x14ac:dyDescent="0.25">
      <c r="A43" s="4" t="s">
        <v>79</v>
      </c>
      <c r="B43" s="4" t="s">
        <v>82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18">
        <f t="shared" si="0"/>
        <v>2</v>
      </c>
      <c r="L43" s="3">
        <v>0</v>
      </c>
      <c r="M43" s="3">
        <v>2</v>
      </c>
      <c r="N43" s="3">
        <v>0</v>
      </c>
      <c r="O43" s="3">
        <v>2</v>
      </c>
      <c r="P43" s="18">
        <f t="shared" si="1"/>
        <v>4</v>
      </c>
      <c r="Q43" s="128">
        <f t="shared" si="2"/>
        <v>6</v>
      </c>
    </row>
    <row r="44" spans="1:17" x14ac:dyDescent="0.25">
      <c r="A44" s="4" t="s">
        <v>81</v>
      </c>
      <c r="B44" s="4" t="s">
        <v>84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18">
        <f t="shared" si="0"/>
        <v>0</v>
      </c>
      <c r="L44" s="3">
        <v>0</v>
      </c>
      <c r="M44" s="3">
        <v>0</v>
      </c>
      <c r="N44" s="3">
        <v>0</v>
      </c>
      <c r="O44" s="3">
        <v>0</v>
      </c>
      <c r="P44" s="18">
        <f t="shared" si="1"/>
        <v>0</v>
      </c>
      <c r="Q44" s="128">
        <f t="shared" si="2"/>
        <v>0</v>
      </c>
    </row>
    <row r="45" spans="1:17" x14ac:dyDescent="0.25">
      <c r="A45" s="4" t="s">
        <v>83</v>
      </c>
      <c r="B45" s="4" t="s">
        <v>86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18">
        <f t="shared" si="0"/>
        <v>0</v>
      </c>
      <c r="L45" s="3">
        <v>0</v>
      </c>
      <c r="M45" s="3">
        <v>8</v>
      </c>
      <c r="N45" s="3">
        <v>0</v>
      </c>
      <c r="O45" s="3">
        <v>0</v>
      </c>
      <c r="P45" s="18">
        <f t="shared" si="1"/>
        <v>8</v>
      </c>
      <c r="Q45" s="128">
        <f t="shared" si="2"/>
        <v>8</v>
      </c>
    </row>
    <row r="46" spans="1:17" x14ac:dyDescent="0.25">
      <c r="A46" s="4" t="s">
        <v>85</v>
      </c>
      <c r="B46" s="4" t="s">
        <v>88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1</v>
      </c>
      <c r="I46" s="3">
        <v>0</v>
      </c>
      <c r="J46" s="3">
        <v>1</v>
      </c>
      <c r="K46" s="18">
        <f t="shared" si="0"/>
        <v>2</v>
      </c>
      <c r="L46" s="3">
        <v>0</v>
      </c>
      <c r="M46" s="3">
        <v>17</v>
      </c>
      <c r="N46" s="3">
        <v>4</v>
      </c>
      <c r="O46" s="3">
        <v>12</v>
      </c>
      <c r="P46" s="18">
        <f t="shared" si="1"/>
        <v>33</v>
      </c>
      <c r="Q46" s="128">
        <f t="shared" si="2"/>
        <v>35</v>
      </c>
    </row>
    <row r="47" spans="1:17" x14ac:dyDescent="0.25">
      <c r="A47" s="4" t="s">
        <v>87</v>
      </c>
      <c r="B47" s="4" t="s">
        <v>90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3</v>
      </c>
      <c r="I47" s="3">
        <v>0</v>
      </c>
      <c r="J47" s="3">
        <v>3</v>
      </c>
      <c r="K47" s="18">
        <f t="shared" si="0"/>
        <v>6</v>
      </c>
      <c r="L47" s="3">
        <v>0</v>
      </c>
      <c r="M47" s="3">
        <v>9</v>
      </c>
      <c r="N47" s="3">
        <v>1</v>
      </c>
      <c r="O47" s="3">
        <v>2</v>
      </c>
      <c r="P47" s="18">
        <f t="shared" si="1"/>
        <v>12</v>
      </c>
      <c r="Q47" s="128">
        <f t="shared" si="2"/>
        <v>18</v>
      </c>
    </row>
    <row r="48" spans="1:17" x14ac:dyDescent="0.25">
      <c r="A48" s="4" t="s">
        <v>89</v>
      </c>
      <c r="B48" s="4" t="s">
        <v>92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18">
        <f t="shared" si="0"/>
        <v>0</v>
      </c>
      <c r="L48" s="3">
        <v>0</v>
      </c>
      <c r="M48" s="3">
        <v>19</v>
      </c>
      <c r="N48" s="3">
        <v>0</v>
      </c>
      <c r="O48" s="3">
        <v>14</v>
      </c>
      <c r="P48" s="18">
        <f t="shared" si="1"/>
        <v>33</v>
      </c>
      <c r="Q48" s="128">
        <f t="shared" si="2"/>
        <v>33</v>
      </c>
    </row>
    <row r="49" spans="1:17" x14ac:dyDescent="0.25">
      <c r="A49" s="4" t="s">
        <v>91</v>
      </c>
      <c r="B49" s="4" t="s">
        <v>94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5</v>
      </c>
      <c r="I49" s="3">
        <v>0</v>
      </c>
      <c r="J49" s="3">
        <v>4</v>
      </c>
      <c r="K49" s="18">
        <f t="shared" si="0"/>
        <v>9</v>
      </c>
      <c r="L49" s="3">
        <v>0</v>
      </c>
      <c r="M49" s="3">
        <v>2</v>
      </c>
      <c r="N49" s="3">
        <v>0</v>
      </c>
      <c r="O49" s="3">
        <v>1</v>
      </c>
      <c r="P49" s="18">
        <f t="shared" si="1"/>
        <v>3</v>
      </c>
      <c r="Q49" s="128">
        <f t="shared" si="2"/>
        <v>12</v>
      </c>
    </row>
    <row r="50" spans="1:17" x14ac:dyDescent="0.25">
      <c r="A50" s="4" t="s">
        <v>93</v>
      </c>
      <c r="B50" s="4" t="s">
        <v>96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18">
        <f t="shared" si="0"/>
        <v>0</v>
      </c>
      <c r="L50" s="3">
        <v>0</v>
      </c>
      <c r="M50" s="3">
        <v>6</v>
      </c>
      <c r="N50" s="3">
        <v>0</v>
      </c>
      <c r="O50" s="3">
        <v>1</v>
      </c>
      <c r="P50" s="18">
        <f t="shared" si="1"/>
        <v>7</v>
      </c>
      <c r="Q50" s="128">
        <f t="shared" si="2"/>
        <v>7</v>
      </c>
    </row>
    <row r="51" spans="1:17" x14ac:dyDescent="0.25">
      <c r="A51" s="4" t="s">
        <v>95</v>
      </c>
      <c r="B51" s="4" t="s">
        <v>98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18">
        <f t="shared" si="0"/>
        <v>0</v>
      </c>
      <c r="L51" s="3">
        <v>0</v>
      </c>
      <c r="M51" s="3">
        <v>5</v>
      </c>
      <c r="N51" s="3">
        <v>0</v>
      </c>
      <c r="O51" s="3">
        <v>2</v>
      </c>
      <c r="P51" s="18">
        <f t="shared" si="1"/>
        <v>7</v>
      </c>
      <c r="Q51" s="128">
        <f t="shared" si="2"/>
        <v>7</v>
      </c>
    </row>
    <row r="52" spans="1:17" x14ac:dyDescent="0.25">
      <c r="A52" s="4" t="s">
        <v>97</v>
      </c>
      <c r="B52" s="4" t="s">
        <v>100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18">
        <f t="shared" si="0"/>
        <v>0</v>
      </c>
      <c r="L52" s="3">
        <v>0</v>
      </c>
      <c r="M52" s="3">
        <v>11</v>
      </c>
      <c r="N52" s="3">
        <v>0</v>
      </c>
      <c r="O52" s="3">
        <v>2</v>
      </c>
      <c r="P52" s="18">
        <f t="shared" si="1"/>
        <v>13</v>
      </c>
      <c r="Q52" s="128">
        <f t="shared" si="2"/>
        <v>13</v>
      </c>
    </row>
    <row r="53" spans="1:17" x14ac:dyDescent="0.25">
      <c r="A53" s="4" t="s">
        <v>99</v>
      </c>
      <c r="B53" s="4" t="s">
        <v>102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7</v>
      </c>
      <c r="I53" s="3">
        <v>0</v>
      </c>
      <c r="J53" s="3">
        <v>0</v>
      </c>
      <c r="K53" s="18">
        <f t="shared" si="0"/>
        <v>7</v>
      </c>
      <c r="L53" s="3">
        <v>0</v>
      </c>
      <c r="M53" s="3">
        <v>41</v>
      </c>
      <c r="N53" s="3">
        <v>0</v>
      </c>
      <c r="O53" s="3">
        <v>23</v>
      </c>
      <c r="P53" s="18">
        <f t="shared" si="1"/>
        <v>64</v>
      </c>
      <c r="Q53" s="128">
        <f t="shared" si="2"/>
        <v>71</v>
      </c>
    </row>
    <row r="54" spans="1:17" x14ac:dyDescent="0.25">
      <c r="A54" s="4" t="s">
        <v>101</v>
      </c>
      <c r="B54" s="4" t="s">
        <v>104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18">
        <f t="shared" si="0"/>
        <v>0</v>
      </c>
      <c r="L54" s="3">
        <v>0</v>
      </c>
      <c r="M54" s="3">
        <v>3</v>
      </c>
      <c r="N54" s="3">
        <v>0</v>
      </c>
      <c r="O54" s="3">
        <v>4</v>
      </c>
      <c r="P54" s="18">
        <f t="shared" si="1"/>
        <v>7</v>
      </c>
      <c r="Q54" s="128">
        <f t="shared" si="2"/>
        <v>7</v>
      </c>
    </row>
    <row r="55" spans="1:17" x14ac:dyDescent="0.25">
      <c r="A55" s="4" t="s">
        <v>103</v>
      </c>
      <c r="B55" s="4" t="s">
        <v>106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2</v>
      </c>
      <c r="I55" s="3">
        <v>0</v>
      </c>
      <c r="J55" s="3">
        <v>0</v>
      </c>
      <c r="K55" s="18">
        <f t="shared" si="0"/>
        <v>2</v>
      </c>
      <c r="L55" s="3">
        <v>0</v>
      </c>
      <c r="M55" s="3">
        <v>25</v>
      </c>
      <c r="N55" s="3">
        <v>0</v>
      </c>
      <c r="O55" s="3">
        <v>17</v>
      </c>
      <c r="P55" s="18">
        <f t="shared" si="1"/>
        <v>42</v>
      </c>
      <c r="Q55" s="128">
        <f t="shared" si="2"/>
        <v>44</v>
      </c>
    </row>
    <row r="56" spans="1:17" x14ac:dyDescent="0.25">
      <c r="A56" s="4" t="s">
        <v>105</v>
      </c>
      <c r="B56" s="4" t="s">
        <v>108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18">
        <f t="shared" si="0"/>
        <v>0</v>
      </c>
      <c r="L56" s="3">
        <v>0</v>
      </c>
      <c r="M56" s="3">
        <v>3</v>
      </c>
      <c r="N56" s="3">
        <v>0</v>
      </c>
      <c r="O56" s="3">
        <v>1</v>
      </c>
      <c r="P56" s="18">
        <f t="shared" si="1"/>
        <v>4</v>
      </c>
      <c r="Q56" s="128">
        <f t="shared" si="2"/>
        <v>4</v>
      </c>
    </row>
    <row r="57" spans="1:17" x14ac:dyDescent="0.25">
      <c r="A57" s="4" t="s">
        <v>107</v>
      </c>
      <c r="B57" s="4" t="s">
        <v>110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18">
        <f t="shared" si="0"/>
        <v>0</v>
      </c>
      <c r="L57" s="3">
        <v>0</v>
      </c>
      <c r="M57" s="3">
        <v>3</v>
      </c>
      <c r="N57" s="3">
        <v>0</v>
      </c>
      <c r="O57" s="3">
        <v>0</v>
      </c>
      <c r="P57" s="18">
        <f t="shared" si="1"/>
        <v>3</v>
      </c>
      <c r="Q57" s="128">
        <f t="shared" si="2"/>
        <v>3</v>
      </c>
    </row>
    <row r="58" spans="1:17" x14ac:dyDescent="0.25">
      <c r="A58" s="4" t="s">
        <v>109</v>
      </c>
      <c r="B58" s="4" t="s">
        <v>112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18">
        <f t="shared" si="0"/>
        <v>0</v>
      </c>
      <c r="L58" s="3">
        <v>48</v>
      </c>
      <c r="M58" s="3">
        <v>20</v>
      </c>
      <c r="N58" s="3">
        <v>0</v>
      </c>
      <c r="O58" s="3">
        <v>0</v>
      </c>
      <c r="P58" s="18">
        <f t="shared" si="1"/>
        <v>68</v>
      </c>
      <c r="Q58" s="128">
        <f t="shared" si="2"/>
        <v>68</v>
      </c>
    </row>
    <row r="59" spans="1:17" x14ac:dyDescent="0.25">
      <c r="A59" s="4" t="s">
        <v>111</v>
      </c>
      <c r="B59" s="4" t="s">
        <v>114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17</v>
      </c>
      <c r="K59" s="18">
        <f t="shared" si="0"/>
        <v>17</v>
      </c>
      <c r="L59" s="3">
        <v>3</v>
      </c>
      <c r="M59" s="3">
        <v>23</v>
      </c>
      <c r="N59" s="3">
        <v>4</v>
      </c>
      <c r="O59" s="3">
        <v>5</v>
      </c>
      <c r="P59" s="18">
        <f t="shared" si="1"/>
        <v>35</v>
      </c>
      <c r="Q59" s="128">
        <f t="shared" si="2"/>
        <v>52</v>
      </c>
    </row>
    <row r="60" spans="1:17" x14ac:dyDescent="0.25">
      <c r="A60" s="4" t="s">
        <v>113</v>
      </c>
      <c r="B60" s="4" t="s">
        <v>116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18">
        <f t="shared" si="0"/>
        <v>0</v>
      </c>
      <c r="L60" s="3">
        <v>0</v>
      </c>
      <c r="M60" s="3">
        <v>22</v>
      </c>
      <c r="N60" s="3">
        <v>0</v>
      </c>
      <c r="O60" s="3">
        <v>21</v>
      </c>
      <c r="P60" s="18">
        <f t="shared" si="1"/>
        <v>43</v>
      </c>
      <c r="Q60" s="128">
        <f t="shared" si="2"/>
        <v>43</v>
      </c>
    </row>
    <row r="61" spans="1:17" x14ac:dyDescent="0.25">
      <c r="A61" s="4" t="s">
        <v>115</v>
      </c>
      <c r="B61" s="4" t="s">
        <v>118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18">
        <f t="shared" si="0"/>
        <v>0</v>
      </c>
      <c r="L61" s="3">
        <v>0</v>
      </c>
      <c r="M61" s="3">
        <v>28</v>
      </c>
      <c r="N61" s="3">
        <v>0</v>
      </c>
      <c r="O61" s="3">
        <v>7</v>
      </c>
      <c r="P61" s="18">
        <f t="shared" si="1"/>
        <v>35</v>
      </c>
      <c r="Q61" s="128">
        <f t="shared" si="2"/>
        <v>35</v>
      </c>
    </row>
    <row r="62" spans="1:17" ht="15.75" thickBot="1" x14ac:dyDescent="0.3">
      <c r="A62" s="4" t="s">
        <v>117</v>
      </c>
      <c r="B62" s="4" t="s">
        <v>119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18">
        <f t="shared" si="0"/>
        <v>0</v>
      </c>
      <c r="L62" s="3">
        <v>0</v>
      </c>
      <c r="M62" s="3">
        <v>6</v>
      </c>
      <c r="N62" s="3">
        <v>0</v>
      </c>
      <c r="O62" s="3">
        <v>5</v>
      </c>
      <c r="P62" s="18">
        <f t="shared" si="1"/>
        <v>11</v>
      </c>
      <c r="Q62" s="129">
        <f t="shared" si="2"/>
        <v>11</v>
      </c>
    </row>
    <row r="63" spans="1:17" ht="16.5" thickTop="1" thickBot="1" x14ac:dyDescent="0.3">
      <c r="B63" s="1" t="s">
        <v>120</v>
      </c>
      <c r="C63" s="25">
        <f>SUM(C4:C62)</f>
        <v>0</v>
      </c>
      <c r="D63" s="25">
        <f t="shared" ref="D63:O63" si="3">SUM(D4:D62)</f>
        <v>1</v>
      </c>
      <c r="E63" s="25">
        <f t="shared" si="3"/>
        <v>0</v>
      </c>
      <c r="F63" s="25">
        <f t="shared" si="3"/>
        <v>0</v>
      </c>
      <c r="G63" s="25">
        <f t="shared" si="3"/>
        <v>2</v>
      </c>
      <c r="H63" s="25">
        <f t="shared" si="3"/>
        <v>105</v>
      </c>
      <c r="I63" s="25">
        <f t="shared" si="3"/>
        <v>1</v>
      </c>
      <c r="J63" s="25">
        <f t="shared" si="3"/>
        <v>43</v>
      </c>
      <c r="K63" s="25">
        <f t="shared" si="3"/>
        <v>152</v>
      </c>
      <c r="L63" s="25">
        <f t="shared" si="3"/>
        <v>52</v>
      </c>
      <c r="M63" s="25">
        <f t="shared" si="3"/>
        <v>701</v>
      </c>
      <c r="N63" s="25">
        <f t="shared" si="3"/>
        <v>13</v>
      </c>
      <c r="O63" s="25">
        <f t="shared" si="3"/>
        <v>309</v>
      </c>
      <c r="P63" s="25">
        <f t="shared" si="1"/>
        <v>1075</v>
      </c>
      <c r="Q63" s="130">
        <f t="shared" si="2"/>
        <v>1227</v>
      </c>
    </row>
    <row r="64" spans="1:17" ht="15.75" thickTop="1" x14ac:dyDescent="0.25"/>
    <row r="66" spans="1:16" ht="15.75" thickBot="1" x14ac:dyDescent="0.3"/>
    <row r="67" spans="1:16" s="348" customFormat="1" ht="35.25" thickTop="1" thickBot="1" x14ac:dyDescent="0.25">
      <c r="A67" s="344"/>
      <c r="B67" s="345"/>
      <c r="C67" s="346" t="s">
        <v>839</v>
      </c>
      <c r="D67" s="346" t="s">
        <v>840</v>
      </c>
      <c r="E67" s="346" t="s">
        <v>841</v>
      </c>
      <c r="F67" s="346" t="s">
        <v>842</v>
      </c>
      <c r="G67" s="346" t="s">
        <v>843</v>
      </c>
      <c r="H67" s="346" t="s">
        <v>844</v>
      </c>
      <c r="I67" s="346" t="s">
        <v>845</v>
      </c>
      <c r="J67" s="347" t="s">
        <v>846</v>
      </c>
      <c r="K67" s="347" t="s">
        <v>847</v>
      </c>
      <c r="L67" s="347" t="s">
        <v>848</v>
      </c>
      <c r="M67" s="347" t="s">
        <v>849</v>
      </c>
      <c r="N67" s="347" t="s">
        <v>850</v>
      </c>
      <c r="O67" s="347" t="s">
        <v>851</v>
      </c>
      <c r="P67" s="347" t="s">
        <v>852</v>
      </c>
    </row>
    <row r="68" spans="1:16" s="348" customFormat="1" ht="14.25" thickTop="1" thickBot="1" x14ac:dyDescent="0.25">
      <c r="A68" s="344"/>
      <c r="B68" s="349"/>
      <c r="C68" s="350">
        <v>0</v>
      </c>
      <c r="D68" s="350">
        <v>1</v>
      </c>
      <c r="E68" s="350">
        <v>0</v>
      </c>
      <c r="F68" s="350">
        <v>0</v>
      </c>
      <c r="G68" s="350">
        <v>2</v>
      </c>
      <c r="H68" s="351">
        <v>105</v>
      </c>
      <c r="I68" s="351">
        <v>1</v>
      </c>
      <c r="J68" s="352">
        <v>43</v>
      </c>
      <c r="K68" s="353">
        <v>52</v>
      </c>
      <c r="L68" s="353">
        <v>701</v>
      </c>
      <c r="M68" s="353">
        <v>13</v>
      </c>
      <c r="N68" s="353">
        <v>309</v>
      </c>
      <c r="O68" s="352">
        <v>1075</v>
      </c>
      <c r="P68" s="352">
        <v>1227</v>
      </c>
    </row>
    <row r="69" spans="1:16" s="348" customFormat="1" ht="14.25" thickTop="1" thickBot="1" x14ac:dyDescent="0.25">
      <c r="A69" s="344"/>
      <c r="B69" s="349"/>
      <c r="C69" s="354"/>
      <c r="D69" s="354"/>
      <c r="E69" s="354"/>
      <c r="F69" s="354"/>
      <c r="G69" s="354"/>
      <c r="H69" s="355"/>
      <c r="I69" s="355"/>
    </row>
    <row r="70" spans="1:16" s="348" customFormat="1" ht="39.75" thickTop="1" thickBot="1" x14ac:dyDescent="0.25">
      <c r="A70" s="344"/>
      <c r="B70" s="345"/>
      <c r="C70" s="356" t="s">
        <v>561</v>
      </c>
      <c r="D70" s="356" t="s">
        <v>562</v>
      </c>
      <c r="E70" s="356" t="s">
        <v>563</v>
      </c>
      <c r="F70" s="356" t="s">
        <v>564</v>
      </c>
      <c r="G70" s="356" t="s">
        <v>565</v>
      </c>
      <c r="H70" s="356" t="s">
        <v>566</v>
      </c>
      <c r="I70" s="356" t="s">
        <v>567</v>
      </c>
      <c r="J70" s="356" t="s">
        <v>568</v>
      </c>
      <c r="K70" s="356" t="s">
        <v>569</v>
      </c>
      <c r="L70" s="356" t="s">
        <v>570</v>
      </c>
      <c r="M70" s="356" t="s">
        <v>571</v>
      </c>
      <c r="N70" s="356" t="s">
        <v>572</v>
      </c>
      <c r="O70" s="347" t="s">
        <v>851</v>
      </c>
      <c r="P70" s="347" t="s">
        <v>852</v>
      </c>
    </row>
    <row r="71" spans="1:16" s="348" customFormat="1" ht="14.25" thickTop="1" thickBot="1" x14ac:dyDescent="0.25">
      <c r="A71" s="344"/>
      <c r="B71" s="345"/>
      <c r="C71" s="357">
        <v>0</v>
      </c>
      <c r="D71" s="357">
        <v>1</v>
      </c>
      <c r="E71" s="357">
        <v>0</v>
      </c>
      <c r="F71" s="357">
        <v>0</v>
      </c>
      <c r="G71" s="357">
        <v>2</v>
      </c>
      <c r="H71" s="357">
        <v>105</v>
      </c>
      <c r="I71" s="357">
        <v>1</v>
      </c>
      <c r="J71" s="357">
        <v>43</v>
      </c>
      <c r="K71" s="357">
        <v>52</v>
      </c>
      <c r="L71" s="357">
        <v>701</v>
      </c>
      <c r="M71" s="357">
        <v>13</v>
      </c>
      <c r="N71" s="357">
        <v>309</v>
      </c>
      <c r="O71" s="352">
        <v>1075</v>
      </c>
      <c r="P71" s="352">
        <v>1227</v>
      </c>
    </row>
    <row r="72" spans="1:16" ht="15.75" thickTop="1" x14ac:dyDescent="0.25"/>
  </sheetData>
  <mergeCells count="3">
    <mergeCell ref="A2:A3"/>
    <mergeCell ref="B2:B3"/>
    <mergeCell ref="C2:Q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A5" sqref="A5"/>
    </sheetView>
  </sheetViews>
  <sheetFormatPr baseColWidth="10" defaultColWidth="9.140625" defaultRowHeight="15" x14ac:dyDescent="0.25"/>
  <cols>
    <col min="2" max="2" width="68.42578125" customWidth="1"/>
    <col min="3" max="13" width="16.5703125" customWidth="1"/>
  </cols>
  <sheetData>
    <row r="1" spans="1:13" ht="15.75" thickBot="1" x14ac:dyDescent="0.3"/>
    <row r="2" spans="1:13" ht="30" customHeight="1" thickTop="1" thickBot="1" x14ac:dyDescent="0.3">
      <c r="A2" s="250" t="s">
        <v>0</v>
      </c>
      <c r="B2" s="250" t="s">
        <v>1</v>
      </c>
      <c r="C2" s="250" t="s">
        <v>573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3" ht="39.950000000000003" customHeight="1" thickTop="1" thickBot="1" x14ac:dyDescent="0.3">
      <c r="A3" s="250" t="s">
        <v>0</v>
      </c>
      <c r="B3" s="250" t="s">
        <v>1</v>
      </c>
      <c r="C3" s="250" t="s">
        <v>574</v>
      </c>
      <c r="D3" s="250" t="s">
        <v>574</v>
      </c>
      <c r="E3" s="250" t="s">
        <v>577</v>
      </c>
      <c r="F3" s="250" t="s">
        <v>577</v>
      </c>
      <c r="G3" s="250" t="s">
        <v>578</v>
      </c>
      <c r="H3" s="250" t="s">
        <v>579</v>
      </c>
      <c r="I3" s="254" t="s">
        <v>580</v>
      </c>
      <c r="J3" s="250" t="s">
        <v>581</v>
      </c>
      <c r="K3" s="250"/>
      <c r="L3" s="250"/>
      <c r="M3" s="250"/>
    </row>
    <row r="4" spans="1:13" ht="35.1" customHeight="1" thickTop="1" thickBot="1" x14ac:dyDescent="0.3">
      <c r="A4" s="250" t="s">
        <v>0</v>
      </c>
      <c r="B4" s="250" t="s">
        <v>1</v>
      </c>
      <c r="C4" s="22" t="s">
        <v>575</v>
      </c>
      <c r="D4" s="22" t="s">
        <v>576</v>
      </c>
      <c r="E4" s="22" t="s">
        <v>575</v>
      </c>
      <c r="F4" s="22" t="s">
        <v>576</v>
      </c>
      <c r="G4" s="250" t="s">
        <v>578</v>
      </c>
      <c r="H4" s="250" t="s">
        <v>579</v>
      </c>
      <c r="I4" s="254" t="s">
        <v>580</v>
      </c>
      <c r="J4" s="22" t="s">
        <v>582</v>
      </c>
      <c r="K4" s="22" t="s">
        <v>583</v>
      </c>
      <c r="L4" s="22" t="s">
        <v>584</v>
      </c>
      <c r="M4" s="22" t="s">
        <v>423</v>
      </c>
    </row>
    <row r="5" spans="1:13" ht="15.75" thickTop="1" x14ac:dyDescent="0.25">
      <c r="A5" s="4" t="s">
        <v>2</v>
      </c>
      <c r="B5" s="4" t="s">
        <v>3</v>
      </c>
      <c r="C5" s="20">
        <v>51</v>
      </c>
      <c r="D5" s="20">
        <v>0</v>
      </c>
      <c r="E5" s="20">
        <v>51</v>
      </c>
      <c r="F5" s="20">
        <v>51</v>
      </c>
      <c r="G5" s="20">
        <v>14</v>
      </c>
      <c r="H5" s="20">
        <v>0</v>
      </c>
      <c r="I5" s="21">
        <v>30</v>
      </c>
      <c r="J5" s="30">
        <v>4</v>
      </c>
      <c r="K5" s="20">
        <v>1</v>
      </c>
      <c r="L5" s="21">
        <v>0</v>
      </c>
      <c r="M5" s="131">
        <f>SUM(J5:L5)</f>
        <v>5</v>
      </c>
    </row>
    <row r="6" spans="1:13" x14ac:dyDescent="0.25">
      <c r="A6" s="4" t="s">
        <v>4</v>
      </c>
      <c r="B6" s="4" t="s">
        <v>5</v>
      </c>
      <c r="C6" s="3">
        <v>14</v>
      </c>
      <c r="D6" s="3">
        <v>0</v>
      </c>
      <c r="E6" s="3">
        <v>14</v>
      </c>
      <c r="F6" s="3">
        <v>0</v>
      </c>
      <c r="G6" s="3">
        <v>19</v>
      </c>
      <c r="H6" s="3">
        <v>3</v>
      </c>
      <c r="I6" s="13">
        <v>26</v>
      </c>
      <c r="J6" s="32">
        <v>4</v>
      </c>
      <c r="K6" s="3">
        <v>0</v>
      </c>
      <c r="L6" s="13">
        <v>0</v>
      </c>
      <c r="M6" s="132">
        <f t="shared" ref="M6:M64" si="0">SUM(J6:L6)</f>
        <v>4</v>
      </c>
    </row>
    <row r="7" spans="1:13" x14ac:dyDescent="0.25">
      <c r="A7" s="4" t="s">
        <v>6</v>
      </c>
      <c r="B7" s="4" t="s">
        <v>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13">
        <v>0</v>
      </c>
      <c r="J7" s="32">
        <v>1</v>
      </c>
      <c r="K7" s="3">
        <v>0</v>
      </c>
      <c r="L7" s="13">
        <v>0</v>
      </c>
      <c r="M7" s="132">
        <f t="shared" si="0"/>
        <v>1</v>
      </c>
    </row>
    <row r="8" spans="1:13" x14ac:dyDescent="0.25">
      <c r="A8" s="4" t="s">
        <v>8</v>
      </c>
      <c r="B8" s="4" t="s">
        <v>9</v>
      </c>
      <c r="C8" s="3">
        <v>8</v>
      </c>
      <c r="D8" s="3">
        <v>11</v>
      </c>
      <c r="E8" s="3">
        <v>8</v>
      </c>
      <c r="F8" s="3">
        <v>11</v>
      </c>
      <c r="G8" s="3">
        <v>6</v>
      </c>
      <c r="H8" s="3">
        <v>0</v>
      </c>
      <c r="I8" s="13">
        <v>0</v>
      </c>
      <c r="J8" s="32">
        <v>0</v>
      </c>
      <c r="K8" s="3">
        <v>0</v>
      </c>
      <c r="L8" s="13">
        <v>0</v>
      </c>
      <c r="M8" s="132">
        <f t="shared" si="0"/>
        <v>0</v>
      </c>
    </row>
    <row r="9" spans="1:13" x14ac:dyDescent="0.25">
      <c r="A9" s="4" t="s">
        <v>10</v>
      </c>
      <c r="B9" s="4" t="s">
        <v>11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13">
        <v>0</v>
      </c>
      <c r="J9" s="32">
        <v>0</v>
      </c>
      <c r="K9" s="3">
        <v>0</v>
      </c>
      <c r="L9" s="13">
        <v>0</v>
      </c>
      <c r="M9" s="132">
        <f t="shared" si="0"/>
        <v>0</v>
      </c>
    </row>
    <row r="10" spans="1:13" x14ac:dyDescent="0.25">
      <c r="A10" s="4" t="s">
        <v>12</v>
      </c>
      <c r="B10" s="4" t="s">
        <v>13</v>
      </c>
      <c r="C10" s="3">
        <v>2</v>
      </c>
      <c r="D10" s="3">
        <v>2</v>
      </c>
      <c r="E10" s="3">
        <v>2</v>
      </c>
      <c r="F10" s="3">
        <v>2</v>
      </c>
      <c r="G10" s="3">
        <v>0</v>
      </c>
      <c r="H10" s="3">
        <v>0</v>
      </c>
      <c r="I10" s="13">
        <v>0</v>
      </c>
      <c r="J10" s="32">
        <v>0</v>
      </c>
      <c r="K10" s="3">
        <v>0</v>
      </c>
      <c r="L10" s="13">
        <v>0</v>
      </c>
      <c r="M10" s="132">
        <f t="shared" si="0"/>
        <v>0</v>
      </c>
    </row>
    <row r="11" spans="1:13" x14ac:dyDescent="0.25">
      <c r="A11" s="4" t="s">
        <v>14</v>
      </c>
      <c r="B11" s="4" t="s">
        <v>15</v>
      </c>
      <c r="C11" s="3">
        <v>4</v>
      </c>
      <c r="D11" s="3">
        <v>4</v>
      </c>
      <c r="E11" s="3">
        <v>4</v>
      </c>
      <c r="F11" s="3">
        <v>4</v>
      </c>
      <c r="G11" s="3">
        <v>0</v>
      </c>
      <c r="H11" s="3">
        <v>0</v>
      </c>
      <c r="I11" s="13">
        <v>0</v>
      </c>
      <c r="J11" s="32">
        <v>0</v>
      </c>
      <c r="K11" s="3">
        <v>0</v>
      </c>
      <c r="L11" s="13">
        <v>0</v>
      </c>
      <c r="M11" s="132">
        <f t="shared" si="0"/>
        <v>0</v>
      </c>
    </row>
    <row r="12" spans="1:13" x14ac:dyDescent="0.25">
      <c r="A12" s="4" t="s">
        <v>16</v>
      </c>
      <c r="B12" s="4" t="s">
        <v>17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13">
        <v>0</v>
      </c>
      <c r="J12" s="32">
        <v>2</v>
      </c>
      <c r="K12" s="3">
        <v>0</v>
      </c>
      <c r="L12" s="13">
        <v>0</v>
      </c>
      <c r="M12" s="132">
        <f t="shared" si="0"/>
        <v>2</v>
      </c>
    </row>
    <row r="13" spans="1:13" x14ac:dyDescent="0.25">
      <c r="A13" s="4" t="s">
        <v>18</v>
      </c>
      <c r="B13" s="4" t="s">
        <v>19</v>
      </c>
      <c r="C13" s="3">
        <v>36</v>
      </c>
      <c r="D13" s="3">
        <v>36</v>
      </c>
      <c r="E13" s="3">
        <v>36</v>
      </c>
      <c r="F13" s="3">
        <v>36</v>
      </c>
      <c r="G13" s="3">
        <v>7</v>
      </c>
      <c r="H13" s="3">
        <v>0</v>
      </c>
      <c r="I13" s="13">
        <v>0</v>
      </c>
      <c r="J13" s="32">
        <v>0</v>
      </c>
      <c r="K13" s="3">
        <v>0</v>
      </c>
      <c r="L13" s="13">
        <v>0</v>
      </c>
      <c r="M13" s="132">
        <f t="shared" si="0"/>
        <v>0</v>
      </c>
    </row>
    <row r="14" spans="1:13" x14ac:dyDescent="0.25">
      <c r="A14" s="4" t="s">
        <v>20</v>
      </c>
      <c r="B14" s="4" t="s">
        <v>21</v>
      </c>
      <c r="C14" s="3">
        <v>17</v>
      </c>
      <c r="D14" s="3">
        <v>17</v>
      </c>
      <c r="E14" s="3">
        <v>17</v>
      </c>
      <c r="F14" s="3">
        <v>17</v>
      </c>
      <c r="G14" s="3">
        <v>9</v>
      </c>
      <c r="H14" s="3">
        <v>0</v>
      </c>
      <c r="I14" s="13">
        <v>10</v>
      </c>
      <c r="J14" s="32">
        <v>3</v>
      </c>
      <c r="K14" s="3">
        <v>0</v>
      </c>
      <c r="L14" s="13">
        <v>0</v>
      </c>
      <c r="M14" s="132">
        <f t="shared" si="0"/>
        <v>3</v>
      </c>
    </row>
    <row r="15" spans="1:13" x14ac:dyDescent="0.25">
      <c r="A15" s="4" t="s">
        <v>22</v>
      </c>
      <c r="B15" s="4" t="s">
        <v>23</v>
      </c>
      <c r="C15" s="3">
        <v>48</v>
      </c>
      <c r="D15" s="3">
        <v>48</v>
      </c>
      <c r="E15" s="3">
        <v>48</v>
      </c>
      <c r="F15" s="3">
        <v>48</v>
      </c>
      <c r="G15" s="3">
        <v>13</v>
      </c>
      <c r="H15" s="3">
        <v>2</v>
      </c>
      <c r="I15" s="13">
        <v>25</v>
      </c>
      <c r="J15" s="32">
        <v>4</v>
      </c>
      <c r="K15" s="3">
        <v>2</v>
      </c>
      <c r="L15" s="13">
        <v>0</v>
      </c>
      <c r="M15" s="132">
        <f t="shared" si="0"/>
        <v>6</v>
      </c>
    </row>
    <row r="16" spans="1:13" x14ac:dyDescent="0.25">
      <c r="A16" s="4" t="s">
        <v>24</v>
      </c>
      <c r="B16" s="4" t="s">
        <v>25</v>
      </c>
      <c r="C16" s="3">
        <v>14</v>
      </c>
      <c r="D16" s="3">
        <v>14</v>
      </c>
      <c r="E16" s="3">
        <v>14</v>
      </c>
      <c r="F16" s="3">
        <v>14</v>
      </c>
      <c r="G16" s="3">
        <v>7</v>
      </c>
      <c r="H16" s="3">
        <v>0</v>
      </c>
      <c r="I16" s="13">
        <v>0</v>
      </c>
      <c r="J16" s="32">
        <v>1</v>
      </c>
      <c r="K16" s="3">
        <v>0</v>
      </c>
      <c r="L16" s="13">
        <v>0</v>
      </c>
      <c r="M16" s="132">
        <f t="shared" si="0"/>
        <v>1</v>
      </c>
    </row>
    <row r="17" spans="1:13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13">
        <v>0</v>
      </c>
      <c r="J17" s="32">
        <v>0</v>
      </c>
      <c r="K17" s="3">
        <v>0</v>
      </c>
      <c r="L17" s="13">
        <v>0</v>
      </c>
      <c r="M17" s="132">
        <f t="shared" si="0"/>
        <v>0</v>
      </c>
    </row>
    <row r="18" spans="1:13" x14ac:dyDescent="0.25">
      <c r="A18" s="4" t="s">
        <v>28</v>
      </c>
      <c r="B18" s="4" t="s">
        <v>29</v>
      </c>
      <c r="C18" s="3">
        <v>1</v>
      </c>
      <c r="D18" s="3">
        <v>2</v>
      </c>
      <c r="E18" s="3">
        <v>2</v>
      </c>
      <c r="F18" s="3">
        <v>2</v>
      </c>
      <c r="G18" s="3">
        <v>2</v>
      </c>
      <c r="H18" s="3">
        <v>0</v>
      </c>
      <c r="I18" s="13">
        <v>0</v>
      </c>
      <c r="J18" s="32">
        <v>0</v>
      </c>
      <c r="K18" s="3">
        <v>0</v>
      </c>
      <c r="L18" s="13">
        <v>0</v>
      </c>
      <c r="M18" s="132">
        <f t="shared" si="0"/>
        <v>0</v>
      </c>
    </row>
    <row r="19" spans="1:13" x14ac:dyDescent="0.25">
      <c r="A19" s="4" t="s">
        <v>30</v>
      </c>
      <c r="B19" s="4" t="s">
        <v>31</v>
      </c>
      <c r="C19" s="3">
        <v>5</v>
      </c>
      <c r="D19" s="3">
        <v>5</v>
      </c>
      <c r="E19" s="3">
        <v>5</v>
      </c>
      <c r="F19" s="3">
        <v>5</v>
      </c>
      <c r="G19" s="3">
        <v>0</v>
      </c>
      <c r="H19" s="3">
        <v>0</v>
      </c>
      <c r="I19" s="13">
        <v>0</v>
      </c>
      <c r="J19" s="32">
        <v>1</v>
      </c>
      <c r="K19" s="3">
        <v>0</v>
      </c>
      <c r="L19" s="13">
        <v>0</v>
      </c>
      <c r="M19" s="132">
        <f t="shared" si="0"/>
        <v>1</v>
      </c>
    </row>
    <row r="20" spans="1:13" x14ac:dyDescent="0.25">
      <c r="A20" s="4" t="s">
        <v>32</v>
      </c>
      <c r="B20" s="4" t="s">
        <v>33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13">
        <v>0</v>
      </c>
      <c r="J20" s="32">
        <v>0</v>
      </c>
      <c r="K20" s="3">
        <v>0</v>
      </c>
      <c r="L20" s="13">
        <v>0</v>
      </c>
      <c r="M20" s="132">
        <f t="shared" si="0"/>
        <v>0</v>
      </c>
    </row>
    <row r="21" spans="1:13" x14ac:dyDescent="0.25">
      <c r="A21" s="4" t="s">
        <v>34</v>
      </c>
      <c r="B21" s="4" t="s">
        <v>35</v>
      </c>
      <c r="C21" s="3">
        <v>25</v>
      </c>
      <c r="D21" s="3">
        <v>25</v>
      </c>
      <c r="E21" s="3">
        <v>25</v>
      </c>
      <c r="F21" s="3">
        <v>25</v>
      </c>
      <c r="G21" s="3">
        <v>22</v>
      </c>
      <c r="H21" s="3">
        <v>1</v>
      </c>
      <c r="I21" s="13">
        <v>25</v>
      </c>
      <c r="J21" s="32">
        <v>3</v>
      </c>
      <c r="K21" s="3">
        <v>0</v>
      </c>
      <c r="L21" s="13">
        <v>0</v>
      </c>
      <c r="M21" s="132">
        <f t="shared" si="0"/>
        <v>3</v>
      </c>
    </row>
    <row r="22" spans="1:13" x14ac:dyDescent="0.25">
      <c r="A22" s="4" t="s">
        <v>36</v>
      </c>
      <c r="B22" s="4" t="s">
        <v>37</v>
      </c>
      <c r="C22" s="3">
        <v>24</v>
      </c>
      <c r="D22" s="3">
        <v>24</v>
      </c>
      <c r="E22" s="3">
        <v>24</v>
      </c>
      <c r="F22" s="3">
        <v>24</v>
      </c>
      <c r="G22" s="3">
        <v>12</v>
      </c>
      <c r="H22" s="3">
        <v>0</v>
      </c>
      <c r="I22" s="13">
        <v>8</v>
      </c>
      <c r="J22" s="32">
        <v>1</v>
      </c>
      <c r="K22" s="3">
        <v>0</v>
      </c>
      <c r="L22" s="13">
        <v>0</v>
      </c>
      <c r="M22" s="132">
        <f t="shared" si="0"/>
        <v>1</v>
      </c>
    </row>
    <row r="23" spans="1:13" x14ac:dyDescent="0.25">
      <c r="A23" s="4" t="s">
        <v>38</v>
      </c>
      <c r="B23" s="4" t="s">
        <v>39</v>
      </c>
      <c r="C23" s="3">
        <v>25</v>
      </c>
      <c r="D23" s="3">
        <v>29</v>
      </c>
      <c r="E23" s="3">
        <v>25</v>
      </c>
      <c r="F23" s="3">
        <v>29</v>
      </c>
      <c r="G23" s="3">
        <v>6</v>
      </c>
      <c r="H23" s="3">
        <v>0</v>
      </c>
      <c r="I23" s="13">
        <v>29</v>
      </c>
      <c r="J23" s="32">
        <v>5</v>
      </c>
      <c r="K23" s="3">
        <v>1</v>
      </c>
      <c r="L23" s="13">
        <v>0</v>
      </c>
      <c r="M23" s="132">
        <f t="shared" si="0"/>
        <v>6</v>
      </c>
    </row>
    <row r="24" spans="1:13" x14ac:dyDescent="0.25">
      <c r="A24" s="4" t="s">
        <v>40</v>
      </c>
      <c r="B24" s="4" t="s">
        <v>42</v>
      </c>
      <c r="C24" s="3">
        <v>16</v>
      </c>
      <c r="D24" s="3">
        <v>0</v>
      </c>
      <c r="E24" s="3">
        <v>34</v>
      </c>
      <c r="F24" s="3">
        <v>34</v>
      </c>
      <c r="G24" s="3">
        <v>12</v>
      </c>
      <c r="H24" s="3">
        <v>0</v>
      </c>
      <c r="I24" s="13">
        <v>22</v>
      </c>
      <c r="J24" s="32">
        <v>4</v>
      </c>
      <c r="K24" s="3">
        <v>0</v>
      </c>
      <c r="L24" s="13">
        <v>0</v>
      </c>
      <c r="M24" s="132">
        <f t="shared" si="0"/>
        <v>4</v>
      </c>
    </row>
    <row r="25" spans="1:13" x14ac:dyDescent="0.25">
      <c r="A25" s="4" t="s">
        <v>41</v>
      </c>
      <c r="B25" s="4" t="s">
        <v>44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13">
        <v>0</v>
      </c>
      <c r="J25" s="32">
        <v>0</v>
      </c>
      <c r="K25" s="3">
        <v>0</v>
      </c>
      <c r="L25" s="13">
        <v>0</v>
      </c>
      <c r="M25" s="132">
        <f t="shared" si="0"/>
        <v>0</v>
      </c>
    </row>
    <row r="26" spans="1:13" x14ac:dyDescent="0.25">
      <c r="A26" s="4" t="s">
        <v>43</v>
      </c>
      <c r="B26" s="4" t="s">
        <v>46</v>
      </c>
      <c r="C26" s="3">
        <v>39</v>
      </c>
      <c r="D26" s="3">
        <v>39</v>
      </c>
      <c r="E26" s="3">
        <v>39</v>
      </c>
      <c r="F26" s="3">
        <v>39</v>
      </c>
      <c r="G26" s="3">
        <v>16</v>
      </c>
      <c r="H26" s="3">
        <v>0</v>
      </c>
      <c r="I26" s="13">
        <v>13</v>
      </c>
      <c r="J26" s="32">
        <v>3</v>
      </c>
      <c r="K26" s="3">
        <v>0</v>
      </c>
      <c r="L26" s="13">
        <v>0</v>
      </c>
      <c r="M26" s="132">
        <f t="shared" si="0"/>
        <v>3</v>
      </c>
    </row>
    <row r="27" spans="1:13" x14ac:dyDescent="0.25">
      <c r="A27" s="4" t="s">
        <v>45</v>
      </c>
      <c r="B27" s="4" t="s">
        <v>48</v>
      </c>
      <c r="C27" s="3">
        <v>23</v>
      </c>
      <c r="D27" s="3">
        <v>23</v>
      </c>
      <c r="E27" s="3">
        <v>23</v>
      </c>
      <c r="F27" s="3">
        <v>23</v>
      </c>
      <c r="G27" s="3">
        <v>7</v>
      </c>
      <c r="H27" s="3">
        <v>0</v>
      </c>
      <c r="I27" s="13">
        <v>20</v>
      </c>
      <c r="J27" s="32">
        <v>2</v>
      </c>
      <c r="K27" s="3">
        <v>0</v>
      </c>
      <c r="L27" s="13">
        <v>0</v>
      </c>
      <c r="M27" s="132">
        <f t="shared" si="0"/>
        <v>2</v>
      </c>
    </row>
    <row r="28" spans="1:13" x14ac:dyDescent="0.25">
      <c r="A28" s="4" t="s">
        <v>47</v>
      </c>
      <c r="B28" s="4" t="s">
        <v>50</v>
      </c>
      <c r="C28" s="3">
        <v>51</v>
      </c>
      <c r="D28" s="3">
        <v>51</v>
      </c>
      <c r="E28" s="3">
        <v>51</v>
      </c>
      <c r="F28" s="3">
        <v>51</v>
      </c>
      <c r="G28" s="3">
        <v>20</v>
      </c>
      <c r="H28" s="3">
        <v>2</v>
      </c>
      <c r="I28" s="13">
        <v>13</v>
      </c>
      <c r="J28" s="32">
        <v>4</v>
      </c>
      <c r="K28" s="3">
        <v>0</v>
      </c>
      <c r="L28" s="13">
        <v>0</v>
      </c>
      <c r="M28" s="132">
        <f t="shared" si="0"/>
        <v>4</v>
      </c>
    </row>
    <row r="29" spans="1:13" x14ac:dyDescent="0.25">
      <c r="A29" s="4" t="s">
        <v>49</v>
      </c>
      <c r="B29" s="4" t="s">
        <v>52</v>
      </c>
      <c r="C29" s="3">
        <v>6</v>
      </c>
      <c r="D29" s="3">
        <v>0</v>
      </c>
      <c r="E29" s="3">
        <v>6</v>
      </c>
      <c r="F29" s="3">
        <v>0</v>
      </c>
      <c r="G29" s="3">
        <v>1</v>
      </c>
      <c r="H29" s="3">
        <v>0</v>
      </c>
      <c r="I29" s="13">
        <v>6</v>
      </c>
      <c r="J29" s="32">
        <v>6</v>
      </c>
      <c r="K29" s="3">
        <v>0</v>
      </c>
      <c r="L29" s="13">
        <v>0</v>
      </c>
      <c r="M29" s="132">
        <f t="shared" si="0"/>
        <v>6</v>
      </c>
    </row>
    <row r="30" spans="1:13" x14ac:dyDescent="0.25">
      <c r="A30" s="4" t="s">
        <v>51</v>
      </c>
      <c r="B30" s="4" t="s">
        <v>54</v>
      </c>
      <c r="C30" s="3">
        <v>5</v>
      </c>
      <c r="D30" s="3">
        <v>5</v>
      </c>
      <c r="E30" s="3">
        <v>5</v>
      </c>
      <c r="F30" s="3">
        <v>5</v>
      </c>
      <c r="G30" s="3">
        <v>0</v>
      </c>
      <c r="H30" s="3">
        <v>0</v>
      </c>
      <c r="I30" s="13">
        <v>0</v>
      </c>
      <c r="J30" s="32">
        <v>0</v>
      </c>
      <c r="K30" s="3">
        <v>0</v>
      </c>
      <c r="L30" s="13">
        <v>0</v>
      </c>
      <c r="M30" s="132">
        <f t="shared" si="0"/>
        <v>0</v>
      </c>
    </row>
    <row r="31" spans="1:13" x14ac:dyDescent="0.25">
      <c r="A31" s="4" t="s">
        <v>53</v>
      </c>
      <c r="B31" s="4" t="s">
        <v>56</v>
      </c>
      <c r="C31" s="3">
        <v>28</v>
      </c>
      <c r="D31" s="3">
        <v>28</v>
      </c>
      <c r="E31" s="3">
        <v>28</v>
      </c>
      <c r="F31" s="3">
        <v>28</v>
      </c>
      <c r="G31" s="3">
        <v>10</v>
      </c>
      <c r="H31" s="3">
        <v>1</v>
      </c>
      <c r="I31" s="13">
        <v>10</v>
      </c>
      <c r="J31" s="32">
        <v>1</v>
      </c>
      <c r="K31" s="3">
        <v>1</v>
      </c>
      <c r="L31" s="13">
        <v>0</v>
      </c>
      <c r="M31" s="132">
        <f t="shared" si="0"/>
        <v>2</v>
      </c>
    </row>
    <row r="32" spans="1:13" x14ac:dyDescent="0.25">
      <c r="A32" s="4" t="s">
        <v>55</v>
      </c>
      <c r="B32" s="4" t="s">
        <v>58</v>
      </c>
      <c r="C32" s="3">
        <v>1</v>
      </c>
      <c r="D32" s="3">
        <v>0</v>
      </c>
      <c r="E32" s="3">
        <v>1</v>
      </c>
      <c r="F32" s="3">
        <v>0</v>
      </c>
      <c r="G32" s="3">
        <v>3</v>
      </c>
      <c r="H32" s="3">
        <v>0</v>
      </c>
      <c r="I32" s="13">
        <v>0</v>
      </c>
      <c r="J32" s="32">
        <v>0</v>
      </c>
      <c r="K32" s="3">
        <v>0</v>
      </c>
      <c r="L32" s="13">
        <v>0</v>
      </c>
      <c r="M32" s="132">
        <f t="shared" si="0"/>
        <v>0</v>
      </c>
    </row>
    <row r="33" spans="1:13" x14ac:dyDescent="0.25">
      <c r="A33" s="4" t="s">
        <v>57</v>
      </c>
      <c r="B33" s="4" t="s">
        <v>60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3">
        <v>0</v>
      </c>
      <c r="J33" s="32">
        <v>0</v>
      </c>
      <c r="K33" s="3">
        <v>0</v>
      </c>
      <c r="L33" s="13">
        <v>0</v>
      </c>
      <c r="M33" s="132">
        <f t="shared" si="0"/>
        <v>0</v>
      </c>
    </row>
    <row r="34" spans="1:13" x14ac:dyDescent="0.25">
      <c r="A34" s="4" t="s">
        <v>59</v>
      </c>
      <c r="B34" s="4" t="s">
        <v>62</v>
      </c>
      <c r="C34" s="3">
        <v>0</v>
      </c>
      <c r="D34" s="3">
        <v>7</v>
      </c>
      <c r="E34" s="3">
        <v>0</v>
      </c>
      <c r="F34" s="3">
        <v>7</v>
      </c>
      <c r="G34" s="3">
        <v>0</v>
      </c>
      <c r="H34" s="3">
        <v>0</v>
      </c>
      <c r="I34" s="13">
        <v>0</v>
      </c>
      <c r="J34" s="32">
        <v>0</v>
      </c>
      <c r="K34" s="3">
        <v>0</v>
      </c>
      <c r="L34" s="13">
        <v>0</v>
      </c>
      <c r="M34" s="132">
        <f t="shared" si="0"/>
        <v>0</v>
      </c>
    </row>
    <row r="35" spans="1:13" x14ac:dyDescent="0.25">
      <c r="A35" s="4" t="s">
        <v>61</v>
      </c>
      <c r="B35" s="4" t="s">
        <v>64</v>
      </c>
      <c r="C35" s="3">
        <v>33</v>
      </c>
      <c r="D35" s="3">
        <v>1</v>
      </c>
      <c r="E35" s="3">
        <v>33</v>
      </c>
      <c r="F35" s="3">
        <v>33</v>
      </c>
      <c r="G35" s="3">
        <v>17</v>
      </c>
      <c r="H35" s="3">
        <v>0</v>
      </c>
      <c r="I35" s="13">
        <v>14</v>
      </c>
      <c r="J35" s="32">
        <v>2</v>
      </c>
      <c r="K35" s="3">
        <v>0</v>
      </c>
      <c r="L35" s="13">
        <v>0</v>
      </c>
      <c r="M35" s="132">
        <f t="shared" si="0"/>
        <v>2</v>
      </c>
    </row>
    <row r="36" spans="1:13" x14ac:dyDescent="0.25">
      <c r="A36" s="4" t="s">
        <v>63</v>
      </c>
      <c r="B36" s="4" t="s">
        <v>66</v>
      </c>
      <c r="C36" s="3">
        <v>7</v>
      </c>
      <c r="D36" s="3">
        <v>7</v>
      </c>
      <c r="E36" s="3">
        <v>7</v>
      </c>
      <c r="F36" s="3">
        <v>7</v>
      </c>
      <c r="G36" s="3">
        <v>3</v>
      </c>
      <c r="H36" s="3">
        <v>0</v>
      </c>
      <c r="I36" s="13">
        <v>6</v>
      </c>
      <c r="J36" s="32">
        <v>1</v>
      </c>
      <c r="K36" s="3">
        <v>0</v>
      </c>
      <c r="L36" s="13">
        <v>0</v>
      </c>
      <c r="M36" s="132">
        <f t="shared" si="0"/>
        <v>1</v>
      </c>
    </row>
    <row r="37" spans="1:13" x14ac:dyDescent="0.25">
      <c r="A37" s="4" t="s">
        <v>65</v>
      </c>
      <c r="B37" s="4" t="s">
        <v>68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13">
        <v>0</v>
      </c>
      <c r="J37" s="32">
        <v>0</v>
      </c>
      <c r="K37" s="3">
        <v>0</v>
      </c>
      <c r="L37" s="13">
        <v>0</v>
      </c>
      <c r="M37" s="132">
        <f t="shared" si="0"/>
        <v>0</v>
      </c>
    </row>
    <row r="38" spans="1:13" x14ac:dyDescent="0.25">
      <c r="A38" s="4" t="s">
        <v>67</v>
      </c>
      <c r="B38" s="4" t="s">
        <v>70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3">
        <v>0</v>
      </c>
      <c r="J38" s="32">
        <v>0</v>
      </c>
      <c r="K38" s="3">
        <v>0</v>
      </c>
      <c r="L38" s="13">
        <v>0</v>
      </c>
      <c r="M38" s="132">
        <f t="shared" si="0"/>
        <v>0</v>
      </c>
    </row>
    <row r="39" spans="1:13" x14ac:dyDescent="0.25">
      <c r="A39" s="4" t="s">
        <v>69</v>
      </c>
      <c r="B39" s="4" t="s">
        <v>72</v>
      </c>
      <c r="C39" s="3">
        <v>58</v>
      </c>
      <c r="D39" s="3">
        <v>49</v>
      </c>
      <c r="E39" s="3">
        <v>58</v>
      </c>
      <c r="F39" s="3">
        <v>49</v>
      </c>
      <c r="G39" s="3">
        <v>14</v>
      </c>
      <c r="H39" s="3">
        <v>1</v>
      </c>
      <c r="I39" s="13">
        <v>59</v>
      </c>
      <c r="J39" s="32">
        <v>8</v>
      </c>
      <c r="K39" s="3">
        <v>4</v>
      </c>
      <c r="L39" s="13">
        <v>1</v>
      </c>
      <c r="M39" s="132">
        <f t="shared" si="0"/>
        <v>13</v>
      </c>
    </row>
    <row r="40" spans="1:13" x14ac:dyDescent="0.25">
      <c r="A40" s="4" t="s">
        <v>71</v>
      </c>
      <c r="B40" s="4" t="s">
        <v>74</v>
      </c>
      <c r="C40" s="3">
        <v>0</v>
      </c>
      <c r="D40" s="3">
        <v>14</v>
      </c>
      <c r="E40" s="3">
        <v>0</v>
      </c>
      <c r="F40" s="3">
        <v>14</v>
      </c>
      <c r="G40" s="3">
        <v>3</v>
      </c>
      <c r="H40" s="3">
        <v>0</v>
      </c>
      <c r="I40" s="13">
        <v>3</v>
      </c>
      <c r="J40" s="32">
        <v>1</v>
      </c>
      <c r="K40" s="3">
        <v>0</v>
      </c>
      <c r="L40" s="13">
        <v>0</v>
      </c>
      <c r="M40" s="132">
        <f t="shared" si="0"/>
        <v>1</v>
      </c>
    </row>
    <row r="41" spans="1:13" x14ac:dyDescent="0.25">
      <c r="A41" s="4" t="s">
        <v>73</v>
      </c>
      <c r="B41" s="4" t="s">
        <v>76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13">
        <v>0</v>
      </c>
      <c r="J41" s="32">
        <v>0</v>
      </c>
      <c r="K41" s="3">
        <v>0</v>
      </c>
      <c r="L41" s="13">
        <v>0</v>
      </c>
      <c r="M41" s="132">
        <f t="shared" si="0"/>
        <v>0</v>
      </c>
    </row>
    <row r="42" spans="1:13" x14ac:dyDescent="0.25">
      <c r="A42" s="4" t="s">
        <v>75</v>
      </c>
      <c r="B42" s="4" t="s">
        <v>78</v>
      </c>
      <c r="C42" s="3">
        <v>34</v>
      </c>
      <c r="D42" s="3">
        <v>34</v>
      </c>
      <c r="E42" s="3">
        <v>34</v>
      </c>
      <c r="F42" s="3">
        <v>34</v>
      </c>
      <c r="G42" s="3">
        <v>23</v>
      </c>
      <c r="H42" s="3">
        <v>2</v>
      </c>
      <c r="I42" s="13">
        <v>27</v>
      </c>
      <c r="J42" s="32">
        <v>4</v>
      </c>
      <c r="K42" s="3">
        <v>3</v>
      </c>
      <c r="L42" s="13">
        <v>0</v>
      </c>
      <c r="M42" s="132">
        <f t="shared" si="0"/>
        <v>7</v>
      </c>
    </row>
    <row r="43" spans="1:13" x14ac:dyDescent="0.25">
      <c r="A43" s="4" t="s">
        <v>77</v>
      </c>
      <c r="B43" s="4" t="s">
        <v>80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3">
        <v>0</v>
      </c>
      <c r="J43" s="32">
        <v>2</v>
      </c>
      <c r="K43" s="3">
        <v>1</v>
      </c>
      <c r="L43" s="13">
        <v>1</v>
      </c>
      <c r="M43" s="132">
        <f t="shared" si="0"/>
        <v>4</v>
      </c>
    </row>
    <row r="44" spans="1:13" x14ac:dyDescent="0.25">
      <c r="A44" s="4" t="s">
        <v>79</v>
      </c>
      <c r="B44" s="4" t="s">
        <v>82</v>
      </c>
      <c r="C44" s="3">
        <v>6</v>
      </c>
      <c r="D44" s="3">
        <v>6</v>
      </c>
      <c r="E44" s="3">
        <v>6</v>
      </c>
      <c r="F44" s="3">
        <v>6</v>
      </c>
      <c r="G44" s="3">
        <v>1</v>
      </c>
      <c r="H44" s="3">
        <v>0</v>
      </c>
      <c r="I44" s="13">
        <v>0</v>
      </c>
      <c r="J44" s="32">
        <v>0</v>
      </c>
      <c r="K44" s="3">
        <v>0</v>
      </c>
      <c r="L44" s="13">
        <v>0</v>
      </c>
      <c r="M44" s="132">
        <f t="shared" si="0"/>
        <v>0</v>
      </c>
    </row>
    <row r="45" spans="1:13" x14ac:dyDescent="0.25">
      <c r="A45" s="4" t="s">
        <v>81</v>
      </c>
      <c r="B45" s="4" t="s">
        <v>84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13">
        <v>0</v>
      </c>
      <c r="J45" s="32">
        <v>0</v>
      </c>
      <c r="K45" s="3">
        <v>0</v>
      </c>
      <c r="L45" s="13">
        <v>0</v>
      </c>
      <c r="M45" s="132">
        <f t="shared" si="0"/>
        <v>0</v>
      </c>
    </row>
    <row r="46" spans="1:13" x14ac:dyDescent="0.25">
      <c r="A46" s="4" t="s">
        <v>83</v>
      </c>
      <c r="B46" s="4" t="s">
        <v>86</v>
      </c>
      <c r="C46" s="3">
        <v>8</v>
      </c>
      <c r="D46" s="3">
        <v>0</v>
      </c>
      <c r="E46" s="3">
        <v>8</v>
      </c>
      <c r="F46" s="3">
        <v>8</v>
      </c>
      <c r="G46" s="3">
        <v>0</v>
      </c>
      <c r="H46" s="3">
        <v>0</v>
      </c>
      <c r="I46" s="13">
        <v>4</v>
      </c>
      <c r="J46" s="32">
        <v>1</v>
      </c>
      <c r="K46" s="3">
        <v>0</v>
      </c>
      <c r="L46" s="13">
        <v>0</v>
      </c>
      <c r="M46" s="132">
        <f t="shared" si="0"/>
        <v>1</v>
      </c>
    </row>
    <row r="47" spans="1:13" x14ac:dyDescent="0.25">
      <c r="A47" s="4" t="s">
        <v>85</v>
      </c>
      <c r="B47" s="4" t="s">
        <v>88</v>
      </c>
      <c r="C47" s="3">
        <v>2</v>
      </c>
      <c r="D47" s="3">
        <v>35</v>
      </c>
      <c r="E47" s="3">
        <v>35</v>
      </c>
      <c r="F47" s="3">
        <v>35</v>
      </c>
      <c r="G47" s="3">
        <v>8</v>
      </c>
      <c r="H47" s="3">
        <v>1</v>
      </c>
      <c r="I47" s="13">
        <v>24</v>
      </c>
      <c r="J47" s="32">
        <v>3</v>
      </c>
      <c r="K47" s="3">
        <v>1</v>
      </c>
      <c r="L47" s="13">
        <v>0</v>
      </c>
      <c r="M47" s="132">
        <f t="shared" si="0"/>
        <v>4</v>
      </c>
    </row>
    <row r="48" spans="1:13" x14ac:dyDescent="0.25">
      <c r="A48" s="4" t="s">
        <v>87</v>
      </c>
      <c r="B48" s="4" t="s">
        <v>90</v>
      </c>
      <c r="C48" s="3">
        <v>18</v>
      </c>
      <c r="D48" s="3">
        <v>18</v>
      </c>
      <c r="E48" s="3">
        <v>18</v>
      </c>
      <c r="F48" s="3">
        <v>18</v>
      </c>
      <c r="G48" s="3">
        <v>2</v>
      </c>
      <c r="H48" s="3">
        <v>0</v>
      </c>
      <c r="I48" s="13">
        <v>4</v>
      </c>
      <c r="J48" s="32">
        <v>2</v>
      </c>
      <c r="K48" s="3">
        <v>0</v>
      </c>
      <c r="L48" s="13">
        <v>0</v>
      </c>
      <c r="M48" s="132">
        <f t="shared" si="0"/>
        <v>2</v>
      </c>
    </row>
    <row r="49" spans="1:13" x14ac:dyDescent="0.25">
      <c r="A49" s="4" t="s">
        <v>89</v>
      </c>
      <c r="B49" s="4" t="s">
        <v>92</v>
      </c>
      <c r="C49" s="3">
        <v>6</v>
      </c>
      <c r="D49" s="3">
        <v>33</v>
      </c>
      <c r="E49" s="3">
        <v>33</v>
      </c>
      <c r="F49" s="3">
        <v>33</v>
      </c>
      <c r="G49" s="3">
        <v>15</v>
      </c>
      <c r="H49" s="3">
        <v>0</v>
      </c>
      <c r="I49" s="13">
        <v>0</v>
      </c>
      <c r="J49" s="32">
        <v>4</v>
      </c>
      <c r="K49" s="3">
        <v>2</v>
      </c>
      <c r="L49" s="13">
        <v>0</v>
      </c>
      <c r="M49" s="132">
        <f t="shared" si="0"/>
        <v>6</v>
      </c>
    </row>
    <row r="50" spans="1:13" x14ac:dyDescent="0.25">
      <c r="A50" s="4" t="s">
        <v>91</v>
      </c>
      <c r="B50" s="4" t="s">
        <v>94</v>
      </c>
      <c r="C50" s="3">
        <v>2</v>
      </c>
      <c r="D50" s="3">
        <v>4</v>
      </c>
      <c r="E50" s="3">
        <v>3</v>
      </c>
      <c r="F50" s="3">
        <v>0</v>
      </c>
      <c r="G50" s="3">
        <v>2</v>
      </c>
      <c r="H50" s="3">
        <v>1</v>
      </c>
      <c r="I50" s="13">
        <v>5</v>
      </c>
      <c r="J50" s="32">
        <v>1</v>
      </c>
      <c r="K50" s="3">
        <v>0</v>
      </c>
      <c r="L50" s="13">
        <v>0</v>
      </c>
      <c r="M50" s="132">
        <f t="shared" si="0"/>
        <v>1</v>
      </c>
    </row>
    <row r="51" spans="1:13" x14ac:dyDescent="0.25">
      <c r="A51" s="4" t="s">
        <v>93</v>
      </c>
      <c r="B51" s="4" t="s">
        <v>96</v>
      </c>
      <c r="C51" s="3">
        <v>7</v>
      </c>
      <c r="D51" s="3">
        <v>7</v>
      </c>
      <c r="E51" s="3">
        <v>7</v>
      </c>
      <c r="F51" s="3">
        <v>7</v>
      </c>
      <c r="G51" s="3">
        <v>5</v>
      </c>
      <c r="H51" s="3">
        <v>0</v>
      </c>
      <c r="I51" s="13">
        <v>4</v>
      </c>
      <c r="J51" s="32">
        <v>1</v>
      </c>
      <c r="K51" s="3">
        <v>0</v>
      </c>
      <c r="L51" s="13">
        <v>0</v>
      </c>
      <c r="M51" s="132">
        <f t="shared" si="0"/>
        <v>1</v>
      </c>
    </row>
    <row r="52" spans="1:13" x14ac:dyDescent="0.25">
      <c r="A52" s="4" t="s">
        <v>95</v>
      </c>
      <c r="B52" s="4" t="s">
        <v>98</v>
      </c>
      <c r="C52" s="3">
        <v>7</v>
      </c>
      <c r="D52" s="3">
        <v>7</v>
      </c>
      <c r="E52" s="3">
        <v>7</v>
      </c>
      <c r="F52" s="3">
        <v>7</v>
      </c>
      <c r="G52" s="3">
        <v>2</v>
      </c>
      <c r="H52" s="3">
        <v>0</v>
      </c>
      <c r="I52" s="13">
        <v>6</v>
      </c>
      <c r="J52" s="32">
        <v>2</v>
      </c>
      <c r="K52" s="3">
        <v>0</v>
      </c>
      <c r="L52" s="13">
        <v>0</v>
      </c>
      <c r="M52" s="132">
        <f t="shared" si="0"/>
        <v>2</v>
      </c>
    </row>
    <row r="53" spans="1:13" x14ac:dyDescent="0.25">
      <c r="A53" s="4" t="s">
        <v>97</v>
      </c>
      <c r="B53" s="4" t="s">
        <v>100</v>
      </c>
      <c r="C53" s="3">
        <v>9</v>
      </c>
      <c r="D53" s="3">
        <v>9</v>
      </c>
      <c r="E53" s="3">
        <v>9</v>
      </c>
      <c r="F53" s="3">
        <v>9</v>
      </c>
      <c r="G53" s="3">
        <v>6</v>
      </c>
      <c r="H53" s="3">
        <v>0</v>
      </c>
      <c r="I53" s="13">
        <v>0</v>
      </c>
      <c r="J53" s="32">
        <v>0</v>
      </c>
      <c r="K53" s="3">
        <v>0</v>
      </c>
      <c r="L53" s="13">
        <v>0</v>
      </c>
      <c r="M53" s="132">
        <f t="shared" si="0"/>
        <v>0</v>
      </c>
    </row>
    <row r="54" spans="1:13" x14ac:dyDescent="0.25">
      <c r="A54" s="4" t="s">
        <v>99</v>
      </c>
      <c r="B54" s="4" t="s">
        <v>102</v>
      </c>
      <c r="C54" s="3">
        <v>71</v>
      </c>
      <c r="D54" s="3">
        <v>71</v>
      </c>
      <c r="E54" s="3">
        <v>71</v>
      </c>
      <c r="F54" s="3">
        <v>71</v>
      </c>
      <c r="G54" s="3">
        <v>38</v>
      </c>
      <c r="H54" s="3">
        <v>4</v>
      </c>
      <c r="I54" s="13">
        <v>54</v>
      </c>
      <c r="J54" s="32">
        <v>10</v>
      </c>
      <c r="K54" s="3">
        <v>2</v>
      </c>
      <c r="L54" s="13">
        <v>0</v>
      </c>
      <c r="M54" s="132">
        <f t="shared" si="0"/>
        <v>12</v>
      </c>
    </row>
    <row r="55" spans="1:13" x14ac:dyDescent="0.25">
      <c r="A55" s="4" t="s">
        <v>101</v>
      </c>
      <c r="B55" s="4" t="s">
        <v>104</v>
      </c>
      <c r="C55" s="3">
        <v>7</v>
      </c>
      <c r="D55" s="3">
        <v>0</v>
      </c>
      <c r="E55" s="3">
        <v>7</v>
      </c>
      <c r="F55" s="3">
        <v>7</v>
      </c>
      <c r="G55" s="3">
        <v>0</v>
      </c>
      <c r="H55" s="3">
        <v>0</v>
      </c>
      <c r="I55" s="13">
        <v>0</v>
      </c>
      <c r="J55" s="32">
        <v>0</v>
      </c>
      <c r="K55" s="3">
        <v>0</v>
      </c>
      <c r="L55" s="13">
        <v>0</v>
      </c>
      <c r="M55" s="132">
        <f t="shared" si="0"/>
        <v>0</v>
      </c>
    </row>
    <row r="56" spans="1:13" x14ac:dyDescent="0.25">
      <c r="A56" s="4" t="s">
        <v>103</v>
      </c>
      <c r="B56" s="4" t="s">
        <v>106</v>
      </c>
      <c r="C56" s="3">
        <v>44</v>
      </c>
      <c r="D56" s="3">
        <v>44</v>
      </c>
      <c r="E56" s="3">
        <v>44</v>
      </c>
      <c r="F56" s="3">
        <v>44</v>
      </c>
      <c r="G56" s="3">
        <v>16</v>
      </c>
      <c r="H56" s="3">
        <v>0</v>
      </c>
      <c r="I56" s="13">
        <v>27</v>
      </c>
      <c r="J56" s="32">
        <v>5</v>
      </c>
      <c r="K56" s="3">
        <v>1</v>
      </c>
      <c r="L56" s="13">
        <v>1</v>
      </c>
      <c r="M56" s="132">
        <f t="shared" si="0"/>
        <v>7</v>
      </c>
    </row>
    <row r="57" spans="1:13" x14ac:dyDescent="0.25">
      <c r="A57" s="4" t="s">
        <v>105</v>
      </c>
      <c r="B57" s="4" t="s">
        <v>108</v>
      </c>
      <c r="C57" s="3">
        <v>0</v>
      </c>
      <c r="D57" s="3">
        <v>0</v>
      </c>
      <c r="E57" s="3">
        <v>4</v>
      </c>
      <c r="F57" s="3">
        <v>4</v>
      </c>
      <c r="G57" s="3">
        <v>0</v>
      </c>
      <c r="H57" s="3">
        <v>0</v>
      </c>
      <c r="I57" s="13">
        <v>0</v>
      </c>
      <c r="J57" s="32">
        <v>0</v>
      </c>
      <c r="K57" s="3">
        <v>0</v>
      </c>
      <c r="L57" s="13">
        <v>0</v>
      </c>
      <c r="M57" s="132">
        <f t="shared" si="0"/>
        <v>0</v>
      </c>
    </row>
    <row r="58" spans="1:13" x14ac:dyDescent="0.25">
      <c r="A58" s="4" t="s">
        <v>107</v>
      </c>
      <c r="B58" s="4" t="s">
        <v>110</v>
      </c>
      <c r="C58" s="3">
        <v>3</v>
      </c>
      <c r="D58" s="3">
        <v>3</v>
      </c>
      <c r="E58" s="3">
        <v>3</v>
      </c>
      <c r="F58" s="3">
        <v>3</v>
      </c>
      <c r="G58" s="3">
        <v>0</v>
      </c>
      <c r="H58" s="3">
        <v>0</v>
      </c>
      <c r="I58" s="13">
        <v>0</v>
      </c>
      <c r="J58" s="32">
        <v>0</v>
      </c>
      <c r="K58" s="3">
        <v>0</v>
      </c>
      <c r="L58" s="13">
        <v>0</v>
      </c>
      <c r="M58" s="132">
        <f t="shared" si="0"/>
        <v>0</v>
      </c>
    </row>
    <row r="59" spans="1:13" x14ac:dyDescent="0.25">
      <c r="A59" s="4" t="s">
        <v>109</v>
      </c>
      <c r="B59" s="4" t="s">
        <v>112</v>
      </c>
      <c r="C59" s="3">
        <v>68</v>
      </c>
      <c r="D59" s="3">
        <v>68</v>
      </c>
      <c r="E59" s="3">
        <v>68</v>
      </c>
      <c r="F59" s="3">
        <v>68</v>
      </c>
      <c r="G59" s="3">
        <v>12</v>
      </c>
      <c r="H59" s="3">
        <v>0</v>
      </c>
      <c r="I59" s="13">
        <v>12</v>
      </c>
      <c r="J59" s="32">
        <v>9</v>
      </c>
      <c r="K59" s="3">
        <v>1</v>
      </c>
      <c r="L59" s="13">
        <v>0</v>
      </c>
      <c r="M59" s="132">
        <f t="shared" si="0"/>
        <v>10</v>
      </c>
    </row>
    <row r="60" spans="1:13" x14ac:dyDescent="0.25">
      <c r="A60" s="4" t="s">
        <v>111</v>
      </c>
      <c r="B60" s="4" t="s">
        <v>114</v>
      </c>
      <c r="C60" s="3">
        <v>52</v>
      </c>
      <c r="D60" s="3">
        <v>52</v>
      </c>
      <c r="E60" s="3">
        <v>52</v>
      </c>
      <c r="F60" s="3">
        <v>52</v>
      </c>
      <c r="G60" s="3">
        <v>38</v>
      </c>
      <c r="H60" s="3">
        <v>0</v>
      </c>
      <c r="I60" s="13">
        <v>17</v>
      </c>
      <c r="J60" s="32">
        <v>0</v>
      </c>
      <c r="K60" s="3">
        <v>3</v>
      </c>
      <c r="L60" s="13">
        <v>0</v>
      </c>
      <c r="M60" s="132">
        <f t="shared" si="0"/>
        <v>3</v>
      </c>
    </row>
    <row r="61" spans="1:13" x14ac:dyDescent="0.25">
      <c r="A61" s="4" t="s">
        <v>113</v>
      </c>
      <c r="B61" s="4" t="s">
        <v>116</v>
      </c>
      <c r="C61" s="3">
        <v>23</v>
      </c>
      <c r="D61" s="3">
        <v>43</v>
      </c>
      <c r="E61" s="3">
        <v>43</v>
      </c>
      <c r="F61" s="3">
        <v>43</v>
      </c>
      <c r="G61" s="3">
        <v>22</v>
      </c>
      <c r="H61" s="3">
        <v>0</v>
      </c>
      <c r="I61" s="13">
        <v>21</v>
      </c>
      <c r="J61" s="32">
        <v>4</v>
      </c>
      <c r="K61" s="3">
        <v>0</v>
      </c>
      <c r="L61" s="13">
        <v>0</v>
      </c>
      <c r="M61" s="132">
        <f t="shared" si="0"/>
        <v>4</v>
      </c>
    </row>
    <row r="62" spans="1:13" x14ac:dyDescent="0.25">
      <c r="A62" s="4" t="s">
        <v>115</v>
      </c>
      <c r="B62" s="4" t="s">
        <v>118</v>
      </c>
      <c r="C62" s="3">
        <v>16</v>
      </c>
      <c r="D62" s="3">
        <v>35</v>
      </c>
      <c r="E62" s="3">
        <v>16</v>
      </c>
      <c r="F62" s="3">
        <v>35</v>
      </c>
      <c r="G62" s="3">
        <v>25</v>
      </c>
      <c r="H62" s="3">
        <v>0</v>
      </c>
      <c r="I62" s="13">
        <v>19</v>
      </c>
      <c r="J62" s="32">
        <v>9</v>
      </c>
      <c r="K62" s="3">
        <v>0</v>
      </c>
      <c r="L62" s="13">
        <v>0</v>
      </c>
      <c r="M62" s="132">
        <f t="shared" si="0"/>
        <v>9</v>
      </c>
    </row>
    <row r="63" spans="1:13" ht="15.75" thickBot="1" x14ac:dyDescent="0.3">
      <c r="A63" s="4" t="s">
        <v>117</v>
      </c>
      <c r="B63" s="4" t="s">
        <v>119</v>
      </c>
      <c r="C63" s="3">
        <v>11</v>
      </c>
      <c r="D63" s="3">
        <v>11</v>
      </c>
      <c r="E63" s="3">
        <v>11</v>
      </c>
      <c r="F63" s="3">
        <v>11</v>
      </c>
      <c r="G63" s="3">
        <v>3</v>
      </c>
      <c r="H63" s="3">
        <v>0</v>
      </c>
      <c r="I63" s="13">
        <v>11</v>
      </c>
      <c r="J63" s="32">
        <v>2</v>
      </c>
      <c r="K63" s="3">
        <v>0</v>
      </c>
      <c r="L63" s="13">
        <v>0</v>
      </c>
      <c r="M63" s="132">
        <f t="shared" si="0"/>
        <v>2</v>
      </c>
    </row>
    <row r="64" spans="1:13" ht="16.5" thickTop="1" thickBot="1" x14ac:dyDescent="0.3">
      <c r="B64" s="1" t="s">
        <v>120</v>
      </c>
      <c r="C64" s="25">
        <f>SUM(C5:C63)</f>
        <v>935</v>
      </c>
      <c r="D64" s="25">
        <f t="shared" ref="D64:L64" si="1">SUM(D5:D63)</f>
        <v>921</v>
      </c>
      <c r="E64" s="25">
        <f t="shared" si="1"/>
        <v>1039</v>
      </c>
      <c r="F64" s="25">
        <f t="shared" si="1"/>
        <v>1053</v>
      </c>
      <c r="G64" s="25">
        <f t="shared" si="1"/>
        <v>441</v>
      </c>
      <c r="H64" s="25">
        <f t="shared" si="1"/>
        <v>18</v>
      </c>
      <c r="I64" s="94">
        <f t="shared" si="1"/>
        <v>554</v>
      </c>
      <c r="J64" s="25">
        <f t="shared" si="1"/>
        <v>120</v>
      </c>
      <c r="K64" s="25">
        <f t="shared" si="1"/>
        <v>23</v>
      </c>
      <c r="L64" s="94">
        <f t="shared" si="1"/>
        <v>3</v>
      </c>
      <c r="M64" s="25">
        <f t="shared" si="0"/>
        <v>146</v>
      </c>
    </row>
    <row r="65" ht="15.75" thickTop="1" x14ac:dyDescent="0.25"/>
  </sheetData>
  <mergeCells count="9">
    <mergeCell ref="H3:H4"/>
    <mergeCell ref="I3:I4"/>
    <mergeCell ref="J3:M3"/>
    <mergeCell ref="C2:M2"/>
    <mergeCell ref="A2:A4"/>
    <mergeCell ref="B2:B4"/>
    <mergeCell ref="C3:D3"/>
    <mergeCell ref="E3:F3"/>
    <mergeCell ref="G3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1"/>
  <sheetViews>
    <sheetView workbookViewId="0">
      <selection activeCell="A4" sqref="A4"/>
    </sheetView>
  </sheetViews>
  <sheetFormatPr baseColWidth="10" defaultColWidth="9.140625" defaultRowHeight="15" x14ac:dyDescent="0.25"/>
  <cols>
    <col min="2" max="2" width="68.42578125" customWidth="1"/>
    <col min="3" max="15" width="16.5703125" customWidth="1"/>
    <col min="16" max="16" width="12.5703125" customWidth="1"/>
  </cols>
  <sheetData>
    <row r="1" spans="1:17" ht="15.75" thickBot="1" x14ac:dyDescent="0.3"/>
    <row r="2" spans="1:17" ht="30" customHeight="1" thickTop="1" thickBot="1" x14ac:dyDescent="0.3">
      <c r="A2" s="250" t="s">
        <v>0</v>
      </c>
      <c r="B2" s="250" t="s">
        <v>1</v>
      </c>
      <c r="C2" s="254" t="s">
        <v>585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8"/>
    </row>
    <row r="3" spans="1:17" ht="39.950000000000003" customHeight="1" thickTop="1" thickBot="1" x14ac:dyDescent="0.3">
      <c r="A3" s="250" t="s">
        <v>0</v>
      </c>
      <c r="B3" s="250" t="s">
        <v>1</v>
      </c>
      <c r="C3" s="22" t="s">
        <v>561</v>
      </c>
      <c r="D3" s="22" t="s">
        <v>562</v>
      </c>
      <c r="E3" s="22" t="s">
        <v>564</v>
      </c>
      <c r="F3" s="22" t="s">
        <v>563</v>
      </c>
      <c r="G3" s="22" t="s">
        <v>565</v>
      </c>
      <c r="H3" s="22" t="s">
        <v>586</v>
      </c>
      <c r="I3" s="22" t="s">
        <v>567</v>
      </c>
      <c r="J3" s="22" t="s">
        <v>568</v>
      </c>
      <c r="K3" s="22" t="s">
        <v>725</v>
      </c>
      <c r="L3" s="22" t="s">
        <v>569</v>
      </c>
      <c r="M3" s="22" t="s">
        <v>570</v>
      </c>
      <c r="N3" s="22" t="s">
        <v>571</v>
      </c>
      <c r="O3" s="22" t="s">
        <v>572</v>
      </c>
      <c r="P3" s="22" t="s">
        <v>726</v>
      </c>
      <c r="Q3" s="22" t="s">
        <v>423</v>
      </c>
    </row>
    <row r="4" spans="1:17" ht="15.75" thickTop="1" x14ac:dyDescent="0.25">
      <c r="A4" s="4" t="s">
        <v>2</v>
      </c>
      <c r="B4" s="4" t="s">
        <v>3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7">
        <f>SUM(C4:J4)</f>
        <v>0</v>
      </c>
      <c r="L4" s="20">
        <v>0</v>
      </c>
      <c r="M4" s="20">
        <v>0</v>
      </c>
      <c r="N4" s="20">
        <v>0</v>
      </c>
      <c r="O4" s="21">
        <v>0</v>
      </c>
      <c r="P4" s="134">
        <f>SUM(L4:O4)</f>
        <v>0</v>
      </c>
      <c r="Q4" s="135">
        <f>+K4+P4</f>
        <v>0</v>
      </c>
    </row>
    <row r="5" spans="1:17" x14ac:dyDescent="0.25">
      <c r="A5" s="4" t="s">
        <v>4</v>
      </c>
      <c r="B5" s="4" t="s">
        <v>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34</v>
      </c>
      <c r="I5" s="3">
        <v>0</v>
      </c>
      <c r="J5" s="3">
        <v>0</v>
      </c>
      <c r="K5" s="18">
        <f t="shared" ref="K5:K63" si="0">SUM(C5:J5)</f>
        <v>34</v>
      </c>
      <c r="L5" s="3">
        <v>0</v>
      </c>
      <c r="M5" s="3">
        <v>19</v>
      </c>
      <c r="N5" s="3">
        <v>0</v>
      </c>
      <c r="O5" s="13">
        <v>0</v>
      </c>
      <c r="P5" s="29">
        <f t="shared" ref="P5:P63" si="1">SUM(L5:O5)</f>
        <v>19</v>
      </c>
      <c r="Q5" s="136">
        <f t="shared" ref="Q5:Q63" si="2">+K5+P5</f>
        <v>53</v>
      </c>
    </row>
    <row r="6" spans="1:17" x14ac:dyDescent="0.25">
      <c r="A6" s="4" t="s">
        <v>6</v>
      </c>
      <c r="B6" s="4" t="s">
        <v>7</v>
      </c>
      <c r="C6" s="3">
        <v>0</v>
      </c>
      <c r="D6" s="3">
        <v>0</v>
      </c>
      <c r="E6" s="3">
        <v>0</v>
      </c>
      <c r="F6" s="3">
        <v>0</v>
      </c>
      <c r="G6" s="3">
        <v>12</v>
      </c>
      <c r="H6" s="3">
        <v>46</v>
      </c>
      <c r="I6" s="3">
        <v>0</v>
      </c>
      <c r="J6" s="3">
        <v>0</v>
      </c>
      <c r="K6" s="18">
        <f t="shared" si="0"/>
        <v>58</v>
      </c>
      <c r="L6" s="3">
        <v>0</v>
      </c>
      <c r="M6" s="3">
        <v>12</v>
      </c>
      <c r="N6" s="3">
        <v>4</v>
      </c>
      <c r="O6" s="13">
        <v>0</v>
      </c>
      <c r="P6" s="29">
        <f t="shared" si="1"/>
        <v>16</v>
      </c>
      <c r="Q6" s="136">
        <f t="shared" si="2"/>
        <v>74</v>
      </c>
    </row>
    <row r="7" spans="1:17" x14ac:dyDescent="0.25">
      <c r="A7" s="4" t="s">
        <v>8</v>
      </c>
      <c r="B7" s="4" t="s">
        <v>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3</v>
      </c>
      <c r="I7" s="3">
        <v>0</v>
      </c>
      <c r="J7" s="3">
        <v>0</v>
      </c>
      <c r="K7" s="18">
        <f t="shared" si="0"/>
        <v>3</v>
      </c>
      <c r="L7" s="3">
        <v>0</v>
      </c>
      <c r="M7" s="3">
        <v>23</v>
      </c>
      <c r="N7" s="3">
        <v>0</v>
      </c>
      <c r="O7" s="13">
        <v>0</v>
      </c>
      <c r="P7" s="29">
        <f t="shared" si="1"/>
        <v>23</v>
      </c>
      <c r="Q7" s="136">
        <f t="shared" si="2"/>
        <v>26</v>
      </c>
    </row>
    <row r="8" spans="1:17" x14ac:dyDescent="0.25">
      <c r="A8" s="4" t="s">
        <v>10</v>
      </c>
      <c r="B8" s="4" t="s">
        <v>11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24</v>
      </c>
      <c r="I8" s="3">
        <v>0</v>
      </c>
      <c r="J8" s="3">
        <v>0</v>
      </c>
      <c r="K8" s="18">
        <f t="shared" si="0"/>
        <v>24</v>
      </c>
      <c r="L8" s="3">
        <v>0</v>
      </c>
      <c r="M8" s="3">
        <v>2</v>
      </c>
      <c r="N8" s="3">
        <v>0</v>
      </c>
      <c r="O8" s="13">
        <v>0</v>
      </c>
      <c r="P8" s="29">
        <f t="shared" si="1"/>
        <v>2</v>
      </c>
      <c r="Q8" s="136">
        <f t="shared" si="2"/>
        <v>26</v>
      </c>
    </row>
    <row r="9" spans="1:17" x14ac:dyDescent="0.25">
      <c r="A9" s="4" t="s">
        <v>12</v>
      </c>
      <c r="B9" s="4" t="s">
        <v>13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15</v>
      </c>
      <c r="I9" s="3">
        <v>0</v>
      </c>
      <c r="J9" s="3">
        <v>0</v>
      </c>
      <c r="K9" s="18">
        <f t="shared" si="0"/>
        <v>15</v>
      </c>
      <c r="L9" s="3">
        <v>0</v>
      </c>
      <c r="M9" s="3">
        <v>4</v>
      </c>
      <c r="N9" s="3">
        <v>0</v>
      </c>
      <c r="O9" s="13">
        <v>1</v>
      </c>
      <c r="P9" s="29">
        <f t="shared" si="1"/>
        <v>5</v>
      </c>
      <c r="Q9" s="136">
        <f t="shared" si="2"/>
        <v>20</v>
      </c>
    </row>
    <row r="10" spans="1:17" x14ac:dyDescent="0.25">
      <c r="A10" s="4" t="s">
        <v>14</v>
      </c>
      <c r="B10" s="4" t="s">
        <v>15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44</v>
      </c>
      <c r="I10" s="3">
        <v>0</v>
      </c>
      <c r="J10" s="3">
        <v>0</v>
      </c>
      <c r="K10" s="18">
        <f t="shared" si="0"/>
        <v>44</v>
      </c>
      <c r="L10" s="3">
        <v>0</v>
      </c>
      <c r="M10" s="3">
        <v>13</v>
      </c>
      <c r="N10" s="3">
        <v>0</v>
      </c>
      <c r="O10" s="13">
        <v>0</v>
      </c>
      <c r="P10" s="29">
        <f t="shared" si="1"/>
        <v>13</v>
      </c>
      <c r="Q10" s="136">
        <f t="shared" si="2"/>
        <v>57</v>
      </c>
    </row>
    <row r="11" spans="1:17" x14ac:dyDescent="0.25">
      <c r="A11" s="4" t="s">
        <v>16</v>
      </c>
      <c r="B11" s="4" t="s">
        <v>17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130</v>
      </c>
      <c r="I11" s="3">
        <v>0</v>
      </c>
      <c r="J11" s="3">
        <v>0</v>
      </c>
      <c r="K11" s="18">
        <f t="shared" si="0"/>
        <v>130</v>
      </c>
      <c r="L11" s="3">
        <v>2</v>
      </c>
      <c r="M11" s="3">
        <v>59</v>
      </c>
      <c r="N11" s="3">
        <v>0</v>
      </c>
      <c r="O11" s="13">
        <v>19</v>
      </c>
      <c r="P11" s="29">
        <f t="shared" si="1"/>
        <v>80</v>
      </c>
      <c r="Q11" s="136">
        <f t="shared" si="2"/>
        <v>210</v>
      </c>
    </row>
    <row r="12" spans="1:17" x14ac:dyDescent="0.25">
      <c r="A12" s="4" t="s">
        <v>18</v>
      </c>
      <c r="B12" s="4" t="s">
        <v>19</v>
      </c>
      <c r="C12" s="3">
        <v>0</v>
      </c>
      <c r="D12" s="3">
        <v>0</v>
      </c>
      <c r="E12" s="3">
        <v>0</v>
      </c>
      <c r="F12" s="3">
        <v>1</v>
      </c>
      <c r="G12" s="3">
        <v>2</v>
      </c>
      <c r="H12" s="3">
        <v>22</v>
      </c>
      <c r="I12" s="3">
        <v>0</v>
      </c>
      <c r="J12" s="3">
        <v>1</v>
      </c>
      <c r="K12" s="18">
        <f t="shared" si="0"/>
        <v>26</v>
      </c>
      <c r="L12" s="3">
        <v>0</v>
      </c>
      <c r="M12" s="3">
        <v>7</v>
      </c>
      <c r="N12" s="3">
        <v>0</v>
      </c>
      <c r="O12" s="13">
        <v>0</v>
      </c>
      <c r="P12" s="29">
        <f t="shared" si="1"/>
        <v>7</v>
      </c>
      <c r="Q12" s="136">
        <f t="shared" si="2"/>
        <v>33</v>
      </c>
    </row>
    <row r="13" spans="1:17" x14ac:dyDescent="0.25">
      <c r="A13" s="4" t="s">
        <v>20</v>
      </c>
      <c r="B13" s="4" t="s">
        <v>21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41</v>
      </c>
      <c r="I13" s="3">
        <v>0</v>
      </c>
      <c r="J13" s="3">
        <v>0</v>
      </c>
      <c r="K13" s="18">
        <f t="shared" si="0"/>
        <v>41</v>
      </c>
      <c r="L13" s="3">
        <v>0</v>
      </c>
      <c r="M13" s="3">
        <v>10</v>
      </c>
      <c r="N13" s="3">
        <v>0</v>
      </c>
      <c r="O13" s="13">
        <v>0</v>
      </c>
      <c r="P13" s="29">
        <f t="shared" si="1"/>
        <v>10</v>
      </c>
      <c r="Q13" s="136">
        <f t="shared" si="2"/>
        <v>51</v>
      </c>
    </row>
    <row r="14" spans="1:17" x14ac:dyDescent="0.25">
      <c r="A14" s="4" t="s">
        <v>22</v>
      </c>
      <c r="B14" s="4" t="s">
        <v>23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34</v>
      </c>
      <c r="I14" s="3">
        <v>0</v>
      </c>
      <c r="J14" s="3">
        <v>9</v>
      </c>
      <c r="K14" s="18">
        <f t="shared" si="0"/>
        <v>43</v>
      </c>
      <c r="L14" s="3">
        <v>0</v>
      </c>
      <c r="M14" s="3">
        <v>20</v>
      </c>
      <c r="N14" s="3">
        <v>0</v>
      </c>
      <c r="O14" s="13">
        <v>0</v>
      </c>
      <c r="P14" s="29">
        <f t="shared" si="1"/>
        <v>20</v>
      </c>
      <c r="Q14" s="136">
        <f t="shared" si="2"/>
        <v>63</v>
      </c>
    </row>
    <row r="15" spans="1:17" x14ac:dyDescent="0.25">
      <c r="A15" s="4" t="s">
        <v>24</v>
      </c>
      <c r="B15" s="4" t="s">
        <v>25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34</v>
      </c>
      <c r="I15" s="3">
        <v>0</v>
      </c>
      <c r="J15" s="3">
        <v>0</v>
      </c>
      <c r="K15" s="18">
        <f t="shared" si="0"/>
        <v>34</v>
      </c>
      <c r="L15" s="3">
        <v>0</v>
      </c>
      <c r="M15" s="3">
        <v>21</v>
      </c>
      <c r="N15" s="3">
        <v>0</v>
      </c>
      <c r="O15" s="13">
        <v>2</v>
      </c>
      <c r="P15" s="29">
        <f t="shared" si="1"/>
        <v>23</v>
      </c>
      <c r="Q15" s="136">
        <f t="shared" si="2"/>
        <v>57</v>
      </c>
    </row>
    <row r="16" spans="1:17" x14ac:dyDescent="0.25">
      <c r="A16" s="4" t="s">
        <v>26</v>
      </c>
      <c r="B16" s="4" t="s">
        <v>27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18">
        <f t="shared" si="0"/>
        <v>0</v>
      </c>
      <c r="L16" s="3">
        <v>0</v>
      </c>
      <c r="M16" s="3">
        <v>0</v>
      </c>
      <c r="N16" s="3">
        <v>0</v>
      </c>
      <c r="O16" s="13">
        <v>0</v>
      </c>
      <c r="P16" s="29">
        <f t="shared" si="1"/>
        <v>0</v>
      </c>
      <c r="Q16" s="136">
        <f t="shared" si="2"/>
        <v>0</v>
      </c>
    </row>
    <row r="17" spans="1:17" x14ac:dyDescent="0.25">
      <c r="A17" s="4" t="s">
        <v>28</v>
      </c>
      <c r="B17" s="4" t="s">
        <v>29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40</v>
      </c>
      <c r="I17" s="3">
        <v>0</v>
      </c>
      <c r="J17" s="3">
        <v>0</v>
      </c>
      <c r="K17" s="18">
        <f t="shared" si="0"/>
        <v>40</v>
      </c>
      <c r="L17" s="3">
        <v>0</v>
      </c>
      <c r="M17" s="3">
        <v>4</v>
      </c>
      <c r="N17" s="3">
        <v>0</v>
      </c>
      <c r="O17" s="13">
        <v>2</v>
      </c>
      <c r="P17" s="29">
        <f t="shared" si="1"/>
        <v>6</v>
      </c>
      <c r="Q17" s="136">
        <f t="shared" si="2"/>
        <v>46</v>
      </c>
    </row>
    <row r="18" spans="1:17" x14ac:dyDescent="0.25">
      <c r="A18" s="4" t="s">
        <v>30</v>
      </c>
      <c r="B18" s="4" t="s">
        <v>31</v>
      </c>
      <c r="C18" s="3">
        <v>0</v>
      </c>
      <c r="D18" s="3">
        <v>2</v>
      </c>
      <c r="E18" s="3">
        <v>0</v>
      </c>
      <c r="F18" s="3">
        <v>0</v>
      </c>
      <c r="G18" s="3">
        <v>0</v>
      </c>
      <c r="H18" s="3">
        <v>21</v>
      </c>
      <c r="I18" s="3">
        <v>0</v>
      </c>
      <c r="J18" s="3">
        <v>5</v>
      </c>
      <c r="K18" s="18">
        <f t="shared" si="0"/>
        <v>28</v>
      </c>
      <c r="L18" s="3">
        <v>0</v>
      </c>
      <c r="M18" s="3">
        <v>0</v>
      </c>
      <c r="N18" s="3">
        <v>0</v>
      </c>
      <c r="O18" s="13">
        <v>0</v>
      </c>
      <c r="P18" s="29">
        <f t="shared" si="1"/>
        <v>0</v>
      </c>
      <c r="Q18" s="136">
        <f t="shared" si="2"/>
        <v>28</v>
      </c>
    </row>
    <row r="19" spans="1:17" x14ac:dyDescent="0.25">
      <c r="A19" s="4" t="s">
        <v>32</v>
      </c>
      <c r="B19" s="4" t="s">
        <v>33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18">
        <f t="shared" si="0"/>
        <v>0</v>
      </c>
      <c r="L19" s="3">
        <v>0</v>
      </c>
      <c r="M19" s="3">
        <v>0</v>
      </c>
      <c r="N19" s="3">
        <v>0</v>
      </c>
      <c r="O19" s="13">
        <v>0</v>
      </c>
      <c r="P19" s="29">
        <f t="shared" si="1"/>
        <v>0</v>
      </c>
      <c r="Q19" s="136">
        <f t="shared" si="2"/>
        <v>0</v>
      </c>
    </row>
    <row r="20" spans="1:17" x14ac:dyDescent="0.25">
      <c r="A20" s="4" t="s">
        <v>34</v>
      </c>
      <c r="B20" s="4" t="s">
        <v>35</v>
      </c>
      <c r="C20" s="3">
        <v>0</v>
      </c>
      <c r="D20" s="3">
        <v>2</v>
      </c>
      <c r="E20" s="3">
        <v>0</v>
      </c>
      <c r="F20" s="3">
        <v>0</v>
      </c>
      <c r="G20" s="3">
        <v>0</v>
      </c>
      <c r="H20" s="3">
        <v>40</v>
      </c>
      <c r="I20" s="3">
        <v>0</v>
      </c>
      <c r="J20" s="3">
        <v>0</v>
      </c>
      <c r="K20" s="18">
        <f t="shared" si="0"/>
        <v>42</v>
      </c>
      <c r="L20" s="3">
        <v>0</v>
      </c>
      <c r="M20" s="3">
        <v>28</v>
      </c>
      <c r="N20" s="3">
        <v>0</v>
      </c>
      <c r="O20" s="13">
        <v>3</v>
      </c>
      <c r="P20" s="29">
        <f t="shared" si="1"/>
        <v>31</v>
      </c>
      <c r="Q20" s="136">
        <f t="shared" si="2"/>
        <v>73</v>
      </c>
    </row>
    <row r="21" spans="1:17" x14ac:dyDescent="0.25">
      <c r="A21" s="4" t="s">
        <v>36</v>
      </c>
      <c r="B21" s="4" t="s">
        <v>37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17</v>
      </c>
      <c r="I21" s="3">
        <v>0</v>
      </c>
      <c r="J21" s="3">
        <v>0</v>
      </c>
      <c r="K21" s="18">
        <f t="shared" si="0"/>
        <v>17</v>
      </c>
      <c r="L21" s="3">
        <v>0</v>
      </c>
      <c r="M21" s="3">
        <v>3</v>
      </c>
      <c r="N21" s="3">
        <v>0</v>
      </c>
      <c r="O21" s="13">
        <v>1</v>
      </c>
      <c r="P21" s="29">
        <f t="shared" si="1"/>
        <v>4</v>
      </c>
      <c r="Q21" s="136">
        <f t="shared" si="2"/>
        <v>21</v>
      </c>
    </row>
    <row r="22" spans="1:17" x14ac:dyDescent="0.25">
      <c r="A22" s="4" t="s">
        <v>38</v>
      </c>
      <c r="B22" s="4" t="s">
        <v>39</v>
      </c>
      <c r="C22" s="3">
        <v>0</v>
      </c>
      <c r="D22" s="3">
        <v>14</v>
      </c>
      <c r="E22" s="3">
        <v>0</v>
      </c>
      <c r="F22" s="3">
        <v>0</v>
      </c>
      <c r="G22" s="3">
        <v>86</v>
      </c>
      <c r="H22" s="3">
        <v>0</v>
      </c>
      <c r="I22" s="3">
        <v>0</v>
      </c>
      <c r="J22" s="3">
        <v>0</v>
      </c>
      <c r="K22" s="18">
        <f t="shared" si="0"/>
        <v>100</v>
      </c>
      <c r="L22" s="3">
        <v>0</v>
      </c>
      <c r="M22" s="3">
        <v>63</v>
      </c>
      <c r="N22" s="3">
        <v>0</v>
      </c>
      <c r="O22" s="13">
        <v>5</v>
      </c>
      <c r="P22" s="29">
        <f t="shared" si="1"/>
        <v>68</v>
      </c>
      <c r="Q22" s="136">
        <f t="shared" si="2"/>
        <v>168</v>
      </c>
    </row>
    <row r="23" spans="1:17" x14ac:dyDescent="0.25">
      <c r="A23" s="4" t="s">
        <v>40</v>
      </c>
      <c r="B23" s="4" t="s">
        <v>42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86</v>
      </c>
      <c r="I23" s="3">
        <v>0</v>
      </c>
      <c r="J23" s="3">
        <v>0</v>
      </c>
      <c r="K23" s="18">
        <f t="shared" si="0"/>
        <v>86</v>
      </c>
      <c r="L23" s="3">
        <v>6</v>
      </c>
      <c r="M23" s="3">
        <v>7</v>
      </c>
      <c r="N23" s="3">
        <v>0</v>
      </c>
      <c r="O23" s="13">
        <v>2</v>
      </c>
      <c r="P23" s="29">
        <f t="shared" si="1"/>
        <v>15</v>
      </c>
      <c r="Q23" s="136">
        <f t="shared" si="2"/>
        <v>101</v>
      </c>
    </row>
    <row r="24" spans="1:17" x14ac:dyDescent="0.25">
      <c r="A24" s="4" t="s">
        <v>41</v>
      </c>
      <c r="B24" s="4" t="s">
        <v>44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5</v>
      </c>
      <c r="I24" s="3">
        <v>0</v>
      </c>
      <c r="J24" s="3">
        <v>0</v>
      </c>
      <c r="K24" s="18">
        <f t="shared" si="0"/>
        <v>5</v>
      </c>
      <c r="L24" s="3">
        <v>0</v>
      </c>
      <c r="M24" s="3">
        <v>5</v>
      </c>
      <c r="N24" s="3">
        <v>0</v>
      </c>
      <c r="O24" s="13">
        <v>2</v>
      </c>
      <c r="P24" s="29">
        <f t="shared" si="1"/>
        <v>7</v>
      </c>
      <c r="Q24" s="136">
        <f t="shared" si="2"/>
        <v>12</v>
      </c>
    </row>
    <row r="25" spans="1:17" x14ac:dyDescent="0.25">
      <c r="A25" s="4" t="s">
        <v>43</v>
      </c>
      <c r="B25" s="4" t="s">
        <v>46</v>
      </c>
      <c r="C25" s="3">
        <v>0</v>
      </c>
      <c r="D25" s="3">
        <v>0</v>
      </c>
      <c r="E25" s="3">
        <v>0</v>
      </c>
      <c r="F25" s="3">
        <v>0</v>
      </c>
      <c r="G25" s="3">
        <v>1</v>
      </c>
      <c r="H25" s="3">
        <v>64</v>
      </c>
      <c r="I25" s="3">
        <v>0</v>
      </c>
      <c r="J25" s="3">
        <v>0</v>
      </c>
      <c r="K25" s="18">
        <f t="shared" si="0"/>
        <v>65</v>
      </c>
      <c r="L25" s="3">
        <v>0</v>
      </c>
      <c r="M25" s="3">
        <v>39</v>
      </c>
      <c r="N25" s="3">
        <v>0</v>
      </c>
      <c r="O25" s="13">
        <v>6</v>
      </c>
      <c r="P25" s="29">
        <f t="shared" si="1"/>
        <v>45</v>
      </c>
      <c r="Q25" s="136">
        <f t="shared" si="2"/>
        <v>110</v>
      </c>
    </row>
    <row r="26" spans="1:17" x14ac:dyDescent="0.25">
      <c r="A26" s="4" t="s">
        <v>45</v>
      </c>
      <c r="B26" s="4" t="s">
        <v>48</v>
      </c>
      <c r="C26" s="3">
        <v>0</v>
      </c>
      <c r="D26" s="3">
        <v>0</v>
      </c>
      <c r="E26" s="3">
        <v>0</v>
      </c>
      <c r="F26" s="3">
        <v>0</v>
      </c>
      <c r="G26" s="3">
        <v>11</v>
      </c>
      <c r="H26" s="3">
        <v>32</v>
      </c>
      <c r="I26" s="3">
        <v>0</v>
      </c>
      <c r="J26" s="3">
        <v>20</v>
      </c>
      <c r="K26" s="18">
        <f t="shared" si="0"/>
        <v>63</v>
      </c>
      <c r="L26" s="3">
        <v>0</v>
      </c>
      <c r="M26" s="3">
        <v>41</v>
      </c>
      <c r="N26" s="3">
        <v>0</v>
      </c>
      <c r="O26" s="13">
        <v>5</v>
      </c>
      <c r="P26" s="29">
        <f t="shared" si="1"/>
        <v>46</v>
      </c>
      <c r="Q26" s="136">
        <f t="shared" si="2"/>
        <v>109</v>
      </c>
    </row>
    <row r="27" spans="1:17" x14ac:dyDescent="0.25">
      <c r="A27" s="4" t="s">
        <v>47</v>
      </c>
      <c r="B27" s="4" t="s">
        <v>50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58</v>
      </c>
      <c r="I27" s="3">
        <v>0</v>
      </c>
      <c r="J27" s="3">
        <v>0</v>
      </c>
      <c r="K27" s="18">
        <f t="shared" si="0"/>
        <v>58</v>
      </c>
      <c r="L27" s="3">
        <v>0</v>
      </c>
      <c r="M27" s="3">
        <v>40</v>
      </c>
      <c r="N27" s="3">
        <v>1</v>
      </c>
      <c r="O27" s="13">
        <v>0</v>
      </c>
      <c r="P27" s="29">
        <f t="shared" si="1"/>
        <v>41</v>
      </c>
      <c r="Q27" s="136">
        <f t="shared" si="2"/>
        <v>99</v>
      </c>
    </row>
    <row r="28" spans="1:17" x14ac:dyDescent="0.25">
      <c r="A28" s="4" t="s">
        <v>49</v>
      </c>
      <c r="B28" s="4" t="s">
        <v>52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22</v>
      </c>
      <c r="I28" s="3">
        <v>0</v>
      </c>
      <c r="J28" s="3">
        <v>0</v>
      </c>
      <c r="K28" s="18">
        <f t="shared" si="0"/>
        <v>22</v>
      </c>
      <c r="L28" s="3">
        <v>0</v>
      </c>
      <c r="M28" s="3">
        <v>13</v>
      </c>
      <c r="N28" s="3">
        <v>0</v>
      </c>
      <c r="O28" s="13">
        <v>0</v>
      </c>
      <c r="P28" s="29">
        <f t="shared" si="1"/>
        <v>13</v>
      </c>
      <c r="Q28" s="136">
        <f t="shared" si="2"/>
        <v>35</v>
      </c>
    </row>
    <row r="29" spans="1:17" x14ac:dyDescent="0.25">
      <c r="A29" s="4" t="s">
        <v>51</v>
      </c>
      <c r="B29" s="4" t="s">
        <v>54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24</v>
      </c>
      <c r="I29" s="3">
        <v>0</v>
      </c>
      <c r="J29" s="3">
        <v>0</v>
      </c>
      <c r="K29" s="18">
        <f t="shared" si="0"/>
        <v>24</v>
      </c>
      <c r="L29" s="3">
        <v>0</v>
      </c>
      <c r="M29" s="3">
        <v>0</v>
      </c>
      <c r="N29" s="3">
        <v>0</v>
      </c>
      <c r="O29" s="13">
        <v>0</v>
      </c>
      <c r="P29" s="29">
        <f t="shared" si="1"/>
        <v>0</v>
      </c>
      <c r="Q29" s="136">
        <f t="shared" si="2"/>
        <v>24</v>
      </c>
    </row>
    <row r="30" spans="1:17" x14ac:dyDescent="0.25">
      <c r="A30" s="4" t="s">
        <v>53</v>
      </c>
      <c r="B30" s="4" t="s">
        <v>56</v>
      </c>
      <c r="C30" s="3">
        <v>0</v>
      </c>
      <c r="D30" s="3">
        <v>2</v>
      </c>
      <c r="E30" s="3">
        <v>0</v>
      </c>
      <c r="F30" s="3">
        <v>0</v>
      </c>
      <c r="G30" s="3">
        <v>0</v>
      </c>
      <c r="H30" s="3">
        <v>22</v>
      </c>
      <c r="I30" s="3">
        <v>0</v>
      </c>
      <c r="J30" s="3">
        <v>0</v>
      </c>
      <c r="K30" s="18">
        <f t="shared" si="0"/>
        <v>24</v>
      </c>
      <c r="L30" s="3">
        <v>0</v>
      </c>
      <c r="M30" s="3">
        <v>12</v>
      </c>
      <c r="N30" s="3">
        <v>0</v>
      </c>
      <c r="O30" s="13">
        <v>1</v>
      </c>
      <c r="P30" s="29">
        <f t="shared" si="1"/>
        <v>13</v>
      </c>
      <c r="Q30" s="136">
        <f t="shared" si="2"/>
        <v>37</v>
      </c>
    </row>
    <row r="31" spans="1:17" x14ac:dyDescent="0.25">
      <c r="A31" s="4" t="s">
        <v>55</v>
      </c>
      <c r="B31" s="4" t="s">
        <v>58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14</v>
      </c>
      <c r="I31" s="3">
        <v>0</v>
      </c>
      <c r="J31" s="3">
        <v>0</v>
      </c>
      <c r="K31" s="18">
        <f t="shared" si="0"/>
        <v>14</v>
      </c>
      <c r="L31" s="3">
        <v>0</v>
      </c>
      <c r="M31" s="3">
        <v>5</v>
      </c>
      <c r="N31" s="3">
        <v>0</v>
      </c>
      <c r="O31" s="13">
        <v>0</v>
      </c>
      <c r="P31" s="29">
        <f t="shared" si="1"/>
        <v>5</v>
      </c>
      <c r="Q31" s="136">
        <f t="shared" si="2"/>
        <v>19</v>
      </c>
    </row>
    <row r="32" spans="1:17" x14ac:dyDescent="0.25">
      <c r="A32" s="4" t="s">
        <v>57</v>
      </c>
      <c r="B32" s="4" t="s">
        <v>60</v>
      </c>
      <c r="C32" s="3">
        <v>0</v>
      </c>
      <c r="D32" s="3">
        <v>0</v>
      </c>
      <c r="E32" s="3">
        <v>1</v>
      </c>
      <c r="F32" s="3">
        <v>0</v>
      </c>
      <c r="G32" s="3">
        <v>0</v>
      </c>
      <c r="H32" s="3">
        <v>16</v>
      </c>
      <c r="I32" s="3">
        <v>0</v>
      </c>
      <c r="J32" s="3">
        <v>0</v>
      </c>
      <c r="K32" s="18">
        <f t="shared" si="0"/>
        <v>17</v>
      </c>
      <c r="L32" s="3">
        <v>0</v>
      </c>
      <c r="M32" s="3">
        <v>4</v>
      </c>
      <c r="N32" s="3">
        <v>0</v>
      </c>
      <c r="O32" s="13">
        <v>0</v>
      </c>
      <c r="P32" s="29">
        <f t="shared" si="1"/>
        <v>4</v>
      </c>
      <c r="Q32" s="136">
        <f t="shared" si="2"/>
        <v>21</v>
      </c>
    </row>
    <row r="33" spans="1:17" x14ac:dyDescent="0.25">
      <c r="A33" s="4" t="s">
        <v>59</v>
      </c>
      <c r="B33" s="4" t="s">
        <v>62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32</v>
      </c>
      <c r="I33" s="3">
        <v>0</v>
      </c>
      <c r="J33" s="3">
        <v>0</v>
      </c>
      <c r="K33" s="18">
        <f t="shared" si="0"/>
        <v>32</v>
      </c>
      <c r="L33" s="3">
        <v>0</v>
      </c>
      <c r="M33" s="3">
        <v>0</v>
      </c>
      <c r="N33" s="3">
        <v>0</v>
      </c>
      <c r="O33" s="13">
        <v>0</v>
      </c>
      <c r="P33" s="29">
        <f t="shared" si="1"/>
        <v>0</v>
      </c>
      <c r="Q33" s="136">
        <f t="shared" si="2"/>
        <v>32</v>
      </c>
    </row>
    <row r="34" spans="1:17" x14ac:dyDescent="0.25">
      <c r="A34" s="4" t="s">
        <v>61</v>
      </c>
      <c r="B34" s="4" t="s">
        <v>64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45</v>
      </c>
      <c r="I34" s="3">
        <v>0</v>
      </c>
      <c r="J34" s="3">
        <v>0</v>
      </c>
      <c r="K34" s="18">
        <f t="shared" si="0"/>
        <v>45</v>
      </c>
      <c r="L34" s="3">
        <v>0</v>
      </c>
      <c r="M34" s="3">
        <v>43</v>
      </c>
      <c r="N34" s="3">
        <v>0</v>
      </c>
      <c r="O34" s="13">
        <v>2</v>
      </c>
      <c r="P34" s="29">
        <f t="shared" si="1"/>
        <v>45</v>
      </c>
      <c r="Q34" s="136">
        <f t="shared" si="2"/>
        <v>90</v>
      </c>
    </row>
    <row r="35" spans="1:17" x14ac:dyDescent="0.25">
      <c r="A35" s="4" t="s">
        <v>63</v>
      </c>
      <c r="B35" s="4" t="s">
        <v>66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40</v>
      </c>
      <c r="I35" s="3">
        <v>0</v>
      </c>
      <c r="J35" s="3">
        <v>0</v>
      </c>
      <c r="K35" s="18">
        <f t="shared" si="0"/>
        <v>40</v>
      </c>
      <c r="L35" s="3">
        <v>0</v>
      </c>
      <c r="M35" s="3">
        <v>25</v>
      </c>
      <c r="N35" s="3">
        <v>0</v>
      </c>
      <c r="O35" s="13">
        <v>5</v>
      </c>
      <c r="P35" s="29">
        <f t="shared" si="1"/>
        <v>30</v>
      </c>
      <c r="Q35" s="136">
        <f t="shared" si="2"/>
        <v>70</v>
      </c>
    </row>
    <row r="36" spans="1:17" x14ac:dyDescent="0.25">
      <c r="A36" s="4" t="s">
        <v>65</v>
      </c>
      <c r="B36" s="4" t="s">
        <v>68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18">
        <f t="shared" si="0"/>
        <v>0</v>
      </c>
      <c r="L36" s="3">
        <v>0</v>
      </c>
      <c r="M36" s="3">
        <v>0</v>
      </c>
      <c r="N36" s="3">
        <v>0</v>
      </c>
      <c r="O36" s="13">
        <v>0</v>
      </c>
      <c r="P36" s="29">
        <f t="shared" si="1"/>
        <v>0</v>
      </c>
      <c r="Q36" s="136">
        <f t="shared" si="2"/>
        <v>0</v>
      </c>
    </row>
    <row r="37" spans="1:17" x14ac:dyDescent="0.25">
      <c r="A37" s="4" t="s">
        <v>67</v>
      </c>
      <c r="B37" s="4" t="s">
        <v>70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18">
        <f t="shared" si="0"/>
        <v>0</v>
      </c>
      <c r="L37" s="3">
        <v>0</v>
      </c>
      <c r="M37" s="3">
        <v>0</v>
      </c>
      <c r="N37" s="3">
        <v>0</v>
      </c>
      <c r="O37" s="13">
        <v>0</v>
      </c>
      <c r="P37" s="29">
        <f t="shared" si="1"/>
        <v>0</v>
      </c>
      <c r="Q37" s="136">
        <f t="shared" si="2"/>
        <v>0</v>
      </c>
    </row>
    <row r="38" spans="1:17" x14ac:dyDescent="0.25">
      <c r="A38" s="4" t="s">
        <v>69</v>
      </c>
      <c r="B38" s="4" t="s">
        <v>72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113</v>
      </c>
      <c r="I38" s="3">
        <v>0</v>
      </c>
      <c r="J38" s="3">
        <v>0</v>
      </c>
      <c r="K38" s="18">
        <f t="shared" si="0"/>
        <v>113</v>
      </c>
      <c r="L38" s="3">
        <v>2</v>
      </c>
      <c r="M38" s="3">
        <v>17</v>
      </c>
      <c r="N38" s="3">
        <v>0</v>
      </c>
      <c r="O38" s="13">
        <v>5</v>
      </c>
      <c r="P38" s="29">
        <f t="shared" si="1"/>
        <v>24</v>
      </c>
      <c r="Q38" s="136">
        <f t="shared" si="2"/>
        <v>137</v>
      </c>
    </row>
    <row r="39" spans="1:17" x14ac:dyDescent="0.25">
      <c r="A39" s="4" t="s">
        <v>71</v>
      </c>
      <c r="B39" s="4" t="s">
        <v>74</v>
      </c>
      <c r="C39" s="3">
        <v>0</v>
      </c>
      <c r="D39" s="3">
        <v>3</v>
      </c>
      <c r="E39" s="3">
        <v>0</v>
      </c>
      <c r="F39" s="3">
        <v>0</v>
      </c>
      <c r="G39" s="3">
        <v>0</v>
      </c>
      <c r="H39" s="3">
        <v>27</v>
      </c>
      <c r="I39" s="3">
        <v>0</v>
      </c>
      <c r="J39" s="3">
        <v>0</v>
      </c>
      <c r="K39" s="18">
        <f t="shared" si="0"/>
        <v>30</v>
      </c>
      <c r="L39" s="3">
        <v>0</v>
      </c>
      <c r="M39" s="3">
        <v>13</v>
      </c>
      <c r="N39" s="3">
        <v>4</v>
      </c>
      <c r="O39" s="13">
        <v>0</v>
      </c>
      <c r="P39" s="29">
        <f t="shared" si="1"/>
        <v>17</v>
      </c>
      <c r="Q39" s="136">
        <f t="shared" si="2"/>
        <v>47</v>
      </c>
    </row>
    <row r="40" spans="1:17" x14ac:dyDescent="0.25">
      <c r="A40" s="4" t="s">
        <v>73</v>
      </c>
      <c r="B40" s="4" t="s">
        <v>76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18">
        <f t="shared" si="0"/>
        <v>0</v>
      </c>
      <c r="L40" s="3">
        <v>0</v>
      </c>
      <c r="M40" s="3">
        <v>0</v>
      </c>
      <c r="N40" s="3">
        <v>0</v>
      </c>
      <c r="O40" s="13">
        <v>0</v>
      </c>
      <c r="P40" s="29">
        <f t="shared" si="1"/>
        <v>0</v>
      </c>
      <c r="Q40" s="136">
        <f t="shared" si="2"/>
        <v>0</v>
      </c>
    </row>
    <row r="41" spans="1:17" x14ac:dyDescent="0.25">
      <c r="A41" s="4" t="s">
        <v>75</v>
      </c>
      <c r="B41" s="4" t="s">
        <v>78</v>
      </c>
      <c r="C41" s="3">
        <v>0</v>
      </c>
      <c r="D41" s="3">
        <v>0</v>
      </c>
      <c r="E41" s="3">
        <v>4</v>
      </c>
      <c r="F41" s="3">
        <v>0</v>
      </c>
      <c r="G41" s="3">
        <v>7</v>
      </c>
      <c r="H41" s="3">
        <v>68</v>
      </c>
      <c r="I41" s="3">
        <v>0</v>
      </c>
      <c r="J41" s="3">
        <v>0</v>
      </c>
      <c r="K41" s="18">
        <f t="shared" si="0"/>
        <v>79</v>
      </c>
      <c r="L41" s="3">
        <v>0</v>
      </c>
      <c r="M41" s="3">
        <v>36</v>
      </c>
      <c r="N41" s="3">
        <v>0</v>
      </c>
      <c r="O41" s="13">
        <v>14</v>
      </c>
      <c r="P41" s="29">
        <f t="shared" si="1"/>
        <v>50</v>
      </c>
      <c r="Q41" s="136">
        <f t="shared" si="2"/>
        <v>129</v>
      </c>
    </row>
    <row r="42" spans="1:17" x14ac:dyDescent="0.25">
      <c r="A42" s="4" t="s">
        <v>77</v>
      </c>
      <c r="B42" s="4" t="s">
        <v>80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121</v>
      </c>
      <c r="I42" s="3">
        <v>0</v>
      </c>
      <c r="J42" s="3">
        <v>0</v>
      </c>
      <c r="K42" s="18">
        <f t="shared" si="0"/>
        <v>121</v>
      </c>
      <c r="L42" s="3">
        <v>0</v>
      </c>
      <c r="M42" s="3">
        <v>0</v>
      </c>
      <c r="N42" s="3">
        <v>0</v>
      </c>
      <c r="O42" s="13">
        <v>0</v>
      </c>
      <c r="P42" s="29">
        <f t="shared" si="1"/>
        <v>0</v>
      </c>
      <c r="Q42" s="136">
        <f t="shared" si="2"/>
        <v>121</v>
      </c>
    </row>
    <row r="43" spans="1:17" x14ac:dyDescent="0.25">
      <c r="A43" s="4" t="s">
        <v>79</v>
      </c>
      <c r="B43" s="4" t="s">
        <v>82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52</v>
      </c>
      <c r="I43" s="3">
        <v>0</v>
      </c>
      <c r="J43" s="3">
        <v>0</v>
      </c>
      <c r="K43" s="18">
        <f t="shared" si="0"/>
        <v>52</v>
      </c>
      <c r="L43" s="3">
        <v>0</v>
      </c>
      <c r="M43" s="3">
        <v>18</v>
      </c>
      <c r="N43" s="3">
        <v>0</v>
      </c>
      <c r="O43" s="13">
        <v>5</v>
      </c>
      <c r="P43" s="29">
        <f t="shared" si="1"/>
        <v>23</v>
      </c>
      <c r="Q43" s="136">
        <f t="shared" si="2"/>
        <v>75</v>
      </c>
    </row>
    <row r="44" spans="1:17" x14ac:dyDescent="0.25">
      <c r="A44" s="4" t="s">
        <v>81</v>
      </c>
      <c r="B44" s="4" t="s">
        <v>84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8</v>
      </c>
      <c r="I44" s="3">
        <v>0</v>
      </c>
      <c r="J44" s="3">
        <v>1</v>
      </c>
      <c r="K44" s="18">
        <f t="shared" si="0"/>
        <v>9</v>
      </c>
      <c r="L44" s="3">
        <v>0</v>
      </c>
      <c r="M44" s="3">
        <v>8</v>
      </c>
      <c r="N44" s="3">
        <v>0</v>
      </c>
      <c r="O44" s="13">
        <v>1</v>
      </c>
      <c r="P44" s="29">
        <f t="shared" si="1"/>
        <v>9</v>
      </c>
      <c r="Q44" s="136">
        <f t="shared" si="2"/>
        <v>18</v>
      </c>
    </row>
    <row r="45" spans="1:17" x14ac:dyDescent="0.25">
      <c r="A45" s="4" t="s">
        <v>83</v>
      </c>
      <c r="B45" s="4" t="s">
        <v>86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14</v>
      </c>
      <c r="I45" s="3">
        <v>0</v>
      </c>
      <c r="J45" s="3">
        <v>0</v>
      </c>
      <c r="K45" s="18">
        <f t="shared" si="0"/>
        <v>14</v>
      </c>
      <c r="L45" s="3">
        <v>0</v>
      </c>
      <c r="M45" s="3">
        <v>6</v>
      </c>
      <c r="N45" s="3">
        <v>0</v>
      </c>
      <c r="O45" s="13">
        <v>0</v>
      </c>
      <c r="P45" s="29">
        <f t="shared" si="1"/>
        <v>6</v>
      </c>
      <c r="Q45" s="136">
        <f t="shared" si="2"/>
        <v>20</v>
      </c>
    </row>
    <row r="46" spans="1:17" x14ac:dyDescent="0.25">
      <c r="A46" s="4" t="s">
        <v>85</v>
      </c>
      <c r="B46" s="4" t="s">
        <v>88</v>
      </c>
      <c r="C46" s="3">
        <v>0</v>
      </c>
      <c r="D46" s="3">
        <v>20</v>
      </c>
      <c r="E46" s="3">
        <v>0</v>
      </c>
      <c r="F46" s="3">
        <v>0</v>
      </c>
      <c r="G46" s="3">
        <v>1</v>
      </c>
      <c r="H46" s="3">
        <v>61</v>
      </c>
      <c r="I46" s="3">
        <v>0</v>
      </c>
      <c r="J46" s="3">
        <v>4</v>
      </c>
      <c r="K46" s="18">
        <f t="shared" si="0"/>
        <v>86</v>
      </c>
      <c r="L46" s="3">
        <v>0</v>
      </c>
      <c r="M46" s="3">
        <v>159</v>
      </c>
      <c r="N46" s="3">
        <v>19</v>
      </c>
      <c r="O46" s="13">
        <v>12</v>
      </c>
      <c r="P46" s="29">
        <f t="shared" si="1"/>
        <v>190</v>
      </c>
      <c r="Q46" s="136">
        <f t="shared" si="2"/>
        <v>276</v>
      </c>
    </row>
    <row r="47" spans="1:17" x14ac:dyDescent="0.25">
      <c r="A47" s="4" t="s">
        <v>87</v>
      </c>
      <c r="B47" s="4" t="s">
        <v>90</v>
      </c>
      <c r="C47" s="3">
        <v>0</v>
      </c>
      <c r="D47" s="3">
        <v>0</v>
      </c>
      <c r="E47" s="3">
        <v>2</v>
      </c>
      <c r="F47" s="3">
        <v>0</v>
      </c>
      <c r="G47" s="3">
        <v>8</v>
      </c>
      <c r="H47" s="3">
        <v>23</v>
      </c>
      <c r="I47" s="3">
        <v>0</v>
      </c>
      <c r="J47" s="3">
        <v>5</v>
      </c>
      <c r="K47" s="18">
        <f t="shared" si="0"/>
        <v>38</v>
      </c>
      <c r="L47" s="3">
        <v>0</v>
      </c>
      <c r="M47" s="3">
        <v>2</v>
      </c>
      <c r="N47" s="3">
        <v>1</v>
      </c>
      <c r="O47" s="13">
        <v>1</v>
      </c>
      <c r="P47" s="29">
        <f t="shared" si="1"/>
        <v>4</v>
      </c>
      <c r="Q47" s="136">
        <f t="shared" si="2"/>
        <v>42</v>
      </c>
    </row>
    <row r="48" spans="1:17" x14ac:dyDescent="0.25">
      <c r="A48" s="4" t="s">
        <v>89</v>
      </c>
      <c r="B48" s="4" t="s">
        <v>92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65</v>
      </c>
      <c r="I48" s="3">
        <v>0</v>
      </c>
      <c r="J48" s="3">
        <v>0</v>
      </c>
      <c r="K48" s="18">
        <f t="shared" si="0"/>
        <v>65</v>
      </c>
      <c r="L48" s="3">
        <v>1</v>
      </c>
      <c r="M48" s="3">
        <v>54</v>
      </c>
      <c r="N48" s="3">
        <v>3</v>
      </c>
      <c r="O48" s="13">
        <v>0</v>
      </c>
      <c r="P48" s="29">
        <f t="shared" si="1"/>
        <v>58</v>
      </c>
      <c r="Q48" s="136">
        <f t="shared" si="2"/>
        <v>123</v>
      </c>
    </row>
    <row r="49" spans="1:17" x14ac:dyDescent="0.25">
      <c r="A49" s="4" t="s">
        <v>91</v>
      </c>
      <c r="B49" s="4" t="s">
        <v>94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13</v>
      </c>
      <c r="I49" s="3">
        <v>2</v>
      </c>
      <c r="J49" s="3">
        <v>4</v>
      </c>
      <c r="K49" s="18">
        <f t="shared" si="0"/>
        <v>19</v>
      </c>
      <c r="L49" s="3">
        <v>2</v>
      </c>
      <c r="M49" s="3">
        <v>6</v>
      </c>
      <c r="N49" s="3">
        <v>0</v>
      </c>
      <c r="O49" s="13">
        <v>0</v>
      </c>
      <c r="P49" s="29">
        <f t="shared" si="1"/>
        <v>8</v>
      </c>
      <c r="Q49" s="136">
        <f t="shared" si="2"/>
        <v>27</v>
      </c>
    </row>
    <row r="50" spans="1:17" x14ac:dyDescent="0.25">
      <c r="A50" s="4" t="s">
        <v>93</v>
      </c>
      <c r="B50" s="4" t="s">
        <v>96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18">
        <f t="shared" si="0"/>
        <v>0</v>
      </c>
      <c r="L50" s="3">
        <v>0</v>
      </c>
      <c r="M50" s="3">
        <v>48</v>
      </c>
      <c r="N50" s="3">
        <v>0</v>
      </c>
      <c r="O50" s="13">
        <v>3</v>
      </c>
      <c r="P50" s="29">
        <f t="shared" si="1"/>
        <v>51</v>
      </c>
      <c r="Q50" s="136">
        <f t="shared" si="2"/>
        <v>51</v>
      </c>
    </row>
    <row r="51" spans="1:17" x14ac:dyDescent="0.25">
      <c r="A51" s="4" t="s">
        <v>95</v>
      </c>
      <c r="B51" s="4" t="s">
        <v>98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77</v>
      </c>
      <c r="I51" s="3">
        <v>0</v>
      </c>
      <c r="J51" s="3">
        <v>0</v>
      </c>
      <c r="K51" s="18">
        <f t="shared" si="0"/>
        <v>77</v>
      </c>
      <c r="L51" s="3">
        <v>0</v>
      </c>
      <c r="M51" s="3">
        <v>16</v>
      </c>
      <c r="N51" s="3">
        <v>0</v>
      </c>
      <c r="O51" s="13">
        <v>0</v>
      </c>
      <c r="P51" s="29">
        <f t="shared" si="1"/>
        <v>16</v>
      </c>
      <c r="Q51" s="136">
        <f t="shared" si="2"/>
        <v>93</v>
      </c>
    </row>
    <row r="52" spans="1:17" x14ac:dyDescent="0.25">
      <c r="A52" s="4" t="s">
        <v>97</v>
      </c>
      <c r="B52" s="4" t="s">
        <v>100</v>
      </c>
      <c r="C52" s="3">
        <v>0</v>
      </c>
      <c r="D52" s="3">
        <v>8</v>
      </c>
      <c r="E52" s="3">
        <v>0</v>
      </c>
      <c r="F52" s="3">
        <v>0</v>
      </c>
      <c r="G52" s="3">
        <v>0</v>
      </c>
      <c r="H52" s="3">
        <v>28</v>
      </c>
      <c r="I52" s="3">
        <v>0</v>
      </c>
      <c r="J52" s="3">
        <v>2</v>
      </c>
      <c r="K52" s="18">
        <f t="shared" si="0"/>
        <v>38</v>
      </c>
      <c r="L52" s="3">
        <v>10</v>
      </c>
      <c r="M52" s="3">
        <v>0</v>
      </c>
      <c r="N52" s="3">
        <v>0</v>
      </c>
      <c r="O52" s="13">
        <v>0</v>
      </c>
      <c r="P52" s="29">
        <f t="shared" si="1"/>
        <v>10</v>
      </c>
      <c r="Q52" s="136">
        <f t="shared" si="2"/>
        <v>48</v>
      </c>
    </row>
    <row r="53" spans="1:17" x14ac:dyDescent="0.25">
      <c r="A53" s="4" t="s">
        <v>99</v>
      </c>
      <c r="B53" s="4" t="s">
        <v>102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60</v>
      </c>
      <c r="I53" s="3">
        <v>0</v>
      </c>
      <c r="J53" s="3">
        <v>44</v>
      </c>
      <c r="K53" s="18">
        <f t="shared" si="0"/>
        <v>104</v>
      </c>
      <c r="L53" s="3">
        <v>0</v>
      </c>
      <c r="M53" s="3">
        <v>0</v>
      </c>
      <c r="N53" s="3">
        <v>0</v>
      </c>
      <c r="O53" s="13">
        <v>0</v>
      </c>
      <c r="P53" s="29">
        <f t="shared" si="1"/>
        <v>0</v>
      </c>
      <c r="Q53" s="136">
        <f t="shared" si="2"/>
        <v>104</v>
      </c>
    </row>
    <row r="54" spans="1:17" x14ac:dyDescent="0.25">
      <c r="A54" s="4" t="s">
        <v>101</v>
      </c>
      <c r="B54" s="4" t="s">
        <v>104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12</v>
      </c>
      <c r="I54" s="3">
        <v>0</v>
      </c>
      <c r="J54" s="3">
        <v>2</v>
      </c>
      <c r="K54" s="18">
        <f t="shared" si="0"/>
        <v>14</v>
      </c>
      <c r="L54" s="3">
        <v>0</v>
      </c>
      <c r="M54" s="3">
        <v>3</v>
      </c>
      <c r="N54" s="3">
        <v>0</v>
      </c>
      <c r="O54" s="13">
        <v>0</v>
      </c>
      <c r="P54" s="29">
        <f t="shared" si="1"/>
        <v>3</v>
      </c>
      <c r="Q54" s="136">
        <f t="shared" si="2"/>
        <v>17</v>
      </c>
    </row>
    <row r="55" spans="1:17" x14ac:dyDescent="0.25">
      <c r="A55" s="4" t="s">
        <v>103</v>
      </c>
      <c r="B55" s="4" t="s">
        <v>106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108</v>
      </c>
      <c r="I55" s="3">
        <v>0</v>
      </c>
      <c r="J55" s="3">
        <v>0</v>
      </c>
      <c r="K55" s="18">
        <f t="shared" si="0"/>
        <v>108</v>
      </c>
      <c r="L55" s="3">
        <v>2</v>
      </c>
      <c r="M55" s="3">
        <v>39</v>
      </c>
      <c r="N55" s="3">
        <v>0</v>
      </c>
      <c r="O55" s="13">
        <v>4</v>
      </c>
      <c r="P55" s="29">
        <f t="shared" si="1"/>
        <v>45</v>
      </c>
      <c r="Q55" s="136">
        <f t="shared" si="2"/>
        <v>153</v>
      </c>
    </row>
    <row r="56" spans="1:17" x14ac:dyDescent="0.25">
      <c r="A56" s="4" t="s">
        <v>105</v>
      </c>
      <c r="B56" s="4" t="s">
        <v>108</v>
      </c>
      <c r="C56" s="3">
        <v>0</v>
      </c>
      <c r="D56" s="3">
        <v>0</v>
      </c>
      <c r="E56" s="3">
        <v>0</v>
      </c>
      <c r="F56" s="3">
        <v>0</v>
      </c>
      <c r="G56" s="3">
        <v>2</v>
      </c>
      <c r="H56" s="3">
        <v>7</v>
      </c>
      <c r="I56" s="3">
        <v>0</v>
      </c>
      <c r="J56" s="3">
        <v>1</v>
      </c>
      <c r="K56" s="18">
        <f t="shared" si="0"/>
        <v>10</v>
      </c>
      <c r="L56" s="3">
        <v>0</v>
      </c>
      <c r="M56" s="3">
        <v>4</v>
      </c>
      <c r="N56" s="3">
        <v>0</v>
      </c>
      <c r="O56" s="13">
        <v>2</v>
      </c>
      <c r="P56" s="29">
        <f t="shared" si="1"/>
        <v>6</v>
      </c>
      <c r="Q56" s="136">
        <f t="shared" si="2"/>
        <v>16</v>
      </c>
    </row>
    <row r="57" spans="1:17" x14ac:dyDescent="0.25">
      <c r="A57" s="4" t="s">
        <v>107</v>
      </c>
      <c r="B57" s="4" t="s">
        <v>110</v>
      </c>
      <c r="C57" s="3">
        <v>0</v>
      </c>
      <c r="D57" s="3">
        <v>1</v>
      </c>
      <c r="E57" s="3">
        <v>1</v>
      </c>
      <c r="F57" s="3">
        <v>0</v>
      </c>
      <c r="G57" s="3">
        <v>1</v>
      </c>
      <c r="H57" s="3">
        <v>22</v>
      </c>
      <c r="I57" s="3">
        <v>0</v>
      </c>
      <c r="J57" s="3">
        <v>0</v>
      </c>
      <c r="K57" s="18">
        <f t="shared" si="0"/>
        <v>25</v>
      </c>
      <c r="L57" s="3">
        <v>0</v>
      </c>
      <c r="M57" s="3">
        <v>2</v>
      </c>
      <c r="N57" s="3">
        <v>0</v>
      </c>
      <c r="O57" s="13">
        <v>0</v>
      </c>
      <c r="P57" s="29">
        <f t="shared" si="1"/>
        <v>2</v>
      </c>
      <c r="Q57" s="136">
        <f t="shared" si="2"/>
        <v>27</v>
      </c>
    </row>
    <row r="58" spans="1:17" x14ac:dyDescent="0.25">
      <c r="A58" s="4" t="s">
        <v>109</v>
      </c>
      <c r="B58" s="4" t="s">
        <v>112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150</v>
      </c>
      <c r="I58" s="3">
        <v>0</v>
      </c>
      <c r="J58" s="3">
        <v>0</v>
      </c>
      <c r="K58" s="18">
        <f t="shared" si="0"/>
        <v>150</v>
      </c>
      <c r="L58" s="3">
        <v>0</v>
      </c>
      <c r="M58" s="3">
        <v>77</v>
      </c>
      <c r="N58" s="3">
        <v>0</v>
      </c>
      <c r="O58" s="13">
        <v>7</v>
      </c>
      <c r="P58" s="29">
        <f t="shared" si="1"/>
        <v>84</v>
      </c>
      <c r="Q58" s="136">
        <f t="shared" si="2"/>
        <v>234</v>
      </c>
    </row>
    <row r="59" spans="1:17" x14ac:dyDescent="0.25">
      <c r="A59" s="4" t="s">
        <v>111</v>
      </c>
      <c r="B59" s="4" t="s">
        <v>114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6</v>
      </c>
      <c r="I59" s="3">
        <v>0</v>
      </c>
      <c r="J59" s="3">
        <v>69</v>
      </c>
      <c r="K59" s="18">
        <f t="shared" si="0"/>
        <v>75</v>
      </c>
      <c r="L59" s="3">
        <v>0</v>
      </c>
      <c r="M59" s="3">
        <v>88</v>
      </c>
      <c r="N59" s="3">
        <v>4</v>
      </c>
      <c r="O59" s="13">
        <v>7</v>
      </c>
      <c r="P59" s="29">
        <f t="shared" si="1"/>
        <v>99</v>
      </c>
      <c r="Q59" s="136">
        <f t="shared" si="2"/>
        <v>174</v>
      </c>
    </row>
    <row r="60" spans="1:17" x14ac:dyDescent="0.25">
      <c r="A60" s="4" t="s">
        <v>113</v>
      </c>
      <c r="B60" s="4" t="s">
        <v>116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40</v>
      </c>
      <c r="I60" s="3">
        <v>0</v>
      </c>
      <c r="J60" s="3">
        <v>0</v>
      </c>
      <c r="K60" s="18">
        <f t="shared" si="0"/>
        <v>40</v>
      </c>
      <c r="L60" s="3">
        <v>0</v>
      </c>
      <c r="M60" s="3">
        <v>32</v>
      </c>
      <c r="N60" s="3">
        <v>0</v>
      </c>
      <c r="O60" s="13">
        <v>3</v>
      </c>
      <c r="P60" s="29">
        <f t="shared" si="1"/>
        <v>35</v>
      </c>
      <c r="Q60" s="136">
        <f t="shared" si="2"/>
        <v>75</v>
      </c>
    </row>
    <row r="61" spans="1:17" x14ac:dyDescent="0.25">
      <c r="A61" s="4" t="s">
        <v>115</v>
      </c>
      <c r="B61" s="4" t="s">
        <v>118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23</v>
      </c>
      <c r="I61" s="3">
        <v>0</v>
      </c>
      <c r="J61" s="3">
        <v>0</v>
      </c>
      <c r="K61" s="18">
        <f t="shared" si="0"/>
        <v>23</v>
      </c>
      <c r="L61" s="3">
        <v>0</v>
      </c>
      <c r="M61" s="3">
        <v>39</v>
      </c>
      <c r="N61" s="3">
        <v>0</v>
      </c>
      <c r="O61" s="13">
        <v>5</v>
      </c>
      <c r="P61" s="29">
        <f t="shared" si="1"/>
        <v>44</v>
      </c>
      <c r="Q61" s="136">
        <f t="shared" si="2"/>
        <v>67</v>
      </c>
    </row>
    <row r="62" spans="1:17" ht="15.75" thickBot="1" x14ac:dyDescent="0.3">
      <c r="A62" s="4" t="s">
        <v>117</v>
      </c>
      <c r="B62" s="4" t="s">
        <v>119</v>
      </c>
      <c r="C62" s="3">
        <v>0</v>
      </c>
      <c r="D62" s="3">
        <v>0</v>
      </c>
      <c r="E62" s="3">
        <v>0</v>
      </c>
      <c r="F62" s="3">
        <v>2</v>
      </c>
      <c r="G62" s="3">
        <v>0</v>
      </c>
      <c r="H62" s="3">
        <v>45</v>
      </c>
      <c r="I62" s="3">
        <v>0</v>
      </c>
      <c r="J62" s="3">
        <v>0</v>
      </c>
      <c r="K62" s="18">
        <f t="shared" si="0"/>
        <v>47</v>
      </c>
      <c r="L62" s="3">
        <v>3</v>
      </c>
      <c r="M62" s="3">
        <v>39</v>
      </c>
      <c r="N62" s="3">
        <v>0</v>
      </c>
      <c r="O62" s="13">
        <v>3</v>
      </c>
      <c r="P62" s="29">
        <f t="shared" si="1"/>
        <v>45</v>
      </c>
      <c r="Q62" s="136">
        <f t="shared" si="2"/>
        <v>92</v>
      </c>
    </row>
    <row r="63" spans="1:17" ht="16.5" thickTop="1" thickBot="1" x14ac:dyDescent="0.3">
      <c r="B63" s="1" t="s">
        <v>120</v>
      </c>
      <c r="C63" s="25">
        <f>SUM(C4:C62)</f>
        <v>0</v>
      </c>
      <c r="D63" s="25">
        <f t="shared" ref="D63:J63" si="3">SUM(D4:D62)</f>
        <v>52</v>
      </c>
      <c r="E63" s="25">
        <f t="shared" si="3"/>
        <v>8</v>
      </c>
      <c r="F63" s="25">
        <f t="shared" si="3"/>
        <v>3</v>
      </c>
      <c r="G63" s="25">
        <f t="shared" si="3"/>
        <v>131</v>
      </c>
      <c r="H63" s="25">
        <f t="shared" si="3"/>
        <v>2148</v>
      </c>
      <c r="I63" s="25">
        <f t="shared" si="3"/>
        <v>2</v>
      </c>
      <c r="J63" s="25">
        <f t="shared" si="3"/>
        <v>167</v>
      </c>
      <c r="K63" s="133">
        <f t="shared" si="0"/>
        <v>2511</v>
      </c>
      <c r="L63" s="2">
        <v>28</v>
      </c>
      <c r="M63" s="2">
        <v>1228</v>
      </c>
      <c r="N63" s="2">
        <v>36</v>
      </c>
      <c r="O63" s="96">
        <v>52</v>
      </c>
      <c r="P63" s="137">
        <f t="shared" si="1"/>
        <v>1344</v>
      </c>
      <c r="Q63" s="138">
        <f t="shared" si="2"/>
        <v>3855</v>
      </c>
    </row>
    <row r="64" spans="1:17" ht="15.75" thickTop="1" x14ac:dyDescent="0.25"/>
    <row r="65" spans="3:17" ht="15.75" thickBot="1" x14ac:dyDescent="0.3"/>
    <row r="66" spans="3:17" s="358" customFormat="1" ht="64.5" thickTop="1" thickBot="1" x14ac:dyDescent="0.3">
      <c r="C66" s="359" t="s">
        <v>561</v>
      </c>
      <c r="D66" s="359" t="s">
        <v>562</v>
      </c>
      <c r="E66" s="359" t="s">
        <v>564</v>
      </c>
      <c r="F66" s="359" t="s">
        <v>563</v>
      </c>
      <c r="G66" s="359" t="s">
        <v>565</v>
      </c>
      <c r="H66" s="359" t="s">
        <v>586</v>
      </c>
      <c r="I66" s="359" t="s">
        <v>567</v>
      </c>
      <c r="J66" s="359" t="s">
        <v>568</v>
      </c>
      <c r="K66" s="359" t="s">
        <v>569</v>
      </c>
      <c r="L66" s="359" t="s">
        <v>570</v>
      </c>
      <c r="M66" s="359" t="s">
        <v>571</v>
      </c>
      <c r="N66" s="359" t="s">
        <v>572</v>
      </c>
    </row>
    <row r="67" spans="3:17" ht="17.25" thickTop="1" thickBot="1" x14ac:dyDescent="0.3">
      <c r="C67" s="359">
        <v>0</v>
      </c>
      <c r="D67" s="359">
        <v>52</v>
      </c>
      <c r="E67" s="359">
        <v>8</v>
      </c>
      <c r="F67" s="359">
        <v>3</v>
      </c>
      <c r="G67" s="359">
        <v>131</v>
      </c>
      <c r="H67" s="359">
        <v>2148</v>
      </c>
      <c r="I67" s="359">
        <v>2</v>
      </c>
      <c r="J67" s="359">
        <v>167</v>
      </c>
      <c r="K67" s="359">
        <v>28</v>
      </c>
      <c r="L67" s="359">
        <v>1228</v>
      </c>
      <c r="M67" s="359">
        <v>36</v>
      </c>
      <c r="N67" s="359">
        <v>52</v>
      </c>
    </row>
    <row r="68" spans="3:17" ht="16.5" thickTop="1" thickBot="1" x14ac:dyDescent="0.3"/>
    <row r="69" spans="3:17" ht="39.75" thickTop="1" thickBot="1" x14ac:dyDescent="0.3">
      <c r="C69" s="360" t="s">
        <v>561</v>
      </c>
      <c r="D69" s="360" t="s">
        <v>562</v>
      </c>
      <c r="E69" s="360" t="s">
        <v>564</v>
      </c>
      <c r="F69" s="360" t="s">
        <v>563</v>
      </c>
      <c r="G69" s="360" t="s">
        <v>565</v>
      </c>
      <c r="H69" s="360" t="s">
        <v>586</v>
      </c>
      <c r="I69" s="360" t="s">
        <v>567</v>
      </c>
      <c r="J69" s="360" t="s">
        <v>568</v>
      </c>
      <c r="K69" s="360" t="s">
        <v>725</v>
      </c>
      <c r="L69" s="360" t="s">
        <v>569</v>
      </c>
      <c r="M69" s="360" t="s">
        <v>570</v>
      </c>
      <c r="N69" s="360" t="s">
        <v>571</v>
      </c>
      <c r="O69" s="360" t="s">
        <v>572</v>
      </c>
      <c r="P69" s="360" t="s">
        <v>726</v>
      </c>
      <c r="Q69" s="360" t="s">
        <v>423</v>
      </c>
    </row>
    <row r="70" spans="3:17" ht="16.5" thickTop="1" thickBot="1" x14ac:dyDescent="0.3">
      <c r="C70" s="361">
        <v>0</v>
      </c>
      <c r="D70" s="361">
        <v>52</v>
      </c>
      <c r="E70" s="361">
        <v>8</v>
      </c>
      <c r="F70" s="361">
        <v>3</v>
      </c>
      <c r="G70" s="361">
        <v>131</v>
      </c>
      <c r="H70" s="361">
        <v>2148</v>
      </c>
      <c r="I70" s="361">
        <v>2</v>
      </c>
      <c r="J70" s="361">
        <v>167</v>
      </c>
      <c r="K70" s="362">
        <v>2511</v>
      </c>
      <c r="L70" s="361">
        <v>28</v>
      </c>
      <c r="M70" s="361">
        <v>1228</v>
      </c>
      <c r="N70" s="361">
        <v>36</v>
      </c>
      <c r="O70" s="361">
        <v>128</v>
      </c>
      <c r="P70" s="363">
        <v>1420</v>
      </c>
      <c r="Q70" s="364">
        <v>3931</v>
      </c>
    </row>
    <row r="71" spans="3:17" ht="15.75" thickTop="1" x14ac:dyDescent="0.25"/>
  </sheetData>
  <mergeCells count="3">
    <mergeCell ref="A2:A3"/>
    <mergeCell ref="B2:B3"/>
    <mergeCell ref="C2:Q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5" sqref="B5"/>
    </sheetView>
  </sheetViews>
  <sheetFormatPr baseColWidth="10" defaultColWidth="9.140625" defaultRowHeight="15" x14ac:dyDescent="0.25"/>
  <cols>
    <col min="2" max="2" width="68.42578125" customWidth="1"/>
    <col min="3" max="10" width="16.5703125" customWidth="1"/>
  </cols>
  <sheetData>
    <row r="1" spans="1:10" ht="15.75" thickBot="1" x14ac:dyDescent="0.3"/>
    <row r="2" spans="1:10" ht="30" customHeight="1" thickTop="1" thickBot="1" x14ac:dyDescent="0.3">
      <c r="A2" s="250" t="s">
        <v>0</v>
      </c>
      <c r="B2" s="250" t="s">
        <v>1</v>
      </c>
      <c r="C2" s="250" t="s">
        <v>587</v>
      </c>
      <c r="D2" s="250"/>
      <c r="E2" s="250"/>
      <c r="F2" s="250"/>
      <c r="G2" s="250"/>
      <c r="H2" s="250"/>
      <c r="I2" s="250"/>
      <c r="J2" s="250"/>
    </row>
    <row r="3" spans="1:10" ht="39.950000000000003" customHeight="1" thickTop="1" thickBot="1" x14ac:dyDescent="0.3">
      <c r="A3" s="250" t="s">
        <v>0</v>
      </c>
      <c r="B3" s="250" t="s">
        <v>1</v>
      </c>
      <c r="C3" s="279" t="s">
        <v>588</v>
      </c>
      <c r="D3" s="279"/>
      <c r="E3" s="279"/>
      <c r="F3" s="279"/>
      <c r="G3" s="279" t="s">
        <v>589</v>
      </c>
      <c r="H3" s="279"/>
      <c r="I3" s="279"/>
      <c r="J3" s="279"/>
    </row>
    <row r="4" spans="1:10" ht="24" customHeight="1" thickTop="1" thickBot="1" x14ac:dyDescent="0.3">
      <c r="A4" s="250" t="s">
        <v>0</v>
      </c>
      <c r="B4" s="250" t="s">
        <v>1</v>
      </c>
      <c r="C4" s="22" t="s">
        <v>590</v>
      </c>
      <c r="D4" s="22" t="s">
        <v>591</v>
      </c>
      <c r="E4" s="22" t="s">
        <v>592</v>
      </c>
      <c r="F4" s="22" t="s">
        <v>725</v>
      </c>
      <c r="G4" s="22" t="s">
        <v>590</v>
      </c>
      <c r="H4" s="22" t="s">
        <v>591</v>
      </c>
      <c r="I4" s="22" t="s">
        <v>592</v>
      </c>
      <c r="J4" s="22" t="s">
        <v>725</v>
      </c>
    </row>
    <row r="5" spans="1:10" ht="15.75" thickTop="1" x14ac:dyDescent="0.25">
      <c r="A5" s="4" t="s">
        <v>2</v>
      </c>
      <c r="B5" s="4" t="s">
        <v>3</v>
      </c>
      <c r="C5" s="3">
        <v>0</v>
      </c>
      <c r="D5" s="3">
        <v>0</v>
      </c>
      <c r="E5" s="3">
        <v>0</v>
      </c>
      <c r="F5" s="18">
        <f>SUM(C5:E5)</f>
        <v>0</v>
      </c>
      <c r="G5" s="3">
        <v>0</v>
      </c>
      <c r="H5" s="3">
        <v>0</v>
      </c>
      <c r="I5" s="3">
        <v>0</v>
      </c>
      <c r="J5" s="18">
        <f>SUM(G5:I5)</f>
        <v>0</v>
      </c>
    </row>
    <row r="6" spans="1:10" x14ac:dyDescent="0.25">
      <c r="A6" s="4" t="s">
        <v>4</v>
      </c>
      <c r="B6" s="4" t="s">
        <v>5</v>
      </c>
      <c r="C6" s="3">
        <v>53</v>
      </c>
      <c r="D6" s="3">
        <v>0</v>
      </c>
      <c r="E6" s="3">
        <v>0</v>
      </c>
      <c r="F6" s="18">
        <f t="shared" ref="F6:F63" si="0">SUM(C6:E6)</f>
        <v>53</v>
      </c>
      <c r="G6" s="3">
        <v>0</v>
      </c>
      <c r="H6" s="3">
        <v>0</v>
      </c>
      <c r="I6" s="3">
        <v>0</v>
      </c>
      <c r="J6" s="18">
        <f t="shared" ref="J6:J64" si="1">SUM(G6:I6)</f>
        <v>0</v>
      </c>
    </row>
    <row r="7" spans="1:10" x14ac:dyDescent="0.25">
      <c r="A7" s="4" t="s">
        <v>6</v>
      </c>
      <c r="B7" s="4" t="s">
        <v>7</v>
      </c>
      <c r="C7" s="3">
        <v>74</v>
      </c>
      <c r="D7" s="3">
        <v>0</v>
      </c>
      <c r="E7" s="3">
        <v>0</v>
      </c>
      <c r="F7" s="18">
        <f t="shared" si="0"/>
        <v>74</v>
      </c>
      <c r="G7" s="3">
        <v>0</v>
      </c>
      <c r="H7" s="3">
        <v>0</v>
      </c>
      <c r="I7" s="3">
        <v>0</v>
      </c>
      <c r="J7" s="18">
        <f t="shared" si="1"/>
        <v>0</v>
      </c>
    </row>
    <row r="8" spans="1:10" x14ac:dyDescent="0.25">
      <c r="A8" s="4" t="s">
        <v>8</v>
      </c>
      <c r="B8" s="4" t="s">
        <v>9</v>
      </c>
      <c r="C8" s="3">
        <v>16</v>
      </c>
      <c r="D8" s="3">
        <v>2</v>
      </c>
      <c r="E8" s="3">
        <v>0</v>
      </c>
      <c r="F8" s="18">
        <f t="shared" si="0"/>
        <v>18</v>
      </c>
      <c r="G8" s="3">
        <v>6</v>
      </c>
      <c r="H8" s="3">
        <v>2</v>
      </c>
      <c r="I8" s="3">
        <v>0</v>
      </c>
      <c r="J8" s="18">
        <f t="shared" si="1"/>
        <v>8</v>
      </c>
    </row>
    <row r="9" spans="1:10" x14ac:dyDescent="0.25">
      <c r="A9" s="4" t="s">
        <v>10</v>
      </c>
      <c r="B9" s="4" t="s">
        <v>11</v>
      </c>
      <c r="C9" s="3">
        <v>14</v>
      </c>
      <c r="D9" s="3">
        <v>3</v>
      </c>
      <c r="E9" s="3">
        <v>0</v>
      </c>
      <c r="F9" s="18">
        <f t="shared" si="0"/>
        <v>17</v>
      </c>
      <c r="G9" s="3">
        <v>9</v>
      </c>
      <c r="H9" s="3">
        <v>0</v>
      </c>
      <c r="I9" s="3">
        <v>0</v>
      </c>
      <c r="J9" s="18">
        <f t="shared" si="1"/>
        <v>9</v>
      </c>
    </row>
    <row r="10" spans="1:10" x14ac:dyDescent="0.25">
      <c r="A10" s="4" t="s">
        <v>12</v>
      </c>
      <c r="B10" s="4" t="s">
        <v>13</v>
      </c>
      <c r="C10" s="3">
        <v>20</v>
      </c>
      <c r="D10" s="3">
        <v>0</v>
      </c>
      <c r="E10" s="3">
        <v>0</v>
      </c>
      <c r="F10" s="18">
        <f t="shared" si="0"/>
        <v>20</v>
      </c>
      <c r="G10" s="3">
        <v>0</v>
      </c>
      <c r="H10" s="3">
        <v>0</v>
      </c>
      <c r="I10" s="3">
        <v>0</v>
      </c>
      <c r="J10" s="18">
        <f t="shared" si="1"/>
        <v>0</v>
      </c>
    </row>
    <row r="11" spans="1:10" x14ac:dyDescent="0.25">
      <c r="A11" s="4" t="s">
        <v>14</v>
      </c>
      <c r="B11" s="4" t="s">
        <v>15</v>
      </c>
      <c r="C11" s="3">
        <v>57</v>
      </c>
      <c r="D11" s="3">
        <v>0</v>
      </c>
      <c r="E11" s="3">
        <v>0</v>
      </c>
      <c r="F11" s="18">
        <f t="shared" si="0"/>
        <v>57</v>
      </c>
      <c r="G11" s="3">
        <v>0</v>
      </c>
      <c r="H11" s="3">
        <v>0</v>
      </c>
      <c r="I11" s="3">
        <v>0</v>
      </c>
      <c r="J11" s="18">
        <f t="shared" si="1"/>
        <v>0</v>
      </c>
    </row>
    <row r="12" spans="1:10" x14ac:dyDescent="0.25">
      <c r="A12" s="4" t="s">
        <v>16</v>
      </c>
      <c r="B12" s="4" t="s">
        <v>17</v>
      </c>
      <c r="C12" s="3">
        <v>63</v>
      </c>
      <c r="D12" s="3">
        <v>0</v>
      </c>
      <c r="E12" s="3">
        <v>0</v>
      </c>
      <c r="F12" s="18">
        <f t="shared" si="0"/>
        <v>63</v>
      </c>
      <c r="G12" s="3">
        <v>147</v>
      </c>
      <c r="H12" s="3">
        <v>0</v>
      </c>
      <c r="I12" s="3">
        <v>0</v>
      </c>
      <c r="J12" s="18">
        <f t="shared" si="1"/>
        <v>147</v>
      </c>
    </row>
    <row r="13" spans="1:10" x14ac:dyDescent="0.25">
      <c r="A13" s="4" t="s">
        <v>18</v>
      </c>
      <c r="B13" s="4" t="s">
        <v>19</v>
      </c>
      <c r="C13" s="3">
        <v>33</v>
      </c>
      <c r="D13" s="3">
        <v>0</v>
      </c>
      <c r="E13" s="3">
        <v>0</v>
      </c>
      <c r="F13" s="18">
        <f t="shared" si="0"/>
        <v>33</v>
      </c>
      <c r="G13" s="3">
        <v>0</v>
      </c>
      <c r="H13" s="3">
        <v>0</v>
      </c>
      <c r="I13" s="3">
        <v>0</v>
      </c>
      <c r="J13" s="18">
        <f t="shared" si="1"/>
        <v>0</v>
      </c>
    </row>
    <row r="14" spans="1:10" x14ac:dyDescent="0.25">
      <c r="A14" s="4" t="s">
        <v>20</v>
      </c>
      <c r="B14" s="4" t="s">
        <v>21</v>
      </c>
      <c r="C14" s="3">
        <v>31</v>
      </c>
      <c r="D14" s="3">
        <v>0</v>
      </c>
      <c r="E14" s="3">
        <v>0</v>
      </c>
      <c r="F14" s="18">
        <f t="shared" si="0"/>
        <v>31</v>
      </c>
      <c r="G14" s="3">
        <v>18</v>
      </c>
      <c r="H14" s="3">
        <v>0</v>
      </c>
      <c r="I14" s="3">
        <v>2</v>
      </c>
      <c r="J14" s="18">
        <f t="shared" si="1"/>
        <v>20</v>
      </c>
    </row>
    <row r="15" spans="1:10" x14ac:dyDescent="0.25">
      <c r="A15" s="4" t="s">
        <v>22</v>
      </c>
      <c r="B15" s="4" t="s">
        <v>23</v>
      </c>
      <c r="C15" s="3">
        <v>0</v>
      </c>
      <c r="D15" s="3">
        <v>63</v>
      </c>
      <c r="E15" s="3">
        <v>0</v>
      </c>
      <c r="F15" s="18">
        <f t="shared" si="0"/>
        <v>63</v>
      </c>
      <c r="G15" s="3">
        <v>0</v>
      </c>
      <c r="H15" s="3">
        <v>0</v>
      </c>
      <c r="I15" s="3">
        <v>0</v>
      </c>
      <c r="J15" s="18">
        <f t="shared" si="1"/>
        <v>0</v>
      </c>
    </row>
    <row r="16" spans="1:10" x14ac:dyDescent="0.25">
      <c r="A16" s="4" t="s">
        <v>24</v>
      </c>
      <c r="B16" s="4" t="s">
        <v>25</v>
      </c>
      <c r="C16" s="3">
        <v>45</v>
      </c>
      <c r="D16" s="3">
        <v>0</v>
      </c>
      <c r="E16" s="3">
        <v>0</v>
      </c>
      <c r="F16" s="18">
        <f t="shared" si="0"/>
        <v>45</v>
      </c>
      <c r="G16" s="3">
        <v>12</v>
      </c>
      <c r="H16" s="3">
        <v>0</v>
      </c>
      <c r="I16" s="3">
        <v>0</v>
      </c>
      <c r="J16" s="18">
        <f t="shared" si="1"/>
        <v>12</v>
      </c>
    </row>
    <row r="17" spans="1:10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18">
        <f t="shared" si="0"/>
        <v>0</v>
      </c>
      <c r="G17" s="3">
        <v>0</v>
      </c>
      <c r="H17" s="3">
        <v>0</v>
      </c>
      <c r="I17" s="3">
        <v>0</v>
      </c>
      <c r="J17" s="18">
        <f t="shared" si="1"/>
        <v>0</v>
      </c>
    </row>
    <row r="18" spans="1:10" x14ac:dyDescent="0.25">
      <c r="A18" s="4" t="s">
        <v>28</v>
      </c>
      <c r="B18" s="4" t="s">
        <v>29</v>
      </c>
      <c r="C18" s="3">
        <v>46</v>
      </c>
      <c r="D18" s="3">
        <v>0</v>
      </c>
      <c r="E18" s="3">
        <v>0</v>
      </c>
      <c r="F18" s="18">
        <f t="shared" si="0"/>
        <v>46</v>
      </c>
      <c r="G18" s="3">
        <v>0</v>
      </c>
      <c r="H18" s="3">
        <v>0</v>
      </c>
      <c r="I18" s="3">
        <v>0</v>
      </c>
      <c r="J18" s="18">
        <f t="shared" si="1"/>
        <v>0</v>
      </c>
    </row>
    <row r="19" spans="1:10" x14ac:dyDescent="0.25">
      <c r="A19" s="4" t="s">
        <v>30</v>
      </c>
      <c r="B19" s="4" t="s">
        <v>31</v>
      </c>
      <c r="C19" s="3">
        <v>28</v>
      </c>
      <c r="D19" s="3">
        <v>0</v>
      </c>
      <c r="E19" s="3">
        <v>0</v>
      </c>
      <c r="F19" s="18">
        <f t="shared" si="0"/>
        <v>28</v>
      </c>
      <c r="G19" s="3">
        <v>0</v>
      </c>
      <c r="H19" s="3">
        <v>0</v>
      </c>
      <c r="I19" s="3">
        <v>0</v>
      </c>
      <c r="J19" s="18">
        <f t="shared" si="1"/>
        <v>0</v>
      </c>
    </row>
    <row r="20" spans="1:10" x14ac:dyDescent="0.25">
      <c r="A20" s="4" t="s">
        <v>32</v>
      </c>
      <c r="B20" s="4" t="s">
        <v>33</v>
      </c>
      <c r="C20" s="3">
        <v>0</v>
      </c>
      <c r="D20" s="3">
        <v>0</v>
      </c>
      <c r="E20" s="3">
        <v>0</v>
      </c>
      <c r="F20" s="18">
        <f t="shared" si="0"/>
        <v>0</v>
      </c>
      <c r="G20" s="3">
        <v>0</v>
      </c>
      <c r="H20" s="3">
        <v>0</v>
      </c>
      <c r="I20" s="3">
        <v>0</v>
      </c>
      <c r="J20" s="18">
        <f t="shared" si="1"/>
        <v>0</v>
      </c>
    </row>
    <row r="21" spans="1:10" x14ac:dyDescent="0.25">
      <c r="A21" s="4" t="s">
        <v>34</v>
      </c>
      <c r="B21" s="4" t="s">
        <v>35</v>
      </c>
      <c r="C21" s="3">
        <v>73</v>
      </c>
      <c r="D21" s="3">
        <v>0</v>
      </c>
      <c r="E21" s="3">
        <v>0</v>
      </c>
      <c r="F21" s="18">
        <f t="shared" si="0"/>
        <v>73</v>
      </c>
      <c r="G21" s="3">
        <v>0</v>
      </c>
      <c r="H21" s="3">
        <v>0</v>
      </c>
      <c r="I21" s="3">
        <v>0</v>
      </c>
      <c r="J21" s="18">
        <f t="shared" si="1"/>
        <v>0</v>
      </c>
    </row>
    <row r="22" spans="1:10" x14ac:dyDescent="0.25">
      <c r="A22" s="4" t="s">
        <v>36</v>
      </c>
      <c r="B22" s="4" t="s">
        <v>37</v>
      </c>
      <c r="C22" s="3">
        <v>21</v>
      </c>
      <c r="D22" s="3">
        <v>0</v>
      </c>
      <c r="E22" s="3">
        <v>0</v>
      </c>
      <c r="F22" s="18">
        <f t="shared" si="0"/>
        <v>21</v>
      </c>
      <c r="G22" s="3">
        <v>0</v>
      </c>
      <c r="H22" s="3">
        <v>0</v>
      </c>
      <c r="I22" s="3">
        <v>0</v>
      </c>
      <c r="J22" s="18">
        <f t="shared" si="1"/>
        <v>0</v>
      </c>
    </row>
    <row r="23" spans="1:10" x14ac:dyDescent="0.25">
      <c r="A23" s="4" t="s">
        <v>38</v>
      </c>
      <c r="B23" s="4" t="s">
        <v>39</v>
      </c>
      <c r="C23" s="3">
        <v>151</v>
      </c>
      <c r="D23" s="3">
        <v>0</v>
      </c>
      <c r="E23" s="3">
        <v>0</v>
      </c>
      <c r="F23" s="18">
        <f t="shared" si="0"/>
        <v>151</v>
      </c>
      <c r="G23" s="3">
        <v>17</v>
      </c>
      <c r="H23" s="3">
        <v>0</v>
      </c>
      <c r="I23" s="3">
        <v>0</v>
      </c>
      <c r="J23" s="18">
        <f t="shared" si="1"/>
        <v>17</v>
      </c>
    </row>
    <row r="24" spans="1:10" x14ac:dyDescent="0.25">
      <c r="A24" s="4" t="s">
        <v>40</v>
      </c>
      <c r="B24" s="4" t="s">
        <v>42</v>
      </c>
      <c r="C24" s="3">
        <v>83</v>
      </c>
      <c r="D24" s="3">
        <v>18</v>
      </c>
      <c r="E24" s="3">
        <v>0</v>
      </c>
      <c r="F24" s="18">
        <f t="shared" si="0"/>
        <v>101</v>
      </c>
      <c r="G24" s="3">
        <v>0</v>
      </c>
      <c r="H24" s="3">
        <v>0</v>
      </c>
      <c r="I24" s="3">
        <v>0</v>
      </c>
      <c r="J24" s="18">
        <f t="shared" si="1"/>
        <v>0</v>
      </c>
    </row>
    <row r="25" spans="1:10" x14ac:dyDescent="0.25">
      <c r="A25" s="4" t="s">
        <v>41</v>
      </c>
      <c r="B25" s="4" t="s">
        <v>44</v>
      </c>
      <c r="C25" s="3">
        <v>5</v>
      </c>
      <c r="D25" s="3">
        <v>5</v>
      </c>
      <c r="E25" s="3">
        <v>2</v>
      </c>
      <c r="F25" s="18">
        <f t="shared" si="0"/>
        <v>12</v>
      </c>
      <c r="G25" s="3">
        <v>0</v>
      </c>
      <c r="H25" s="3">
        <v>0</v>
      </c>
      <c r="I25" s="3">
        <v>0</v>
      </c>
      <c r="J25" s="18">
        <f t="shared" si="1"/>
        <v>0</v>
      </c>
    </row>
    <row r="26" spans="1:10" x14ac:dyDescent="0.25">
      <c r="A26" s="4" t="s">
        <v>43</v>
      </c>
      <c r="B26" s="4" t="s">
        <v>46</v>
      </c>
      <c r="C26" s="3">
        <v>96</v>
      </c>
      <c r="D26" s="3">
        <v>0</v>
      </c>
      <c r="E26" s="3">
        <v>0</v>
      </c>
      <c r="F26" s="18">
        <f t="shared" si="0"/>
        <v>96</v>
      </c>
      <c r="G26" s="3">
        <v>0</v>
      </c>
      <c r="H26" s="3">
        <v>14</v>
      </c>
      <c r="I26" s="3">
        <v>0</v>
      </c>
      <c r="J26" s="18">
        <f t="shared" si="1"/>
        <v>14</v>
      </c>
    </row>
    <row r="27" spans="1:10" x14ac:dyDescent="0.25">
      <c r="A27" s="4" t="s">
        <v>45</v>
      </c>
      <c r="B27" s="4" t="s">
        <v>48</v>
      </c>
      <c r="C27" s="3">
        <v>20</v>
      </c>
      <c r="D27" s="3">
        <v>0</v>
      </c>
      <c r="E27" s="3">
        <v>0</v>
      </c>
      <c r="F27" s="18">
        <f t="shared" si="0"/>
        <v>20</v>
      </c>
      <c r="G27" s="3">
        <v>86</v>
      </c>
      <c r="H27" s="3">
        <v>3</v>
      </c>
      <c r="I27" s="3">
        <v>0</v>
      </c>
      <c r="J27" s="18">
        <f t="shared" si="1"/>
        <v>89</v>
      </c>
    </row>
    <row r="28" spans="1:10" x14ac:dyDescent="0.25">
      <c r="A28" s="4" t="s">
        <v>47</v>
      </c>
      <c r="B28" s="4" t="s">
        <v>50</v>
      </c>
      <c r="C28" s="3">
        <v>99</v>
      </c>
      <c r="D28" s="3">
        <v>0</v>
      </c>
      <c r="E28" s="3">
        <v>0</v>
      </c>
      <c r="F28" s="18">
        <f t="shared" si="0"/>
        <v>99</v>
      </c>
      <c r="G28" s="3">
        <v>0</v>
      </c>
      <c r="H28" s="3">
        <v>0</v>
      </c>
      <c r="I28" s="3">
        <v>0</v>
      </c>
      <c r="J28" s="18">
        <f t="shared" si="1"/>
        <v>0</v>
      </c>
    </row>
    <row r="29" spans="1:10" x14ac:dyDescent="0.25">
      <c r="A29" s="4" t="s">
        <v>49</v>
      </c>
      <c r="B29" s="4" t="s">
        <v>52</v>
      </c>
      <c r="C29" s="3">
        <v>35</v>
      </c>
      <c r="D29" s="3">
        <v>0</v>
      </c>
      <c r="E29" s="3">
        <v>0</v>
      </c>
      <c r="F29" s="18">
        <f t="shared" si="0"/>
        <v>35</v>
      </c>
      <c r="G29" s="3">
        <v>0</v>
      </c>
      <c r="H29" s="3">
        <v>0</v>
      </c>
      <c r="I29" s="3">
        <v>0</v>
      </c>
      <c r="J29" s="18">
        <f t="shared" si="1"/>
        <v>0</v>
      </c>
    </row>
    <row r="30" spans="1:10" x14ac:dyDescent="0.25">
      <c r="A30" s="4" t="s">
        <v>51</v>
      </c>
      <c r="B30" s="4" t="s">
        <v>54</v>
      </c>
      <c r="C30" s="3">
        <v>24</v>
      </c>
      <c r="D30" s="3">
        <v>0</v>
      </c>
      <c r="E30" s="3">
        <v>0</v>
      </c>
      <c r="F30" s="18">
        <f t="shared" si="0"/>
        <v>24</v>
      </c>
      <c r="G30" s="3">
        <v>0</v>
      </c>
      <c r="H30" s="3">
        <v>0</v>
      </c>
      <c r="I30" s="3">
        <v>0</v>
      </c>
      <c r="J30" s="18">
        <f t="shared" si="1"/>
        <v>0</v>
      </c>
    </row>
    <row r="31" spans="1:10" x14ac:dyDescent="0.25">
      <c r="A31" s="4" t="s">
        <v>53</v>
      </c>
      <c r="B31" s="4" t="s">
        <v>56</v>
      </c>
      <c r="C31" s="3">
        <v>0</v>
      </c>
      <c r="D31" s="3">
        <v>0</v>
      </c>
      <c r="E31" s="3">
        <v>0</v>
      </c>
      <c r="F31" s="18">
        <f t="shared" si="0"/>
        <v>0</v>
      </c>
      <c r="G31" s="3">
        <v>37</v>
      </c>
      <c r="H31" s="3">
        <v>0</v>
      </c>
      <c r="I31" s="3">
        <v>0</v>
      </c>
      <c r="J31" s="18">
        <f t="shared" si="1"/>
        <v>37</v>
      </c>
    </row>
    <row r="32" spans="1:10" x14ac:dyDescent="0.25">
      <c r="A32" s="4" t="s">
        <v>55</v>
      </c>
      <c r="B32" s="4" t="s">
        <v>58</v>
      </c>
      <c r="C32" s="3">
        <v>19</v>
      </c>
      <c r="D32" s="3">
        <v>0</v>
      </c>
      <c r="E32" s="3">
        <v>0</v>
      </c>
      <c r="F32" s="18">
        <f t="shared" si="0"/>
        <v>19</v>
      </c>
      <c r="G32" s="3">
        <v>0</v>
      </c>
      <c r="H32" s="3">
        <v>0</v>
      </c>
      <c r="I32" s="3">
        <v>0</v>
      </c>
      <c r="J32" s="18">
        <f t="shared" si="1"/>
        <v>0</v>
      </c>
    </row>
    <row r="33" spans="1:10" x14ac:dyDescent="0.25">
      <c r="A33" s="4" t="s">
        <v>57</v>
      </c>
      <c r="B33" s="4" t="s">
        <v>60</v>
      </c>
      <c r="C33" s="3">
        <v>5</v>
      </c>
      <c r="D33" s="3">
        <v>11</v>
      </c>
      <c r="E33" s="3">
        <v>0</v>
      </c>
      <c r="F33" s="18">
        <f t="shared" si="0"/>
        <v>16</v>
      </c>
      <c r="G33" s="3">
        <v>2</v>
      </c>
      <c r="H33" s="3">
        <v>3</v>
      </c>
      <c r="I33" s="3">
        <v>0</v>
      </c>
      <c r="J33" s="18">
        <f t="shared" si="1"/>
        <v>5</v>
      </c>
    </row>
    <row r="34" spans="1:10" x14ac:dyDescent="0.25">
      <c r="A34" s="4" t="s">
        <v>59</v>
      </c>
      <c r="B34" s="4" t="s">
        <v>62</v>
      </c>
      <c r="C34" s="3">
        <v>32</v>
      </c>
      <c r="D34" s="3">
        <v>0</v>
      </c>
      <c r="E34" s="3">
        <v>0</v>
      </c>
      <c r="F34" s="18">
        <f t="shared" si="0"/>
        <v>32</v>
      </c>
      <c r="G34" s="3">
        <v>0</v>
      </c>
      <c r="H34" s="3">
        <v>0</v>
      </c>
      <c r="I34" s="3">
        <v>0</v>
      </c>
      <c r="J34" s="18">
        <f t="shared" si="1"/>
        <v>0</v>
      </c>
    </row>
    <row r="35" spans="1:10" x14ac:dyDescent="0.25">
      <c r="A35" s="4" t="s">
        <v>61</v>
      </c>
      <c r="B35" s="4" t="s">
        <v>64</v>
      </c>
      <c r="C35" s="3">
        <v>78</v>
      </c>
      <c r="D35" s="3">
        <v>12</v>
      </c>
      <c r="E35" s="3">
        <v>0</v>
      </c>
      <c r="F35" s="18">
        <f t="shared" si="0"/>
        <v>90</v>
      </c>
      <c r="G35" s="3">
        <v>0</v>
      </c>
      <c r="H35" s="3">
        <v>0</v>
      </c>
      <c r="I35" s="3">
        <v>0</v>
      </c>
      <c r="J35" s="18">
        <f t="shared" si="1"/>
        <v>0</v>
      </c>
    </row>
    <row r="36" spans="1:10" x14ac:dyDescent="0.25">
      <c r="A36" s="4" t="s">
        <v>63</v>
      </c>
      <c r="B36" s="4" t="s">
        <v>66</v>
      </c>
      <c r="C36" s="3">
        <v>57</v>
      </c>
      <c r="D36" s="3">
        <v>13</v>
      </c>
      <c r="E36" s="3">
        <v>0</v>
      </c>
      <c r="F36" s="18">
        <f t="shared" si="0"/>
        <v>70</v>
      </c>
      <c r="G36" s="3">
        <v>0</v>
      </c>
      <c r="H36" s="3">
        <v>0</v>
      </c>
      <c r="I36" s="3">
        <v>0</v>
      </c>
      <c r="J36" s="18">
        <f t="shared" si="1"/>
        <v>0</v>
      </c>
    </row>
    <row r="37" spans="1:10" x14ac:dyDescent="0.25">
      <c r="A37" s="4" t="s">
        <v>65</v>
      </c>
      <c r="B37" s="4" t="s">
        <v>68</v>
      </c>
      <c r="C37" s="3">
        <v>0</v>
      </c>
      <c r="D37" s="3">
        <v>0</v>
      </c>
      <c r="E37" s="3">
        <v>0</v>
      </c>
      <c r="F37" s="18">
        <f t="shared" si="0"/>
        <v>0</v>
      </c>
      <c r="G37" s="3">
        <v>0</v>
      </c>
      <c r="H37" s="3">
        <v>0</v>
      </c>
      <c r="I37" s="3">
        <v>0</v>
      </c>
      <c r="J37" s="18">
        <f t="shared" si="1"/>
        <v>0</v>
      </c>
    </row>
    <row r="38" spans="1:10" x14ac:dyDescent="0.25">
      <c r="A38" s="4" t="s">
        <v>67</v>
      </c>
      <c r="B38" s="4" t="s">
        <v>70</v>
      </c>
      <c r="C38" s="3">
        <v>0</v>
      </c>
      <c r="D38" s="3">
        <v>0</v>
      </c>
      <c r="E38" s="3">
        <v>0</v>
      </c>
      <c r="F38" s="18">
        <f t="shared" si="0"/>
        <v>0</v>
      </c>
      <c r="G38" s="3">
        <v>0</v>
      </c>
      <c r="H38" s="3">
        <v>0</v>
      </c>
      <c r="I38" s="3">
        <v>0</v>
      </c>
      <c r="J38" s="18">
        <f t="shared" si="1"/>
        <v>0</v>
      </c>
    </row>
    <row r="39" spans="1:10" x14ac:dyDescent="0.25">
      <c r="A39" s="4" t="s">
        <v>69</v>
      </c>
      <c r="B39" s="4" t="s">
        <v>72</v>
      </c>
      <c r="C39" s="3">
        <v>137</v>
      </c>
      <c r="D39" s="3">
        <v>0</v>
      </c>
      <c r="E39" s="3">
        <v>0</v>
      </c>
      <c r="F39" s="18">
        <f t="shared" si="0"/>
        <v>137</v>
      </c>
      <c r="G39" s="3">
        <v>0</v>
      </c>
      <c r="H39" s="3">
        <v>0</v>
      </c>
      <c r="I39" s="3">
        <v>0</v>
      </c>
      <c r="J39" s="18">
        <f t="shared" si="1"/>
        <v>0</v>
      </c>
    </row>
    <row r="40" spans="1:10" x14ac:dyDescent="0.25">
      <c r="A40" s="4" t="s">
        <v>71</v>
      </c>
      <c r="B40" s="4" t="s">
        <v>74</v>
      </c>
      <c r="C40" s="3">
        <v>47</v>
      </c>
      <c r="D40" s="3">
        <v>0</v>
      </c>
      <c r="E40" s="3">
        <v>0</v>
      </c>
      <c r="F40" s="18">
        <f t="shared" si="0"/>
        <v>47</v>
      </c>
      <c r="G40" s="3">
        <v>0</v>
      </c>
      <c r="H40" s="3">
        <v>0</v>
      </c>
      <c r="I40" s="3">
        <v>0</v>
      </c>
      <c r="J40" s="18">
        <f t="shared" si="1"/>
        <v>0</v>
      </c>
    </row>
    <row r="41" spans="1:10" x14ac:dyDescent="0.25">
      <c r="A41" s="4" t="s">
        <v>73</v>
      </c>
      <c r="B41" s="4" t="s">
        <v>76</v>
      </c>
      <c r="C41" s="3">
        <v>0</v>
      </c>
      <c r="D41" s="3">
        <v>0</v>
      </c>
      <c r="E41" s="3">
        <v>0</v>
      </c>
      <c r="F41" s="18">
        <f t="shared" si="0"/>
        <v>0</v>
      </c>
      <c r="G41" s="3">
        <v>0</v>
      </c>
      <c r="H41" s="3">
        <v>0</v>
      </c>
      <c r="I41" s="3">
        <v>0</v>
      </c>
      <c r="J41" s="18">
        <f t="shared" si="1"/>
        <v>0</v>
      </c>
    </row>
    <row r="42" spans="1:10" x14ac:dyDescent="0.25">
      <c r="A42" s="4" t="s">
        <v>75</v>
      </c>
      <c r="B42" s="4" t="s">
        <v>78</v>
      </c>
      <c r="C42" s="3">
        <v>129</v>
      </c>
      <c r="D42" s="3">
        <v>0</v>
      </c>
      <c r="E42" s="3">
        <v>0</v>
      </c>
      <c r="F42" s="18">
        <f t="shared" si="0"/>
        <v>129</v>
      </c>
      <c r="G42" s="3">
        <v>0</v>
      </c>
      <c r="H42" s="3">
        <v>0</v>
      </c>
      <c r="I42" s="3">
        <v>0</v>
      </c>
      <c r="J42" s="18">
        <f t="shared" si="1"/>
        <v>0</v>
      </c>
    </row>
    <row r="43" spans="1:10" x14ac:dyDescent="0.25">
      <c r="A43" s="4" t="s">
        <v>77</v>
      </c>
      <c r="B43" s="4" t="s">
        <v>80</v>
      </c>
      <c r="C43" s="3">
        <v>36</v>
      </c>
      <c r="D43" s="3">
        <v>85</v>
      </c>
      <c r="E43" s="3">
        <v>0</v>
      </c>
      <c r="F43" s="18">
        <f t="shared" si="0"/>
        <v>121</v>
      </c>
      <c r="G43" s="3">
        <v>0</v>
      </c>
      <c r="H43" s="3">
        <v>0</v>
      </c>
      <c r="I43" s="3">
        <v>0</v>
      </c>
      <c r="J43" s="18">
        <f t="shared" si="1"/>
        <v>0</v>
      </c>
    </row>
    <row r="44" spans="1:10" x14ac:dyDescent="0.25">
      <c r="A44" s="4" t="s">
        <v>79</v>
      </c>
      <c r="B44" s="4" t="s">
        <v>82</v>
      </c>
      <c r="C44" s="3">
        <v>50</v>
      </c>
      <c r="D44" s="3">
        <v>0</v>
      </c>
      <c r="E44" s="3">
        <v>0</v>
      </c>
      <c r="F44" s="18">
        <f t="shared" si="0"/>
        <v>50</v>
      </c>
      <c r="G44" s="3">
        <v>25</v>
      </c>
      <c r="H44" s="3">
        <v>0</v>
      </c>
      <c r="I44" s="3">
        <v>0</v>
      </c>
      <c r="J44" s="18">
        <f t="shared" si="1"/>
        <v>25</v>
      </c>
    </row>
    <row r="45" spans="1:10" x14ac:dyDescent="0.25">
      <c r="A45" s="4" t="s">
        <v>81</v>
      </c>
      <c r="B45" s="4" t="s">
        <v>84</v>
      </c>
      <c r="C45" s="3">
        <v>3</v>
      </c>
      <c r="D45" s="3">
        <v>8</v>
      </c>
      <c r="E45" s="3">
        <v>0</v>
      </c>
      <c r="F45" s="18">
        <f t="shared" si="0"/>
        <v>11</v>
      </c>
      <c r="G45" s="3">
        <v>3</v>
      </c>
      <c r="H45" s="3">
        <v>4</v>
      </c>
      <c r="I45" s="3">
        <v>0</v>
      </c>
      <c r="J45" s="18">
        <f t="shared" si="1"/>
        <v>7</v>
      </c>
    </row>
    <row r="46" spans="1:10" x14ac:dyDescent="0.25">
      <c r="A46" s="4" t="s">
        <v>83</v>
      </c>
      <c r="B46" s="4" t="s">
        <v>86</v>
      </c>
      <c r="C46" s="3">
        <v>9</v>
      </c>
      <c r="D46" s="3">
        <v>0</v>
      </c>
      <c r="E46" s="3">
        <v>0</v>
      </c>
      <c r="F46" s="18">
        <f t="shared" si="0"/>
        <v>9</v>
      </c>
      <c r="G46" s="3">
        <v>6</v>
      </c>
      <c r="H46" s="3">
        <v>5</v>
      </c>
      <c r="I46" s="3">
        <v>0</v>
      </c>
      <c r="J46" s="18">
        <f t="shared" si="1"/>
        <v>11</v>
      </c>
    </row>
    <row r="47" spans="1:10" x14ac:dyDescent="0.25">
      <c r="A47" s="4" t="s">
        <v>85</v>
      </c>
      <c r="B47" s="4" t="s">
        <v>88</v>
      </c>
      <c r="C47" s="3">
        <v>247</v>
      </c>
      <c r="D47" s="3">
        <v>29</v>
      </c>
      <c r="E47" s="3">
        <v>0</v>
      </c>
      <c r="F47" s="18">
        <f t="shared" si="0"/>
        <v>276</v>
      </c>
      <c r="G47" s="3">
        <v>0</v>
      </c>
      <c r="H47" s="3">
        <v>0</v>
      </c>
      <c r="I47" s="3">
        <v>0</v>
      </c>
      <c r="J47" s="18">
        <f t="shared" si="1"/>
        <v>0</v>
      </c>
    </row>
    <row r="48" spans="1:10" x14ac:dyDescent="0.25">
      <c r="A48" s="4" t="s">
        <v>87</v>
      </c>
      <c r="B48" s="4" t="s">
        <v>90</v>
      </c>
      <c r="C48" s="3">
        <v>42</v>
      </c>
      <c r="D48" s="3">
        <v>0</v>
      </c>
      <c r="E48" s="3">
        <v>0</v>
      </c>
      <c r="F48" s="18">
        <f t="shared" si="0"/>
        <v>42</v>
      </c>
      <c r="G48" s="3">
        <v>0</v>
      </c>
      <c r="H48" s="3">
        <v>0</v>
      </c>
      <c r="I48" s="3">
        <v>0</v>
      </c>
      <c r="J48" s="18">
        <f t="shared" si="1"/>
        <v>0</v>
      </c>
    </row>
    <row r="49" spans="1:10" x14ac:dyDescent="0.25">
      <c r="A49" s="4" t="s">
        <v>89</v>
      </c>
      <c r="B49" s="4" t="s">
        <v>92</v>
      </c>
      <c r="C49" s="3">
        <v>123</v>
      </c>
      <c r="D49" s="3">
        <v>0</v>
      </c>
      <c r="E49" s="3">
        <v>0</v>
      </c>
      <c r="F49" s="18">
        <f t="shared" si="0"/>
        <v>123</v>
      </c>
      <c r="G49" s="3">
        <v>0</v>
      </c>
      <c r="H49" s="3">
        <v>0</v>
      </c>
      <c r="I49" s="3">
        <v>0</v>
      </c>
      <c r="J49" s="18">
        <f t="shared" si="1"/>
        <v>0</v>
      </c>
    </row>
    <row r="50" spans="1:10" x14ac:dyDescent="0.25">
      <c r="A50" s="4" t="s">
        <v>91</v>
      </c>
      <c r="B50" s="4" t="s">
        <v>94</v>
      </c>
      <c r="C50" s="3">
        <v>12</v>
      </c>
      <c r="D50" s="3">
        <v>0</v>
      </c>
      <c r="E50" s="3">
        <v>0</v>
      </c>
      <c r="F50" s="18">
        <f t="shared" si="0"/>
        <v>12</v>
      </c>
      <c r="G50" s="3">
        <v>15</v>
      </c>
      <c r="H50" s="3">
        <v>0</v>
      </c>
      <c r="I50" s="3">
        <v>0</v>
      </c>
      <c r="J50" s="18">
        <f t="shared" si="1"/>
        <v>15</v>
      </c>
    </row>
    <row r="51" spans="1:10" x14ac:dyDescent="0.25">
      <c r="A51" s="4" t="s">
        <v>93</v>
      </c>
      <c r="B51" s="4" t="s">
        <v>96</v>
      </c>
      <c r="C51" s="3">
        <v>51</v>
      </c>
      <c r="D51" s="3">
        <v>0</v>
      </c>
      <c r="E51" s="3">
        <v>0</v>
      </c>
      <c r="F51" s="18">
        <f t="shared" si="0"/>
        <v>51</v>
      </c>
      <c r="G51" s="3">
        <v>0</v>
      </c>
      <c r="H51" s="3">
        <v>0</v>
      </c>
      <c r="I51" s="3">
        <v>0</v>
      </c>
      <c r="J51" s="18">
        <f t="shared" si="1"/>
        <v>0</v>
      </c>
    </row>
    <row r="52" spans="1:10" x14ac:dyDescent="0.25">
      <c r="A52" s="4" t="s">
        <v>95</v>
      </c>
      <c r="B52" s="4" t="s">
        <v>98</v>
      </c>
      <c r="C52" s="3">
        <v>93</v>
      </c>
      <c r="D52" s="3">
        <v>0</v>
      </c>
      <c r="E52" s="3">
        <v>0</v>
      </c>
      <c r="F52" s="18">
        <f t="shared" si="0"/>
        <v>93</v>
      </c>
      <c r="G52" s="3">
        <v>0</v>
      </c>
      <c r="H52" s="3">
        <v>0</v>
      </c>
      <c r="I52" s="3">
        <v>0</v>
      </c>
      <c r="J52" s="18">
        <f t="shared" si="1"/>
        <v>0</v>
      </c>
    </row>
    <row r="53" spans="1:10" x14ac:dyDescent="0.25">
      <c r="A53" s="4" t="s">
        <v>97</v>
      </c>
      <c r="B53" s="4" t="s">
        <v>100</v>
      </c>
      <c r="C53" s="3">
        <v>48</v>
      </c>
      <c r="D53" s="3">
        <v>0</v>
      </c>
      <c r="E53" s="3">
        <v>0</v>
      </c>
      <c r="F53" s="18">
        <f t="shared" si="0"/>
        <v>48</v>
      </c>
      <c r="G53" s="3">
        <v>0</v>
      </c>
      <c r="H53" s="3">
        <v>0</v>
      </c>
      <c r="I53" s="3">
        <v>0</v>
      </c>
      <c r="J53" s="18">
        <f t="shared" si="1"/>
        <v>0</v>
      </c>
    </row>
    <row r="54" spans="1:10" x14ac:dyDescent="0.25">
      <c r="A54" s="4" t="s">
        <v>99</v>
      </c>
      <c r="B54" s="4" t="s">
        <v>102</v>
      </c>
      <c r="C54" s="3">
        <v>104</v>
      </c>
      <c r="D54" s="3">
        <v>0</v>
      </c>
      <c r="E54" s="3">
        <v>0</v>
      </c>
      <c r="F54" s="18">
        <f t="shared" si="0"/>
        <v>104</v>
      </c>
      <c r="G54" s="3">
        <v>0</v>
      </c>
      <c r="H54" s="3">
        <v>0</v>
      </c>
      <c r="I54" s="3">
        <v>0</v>
      </c>
      <c r="J54" s="18">
        <f t="shared" si="1"/>
        <v>0</v>
      </c>
    </row>
    <row r="55" spans="1:10" x14ac:dyDescent="0.25">
      <c r="A55" s="4" t="s">
        <v>101</v>
      </c>
      <c r="B55" s="4" t="s">
        <v>104</v>
      </c>
      <c r="C55" s="3">
        <v>7</v>
      </c>
      <c r="D55" s="3">
        <v>6</v>
      </c>
      <c r="E55" s="3">
        <v>1</v>
      </c>
      <c r="F55" s="18">
        <f t="shared" si="0"/>
        <v>14</v>
      </c>
      <c r="G55" s="3">
        <v>0</v>
      </c>
      <c r="H55" s="3">
        <v>3</v>
      </c>
      <c r="I55" s="3">
        <v>0</v>
      </c>
      <c r="J55" s="18">
        <f t="shared" si="1"/>
        <v>3</v>
      </c>
    </row>
    <row r="56" spans="1:10" x14ac:dyDescent="0.25">
      <c r="A56" s="4" t="s">
        <v>103</v>
      </c>
      <c r="B56" s="4" t="s">
        <v>106</v>
      </c>
      <c r="C56" s="3">
        <v>0</v>
      </c>
      <c r="D56" s="3">
        <v>0</v>
      </c>
      <c r="E56" s="3">
        <v>0</v>
      </c>
      <c r="F56" s="18">
        <f t="shared" si="0"/>
        <v>0</v>
      </c>
      <c r="G56" s="3">
        <v>48</v>
      </c>
      <c r="H56" s="3">
        <v>105</v>
      </c>
      <c r="I56" s="3">
        <v>0</v>
      </c>
      <c r="J56" s="18">
        <f t="shared" si="1"/>
        <v>153</v>
      </c>
    </row>
    <row r="57" spans="1:10" x14ac:dyDescent="0.25">
      <c r="A57" s="4" t="s">
        <v>105</v>
      </c>
      <c r="B57" s="4" t="s">
        <v>108</v>
      </c>
      <c r="C57" s="3">
        <v>5</v>
      </c>
      <c r="D57" s="3">
        <v>1</v>
      </c>
      <c r="E57" s="3">
        <v>0</v>
      </c>
      <c r="F57" s="18">
        <f t="shared" si="0"/>
        <v>6</v>
      </c>
      <c r="G57" s="3">
        <v>10</v>
      </c>
      <c r="H57" s="3">
        <v>0</v>
      </c>
      <c r="I57" s="3">
        <v>0</v>
      </c>
      <c r="J57" s="18">
        <f t="shared" si="1"/>
        <v>10</v>
      </c>
    </row>
    <row r="58" spans="1:10" x14ac:dyDescent="0.25">
      <c r="A58" s="4" t="s">
        <v>107</v>
      </c>
      <c r="B58" s="4" t="s">
        <v>110</v>
      </c>
      <c r="C58" s="3">
        <v>13</v>
      </c>
      <c r="D58" s="3">
        <v>13</v>
      </c>
      <c r="E58" s="3">
        <v>0</v>
      </c>
      <c r="F58" s="18">
        <f t="shared" si="0"/>
        <v>26</v>
      </c>
      <c r="G58" s="3">
        <v>1</v>
      </c>
      <c r="H58" s="3">
        <v>0</v>
      </c>
      <c r="I58" s="3">
        <v>0</v>
      </c>
      <c r="J58" s="18">
        <f t="shared" si="1"/>
        <v>1</v>
      </c>
    </row>
    <row r="59" spans="1:10" x14ac:dyDescent="0.25">
      <c r="A59" s="4" t="s">
        <v>109</v>
      </c>
      <c r="B59" s="4" t="s">
        <v>112</v>
      </c>
      <c r="C59" s="3">
        <v>234</v>
      </c>
      <c r="D59" s="3">
        <v>0</v>
      </c>
      <c r="E59" s="3">
        <v>0</v>
      </c>
      <c r="F59" s="18">
        <f t="shared" si="0"/>
        <v>234</v>
      </c>
      <c r="G59" s="3">
        <v>0</v>
      </c>
      <c r="H59" s="3">
        <v>0</v>
      </c>
      <c r="I59" s="3">
        <v>0</v>
      </c>
      <c r="J59" s="18">
        <f t="shared" si="1"/>
        <v>0</v>
      </c>
    </row>
    <row r="60" spans="1:10" x14ac:dyDescent="0.25">
      <c r="A60" s="4" t="s">
        <v>111</v>
      </c>
      <c r="B60" s="4" t="s">
        <v>114</v>
      </c>
      <c r="C60" s="3">
        <v>89</v>
      </c>
      <c r="D60" s="3">
        <v>12</v>
      </c>
      <c r="E60" s="3">
        <v>30</v>
      </c>
      <c r="F60" s="18">
        <f t="shared" si="0"/>
        <v>131</v>
      </c>
      <c r="G60" s="3">
        <v>39</v>
      </c>
      <c r="H60" s="3">
        <v>1</v>
      </c>
      <c r="I60" s="3">
        <v>3</v>
      </c>
      <c r="J60" s="18">
        <f t="shared" si="1"/>
        <v>43</v>
      </c>
    </row>
    <row r="61" spans="1:10" x14ac:dyDescent="0.25">
      <c r="A61" s="4" t="s">
        <v>113</v>
      </c>
      <c r="B61" s="4" t="s">
        <v>116</v>
      </c>
      <c r="C61" s="3">
        <v>70</v>
      </c>
      <c r="D61" s="3">
        <v>0</v>
      </c>
      <c r="E61" s="3">
        <v>0</v>
      </c>
      <c r="F61" s="18">
        <f t="shared" si="0"/>
        <v>70</v>
      </c>
      <c r="G61" s="3">
        <v>5</v>
      </c>
      <c r="H61" s="3">
        <v>0</v>
      </c>
      <c r="I61" s="3">
        <v>0</v>
      </c>
      <c r="J61" s="18">
        <f t="shared" si="1"/>
        <v>5</v>
      </c>
    </row>
    <row r="62" spans="1:10" x14ac:dyDescent="0.25">
      <c r="A62" s="4" t="s">
        <v>115</v>
      </c>
      <c r="B62" s="4" t="s">
        <v>118</v>
      </c>
      <c r="C62" s="3">
        <v>26</v>
      </c>
      <c r="D62" s="3">
        <v>15</v>
      </c>
      <c r="E62" s="3">
        <v>26</v>
      </c>
      <c r="F62" s="18">
        <f t="shared" si="0"/>
        <v>67</v>
      </c>
      <c r="G62" s="3">
        <v>0</v>
      </c>
      <c r="H62" s="3">
        <v>0</v>
      </c>
      <c r="I62" s="3">
        <v>0</v>
      </c>
      <c r="J62" s="18">
        <f t="shared" si="1"/>
        <v>0</v>
      </c>
    </row>
    <row r="63" spans="1:10" ht="15.75" thickBot="1" x14ac:dyDescent="0.3">
      <c r="A63" s="4" t="s">
        <v>117</v>
      </c>
      <c r="B63" s="4" t="s">
        <v>119</v>
      </c>
      <c r="C63" s="3">
        <v>92</v>
      </c>
      <c r="D63" s="3">
        <v>0</v>
      </c>
      <c r="E63" s="3">
        <v>0</v>
      </c>
      <c r="F63" s="18">
        <f t="shared" si="0"/>
        <v>92</v>
      </c>
      <c r="G63" s="3">
        <v>0</v>
      </c>
      <c r="H63" s="3">
        <v>0</v>
      </c>
      <c r="I63" s="3">
        <v>0</v>
      </c>
      <c r="J63" s="35">
        <f t="shared" si="1"/>
        <v>0</v>
      </c>
    </row>
    <row r="64" spans="1:10" ht="16.5" thickTop="1" thickBot="1" x14ac:dyDescent="0.3">
      <c r="B64" s="1" t="s">
        <v>120</v>
      </c>
      <c r="C64" s="25">
        <f>SUM(C5:C63)</f>
        <v>2945</v>
      </c>
      <c r="D64" s="25">
        <f t="shared" ref="D64:I64" si="2">SUM(D5:D63)</f>
        <v>296</v>
      </c>
      <c r="E64" s="25">
        <f t="shared" si="2"/>
        <v>59</v>
      </c>
      <c r="F64" s="25">
        <f t="shared" si="2"/>
        <v>3300</v>
      </c>
      <c r="G64" s="25">
        <f t="shared" si="2"/>
        <v>486</v>
      </c>
      <c r="H64" s="25">
        <f t="shared" si="2"/>
        <v>140</v>
      </c>
      <c r="I64" s="25">
        <f t="shared" si="2"/>
        <v>5</v>
      </c>
      <c r="J64" s="140">
        <f t="shared" si="1"/>
        <v>631</v>
      </c>
    </row>
    <row r="65" ht="15.75" thickTop="1" x14ac:dyDescent="0.25"/>
  </sheetData>
  <mergeCells count="5">
    <mergeCell ref="A2:A4"/>
    <mergeCell ref="B2:B4"/>
    <mergeCell ref="C3:F3"/>
    <mergeCell ref="G3:J3"/>
    <mergeCell ref="C2:J2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B4" sqref="B4"/>
    </sheetView>
  </sheetViews>
  <sheetFormatPr baseColWidth="10" defaultColWidth="9.140625" defaultRowHeight="15" x14ac:dyDescent="0.25"/>
  <cols>
    <col min="2" max="2" width="68.42578125" customWidth="1"/>
    <col min="3" max="3" width="14.42578125" customWidth="1"/>
    <col min="4" max="12" width="16.5703125" customWidth="1"/>
  </cols>
  <sheetData>
    <row r="1" spans="1:12" ht="15.75" thickBot="1" x14ac:dyDescent="0.3"/>
    <row r="2" spans="1:12" ht="30" customHeight="1" thickTop="1" thickBot="1" x14ac:dyDescent="0.3">
      <c r="A2" s="250" t="s">
        <v>0</v>
      </c>
      <c r="B2" s="250" t="s">
        <v>1</v>
      </c>
      <c r="C2" s="250" t="s">
        <v>593</v>
      </c>
      <c r="D2" s="250"/>
      <c r="E2" s="250"/>
      <c r="F2" s="250"/>
      <c r="G2" s="250"/>
      <c r="H2" s="250"/>
      <c r="I2" s="250"/>
      <c r="J2" s="250"/>
      <c r="K2" s="250"/>
      <c r="L2" s="250"/>
    </row>
    <row r="3" spans="1:12" ht="39.950000000000003" customHeight="1" thickTop="1" thickBot="1" x14ac:dyDescent="0.3">
      <c r="A3" s="250" t="s">
        <v>0</v>
      </c>
      <c r="B3" s="250" t="s">
        <v>1</v>
      </c>
      <c r="C3" s="113" t="s">
        <v>594</v>
      </c>
      <c r="D3" s="113" t="s">
        <v>595</v>
      </c>
      <c r="E3" s="113" t="s">
        <v>596</v>
      </c>
      <c r="F3" s="113" t="s">
        <v>597</v>
      </c>
      <c r="G3" s="22" t="s">
        <v>120</v>
      </c>
      <c r="H3" s="113" t="s">
        <v>598</v>
      </c>
      <c r="I3" s="113" t="s">
        <v>599</v>
      </c>
      <c r="J3" s="113" t="s">
        <v>600</v>
      </c>
      <c r="K3" s="113" t="s">
        <v>601</v>
      </c>
      <c r="L3" s="22" t="s">
        <v>120</v>
      </c>
    </row>
    <row r="4" spans="1:12" ht="15.75" thickTop="1" x14ac:dyDescent="0.25">
      <c r="A4" s="4" t="s">
        <v>2</v>
      </c>
      <c r="B4" s="4" t="s">
        <v>3</v>
      </c>
      <c r="C4" s="3">
        <v>0</v>
      </c>
      <c r="D4" s="3">
        <v>0</v>
      </c>
      <c r="E4" s="3">
        <v>51</v>
      </c>
      <c r="F4" s="3">
        <v>158</v>
      </c>
      <c r="G4" s="75">
        <f>SUM(C4:F4)</f>
        <v>209</v>
      </c>
      <c r="H4" s="3">
        <v>0</v>
      </c>
      <c r="I4" s="3">
        <v>0</v>
      </c>
      <c r="J4" s="3">
        <v>51</v>
      </c>
      <c r="K4" s="3">
        <v>158</v>
      </c>
      <c r="L4" s="75">
        <f>SUM(H4:K4)</f>
        <v>209</v>
      </c>
    </row>
    <row r="5" spans="1:12" x14ac:dyDescent="0.25">
      <c r="A5" s="4" t="s">
        <v>4</v>
      </c>
      <c r="B5" s="4" t="s">
        <v>5</v>
      </c>
      <c r="C5" s="3">
        <v>13</v>
      </c>
      <c r="D5" s="3">
        <v>18</v>
      </c>
      <c r="E5" s="3">
        <v>26</v>
      </c>
      <c r="F5" s="3">
        <v>53</v>
      </c>
      <c r="G5" s="75">
        <f t="shared" ref="G5:G62" si="0">SUM(C5:F5)</f>
        <v>110</v>
      </c>
      <c r="H5" s="3">
        <v>2</v>
      </c>
      <c r="I5" s="3">
        <v>4</v>
      </c>
      <c r="J5" s="3">
        <v>19</v>
      </c>
      <c r="K5" s="3">
        <v>0</v>
      </c>
      <c r="L5" s="75">
        <f t="shared" ref="L5:L62" si="1">SUM(H5:K5)</f>
        <v>25</v>
      </c>
    </row>
    <row r="6" spans="1:12" x14ac:dyDescent="0.25">
      <c r="A6" s="4" t="s">
        <v>6</v>
      </c>
      <c r="B6" s="4" t="s">
        <v>7</v>
      </c>
      <c r="C6" s="3">
        <v>11</v>
      </c>
      <c r="D6" s="3">
        <v>22</v>
      </c>
      <c r="E6" s="3">
        <v>11</v>
      </c>
      <c r="F6" s="3">
        <v>74</v>
      </c>
      <c r="G6" s="75">
        <f t="shared" si="0"/>
        <v>118</v>
      </c>
      <c r="H6" s="3">
        <v>11</v>
      </c>
      <c r="I6" s="3">
        <v>19</v>
      </c>
      <c r="J6" s="3">
        <v>11</v>
      </c>
      <c r="K6" s="3">
        <v>15</v>
      </c>
      <c r="L6" s="75">
        <f t="shared" si="1"/>
        <v>56</v>
      </c>
    </row>
    <row r="7" spans="1:12" x14ac:dyDescent="0.25">
      <c r="A7" s="4" t="s">
        <v>8</v>
      </c>
      <c r="B7" s="4" t="s">
        <v>9</v>
      </c>
      <c r="C7" s="3">
        <v>10</v>
      </c>
      <c r="D7" s="3">
        <v>25</v>
      </c>
      <c r="E7" s="3">
        <v>11</v>
      </c>
      <c r="F7" s="3">
        <v>26</v>
      </c>
      <c r="G7" s="75">
        <f t="shared" si="0"/>
        <v>72</v>
      </c>
      <c r="H7" s="3">
        <v>9</v>
      </c>
      <c r="I7" s="3">
        <v>15</v>
      </c>
      <c r="J7" s="3">
        <v>8</v>
      </c>
      <c r="K7" s="3">
        <v>20</v>
      </c>
      <c r="L7" s="75">
        <f t="shared" si="1"/>
        <v>52</v>
      </c>
    </row>
    <row r="8" spans="1:12" x14ac:dyDescent="0.25">
      <c r="A8" s="4" t="s">
        <v>10</v>
      </c>
      <c r="B8" s="4" t="s">
        <v>11</v>
      </c>
      <c r="C8" s="3">
        <v>5</v>
      </c>
      <c r="D8" s="3">
        <v>3</v>
      </c>
      <c r="E8" s="3">
        <v>1</v>
      </c>
      <c r="F8" s="3">
        <v>26</v>
      </c>
      <c r="G8" s="75">
        <f t="shared" si="0"/>
        <v>35</v>
      </c>
      <c r="H8" s="3">
        <v>5</v>
      </c>
      <c r="I8" s="3">
        <v>3</v>
      </c>
      <c r="J8" s="3">
        <v>1</v>
      </c>
      <c r="K8" s="3">
        <v>26</v>
      </c>
      <c r="L8" s="75">
        <f t="shared" si="1"/>
        <v>35</v>
      </c>
    </row>
    <row r="9" spans="1:12" x14ac:dyDescent="0.25">
      <c r="A9" s="4" t="s">
        <v>12</v>
      </c>
      <c r="B9" s="4" t="s">
        <v>13</v>
      </c>
      <c r="C9" s="3">
        <v>6</v>
      </c>
      <c r="D9" s="3">
        <v>4</v>
      </c>
      <c r="E9" s="3">
        <v>2</v>
      </c>
      <c r="F9" s="3">
        <v>20</v>
      </c>
      <c r="G9" s="75">
        <f t="shared" si="0"/>
        <v>32</v>
      </c>
      <c r="H9" s="3">
        <v>6</v>
      </c>
      <c r="I9" s="3">
        <v>4</v>
      </c>
      <c r="J9" s="3">
        <v>2</v>
      </c>
      <c r="K9" s="3">
        <v>20</v>
      </c>
      <c r="L9" s="75">
        <f t="shared" si="1"/>
        <v>32</v>
      </c>
    </row>
    <row r="10" spans="1:12" x14ac:dyDescent="0.25">
      <c r="A10" s="4" t="s">
        <v>14</v>
      </c>
      <c r="B10" s="4" t="s">
        <v>15</v>
      </c>
      <c r="C10" s="3">
        <v>0</v>
      </c>
      <c r="D10" s="3">
        <v>0</v>
      </c>
      <c r="E10" s="3">
        <v>4</v>
      </c>
      <c r="F10" s="3">
        <v>57</v>
      </c>
      <c r="G10" s="75">
        <f t="shared" si="0"/>
        <v>61</v>
      </c>
      <c r="H10" s="3">
        <v>0</v>
      </c>
      <c r="I10" s="3">
        <v>0</v>
      </c>
      <c r="J10" s="3">
        <v>0</v>
      </c>
      <c r="K10" s="3">
        <v>0</v>
      </c>
      <c r="L10" s="75">
        <f t="shared" si="1"/>
        <v>0</v>
      </c>
    </row>
    <row r="11" spans="1:12" x14ac:dyDescent="0.25">
      <c r="A11" s="4" t="s">
        <v>16</v>
      </c>
      <c r="B11" s="4" t="s">
        <v>17</v>
      </c>
      <c r="C11" s="3">
        <v>10</v>
      </c>
      <c r="D11" s="3">
        <v>38</v>
      </c>
      <c r="E11" s="3">
        <v>21</v>
      </c>
      <c r="F11" s="3">
        <v>210</v>
      </c>
      <c r="G11" s="75">
        <f t="shared" si="0"/>
        <v>279</v>
      </c>
      <c r="H11" s="3">
        <v>10</v>
      </c>
      <c r="I11" s="3">
        <v>36</v>
      </c>
      <c r="J11" s="3">
        <v>21</v>
      </c>
      <c r="K11" s="3">
        <v>50</v>
      </c>
      <c r="L11" s="75">
        <f t="shared" si="1"/>
        <v>117</v>
      </c>
    </row>
    <row r="12" spans="1:12" x14ac:dyDescent="0.25">
      <c r="A12" s="4" t="s">
        <v>18</v>
      </c>
      <c r="B12" s="4" t="s">
        <v>19</v>
      </c>
      <c r="C12" s="3">
        <v>24</v>
      </c>
      <c r="D12" s="3">
        <v>31</v>
      </c>
      <c r="E12" s="3">
        <v>36</v>
      </c>
      <c r="F12" s="3">
        <v>33</v>
      </c>
      <c r="G12" s="75">
        <f t="shared" si="0"/>
        <v>124</v>
      </c>
      <c r="H12" s="3">
        <v>21</v>
      </c>
      <c r="I12" s="3">
        <v>5</v>
      </c>
      <c r="J12" s="3">
        <v>36</v>
      </c>
      <c r="K12" s="3">
        <v>7</v>
      </c>
      <c r="L12" s="75">
        <f t="shared" si="1"/>
        <v>69</v>
      </c>
    </row>
    <row r="13" spans="1:12" x14ac:dyDescent="0.25">
      <c r="A13" s="4" t="s">
        <v>20</v>
      </c>
      <c r="B13" s="4" t="s">
        <v>21</v>
      </c>
      <c r="C13" s="3">
        <v>5</v>
      </c>
      <c r="D13" s="3">
        <v>21</v>
      </c>
      <c r="E13" s="3">
        <v>17</v>
      </c>
      <c r="F13" s="3">
        <v>51</v>
      </c>
      <c r="G13" s="75">
        <f t="shared" si="0"/>
        <v>94</v>
      </c>
      <c r="H13" s="3">
        <v>0</v>
      </c>
      <c r="I13" s="3">
        <v>8</v>
      </c>
      <c r="J13" s="3">
        <v>17</v>
      </c>
      <c r="K13" s="3">
        <v>13</v>
      </c>
      <c r="L13" s="75">
        <f t="shared" si="1"/>
        <v>38</v>
      </c>
    </row>
    <row r="14" spans="1:12" x14ac:dyDescent="0.25">
      <c r="A14" s="4" t="s">
        <v>22</v>
      </c>
      <c r="B14" s="4" t="s">
        <v>23</v>
      </c>
      <c r="C14" s="3">
        <v>14</v>
      </c>
      <c r="D14" s="3">
        <v>53</v>
      </c>
      <c r="E14" s="3">
        <v>48</v>
      </c>
      <c r="F14" s="3">
        <v>63</v>
      </c>
      <c r="G14" s="75">
        <f t="shared" si="0"/>
        <v>178</v>
      </c>
      <c r="H14" s="3">
        <v>14</v>
      </c>
      <c r="I14" s="3">
        <v>48</v>
      </c>
      <c r="J14" s="3">
        <v>48</v>
      </c>
      <c r="K14" s="3">
        <v>30</v>
      </c>
      <c r="L14" s="75">
        <f t="shared" si="1"/>
        <v>140</v>
      </c>
    </row>
    <row r="15" spans="1:12" x14ac:dyDescent="0.25">
      <c r="A15" s="4" t="s">
        <v>24</v>
      </c>
      <c r="B15" s="4" t="s">
        <v>25</v>
      </c>
      <c r="C15" s="3">
        <v>16</v>
      </c>
      <c r="D15" s="3">
        <v>17</v>
      </c>
      <c r="E15" s="3">
        <v>14</v>
      </c>
      <c r="F15" s="3">
        <v>57</v>
      </c>
      <c r="G15" s="75">
        <f t="shared" si="0"/>
        <v>104</v>
      </c>
      <c r="H15" s="3">
        <v>16</v>
      </c>
      <c r="I15" s="3">
        <v>17</v>
      </c>
      <c r="J15" s="3">
        <v>14</v>
      </c>
      <c r="K15" s="3">
        <v>57</v>
      </c>
      <c r="L15" s="75">
        <f t="shared" si="1"/>
        <v>104</v>
      </c>
    </row>
    <row r="16" spans="1:12" x14ac:dyDescent="0.25">
      <c r="A16" s="4" t="s">
        <v>26</v>
      </c>
      <c r="B16" s="4" t="s">
        <v>27</v>
      </c>
      <c r="C16" s="3">
        <v>0</v>
      </c>
      <c r="D16" s="3">
        <v>0</v>
      </c>
      <c r="E16" s="3">
        <v>0</v>
      </c>
      <c r="F16" s="3">
        <v>0</v>
      </c>
      <c r="G16" s="75">
        <f t="shared" si="0"/>
        <v>0</v>
      </c>
      <c r="H16" s="3">
        <v>0</v>
      </c>
      <c r="I16" s="3">
        <v>0</v>
      </c>
      <c r="J16" s="3">
        <v>0</v>
      </c>
      <c r="K16" s="3">
        <v>0</v>
      </c>
      <c r="L16" s="75">
        <f t="shared" si="1"/>
        <v>0</v>
      </c>
    </row>
    <row r="17" spans="1:12" x14ac:dyDescent="0.25">
      <c r="A17" s="4" t="s">
        <v>28</v>
      </c>
      <c r="B17" s="4" t="s">
        <v>29</v>
      </c>
      <c r="C17" s="3">
        <v>6</v>
      </c>
      <c r="D17" s="3">
        <v>3</v>
      </c>
      <c r="E17" s="3">
        <v>2</v>
      </c>
      <c r="F17" s="3">
        <v>46</v>
      </c>
      <c r="G17" s="75">
        <f t="shared" si="0"/>
        <v>57</v>
      </c>
      <c r="H17" s="3">
        <v>3</v>
      </c>
      <c r="I17" s="3">
        <v>0</v>
      </c>
      <c r="J17" s="3">
        <v>1</v>
      </c>
      <c r="K17" s="3">
        <v>7</v>
      </c>
      <c r="L17" s="75">
        <f t="shared" si="1"/>
        <v>11</v>
      </c>
    </row>
    <row r="18" spans="1:12" x14ac:dyDescent="0.25">
      <c r="A18" s="4" t="s">
        <v>30</v>
      </c>
      <c r="B18" s="4" t="s">
        <v>31</v>
      </c>
      <c r="C18" s="3">
        <v>7</v>
      </c>
      <c r="D18" s="3">
        <v>8</v>
      </c>
      <c r="E18" s="3">
        <v>5</v>
      </c>
      <c r="F18" s="3">
        <v>28</v>
      </c>
      <c r="G18" s="75">
        <f t="shared" si="0"/>
        <v>48</v>
      </c>
      <c r="H18" s="3">
        <v>7</v>
      </c>
      <c r="I18" s="3">
        <v>8</v>
      </c>
      <c r="J18" s="3">
        <v>5</v>
      </c>
      <c r="K18" s="3">
        <v>28</v>
      </c>
      <c r="L18" s="75">
        <f t="shared" si="1"/>
        <v>48</v>
      </c>
    </row>
    <row r="19" spans="1:12" x14ac:dyDescent="0.25">
      <c r="A19" s="4" t="s">
        <v>32</v>
      </c>
      <c r="B19" s="4" t="s">
        <v>33</v>
      </c>
      <c r="C19" s="3">
        <v>3</v>
      </c>
      <c r="D19" s="3">
        <v>0</v>
      </c>
      <c r="E19" s="3">
        <v>4</v>
      </c>
      <c r="F19" s="3">
        <v>12</v>
      </c>
      <c r="G19" s="75">
        <f t="shared" si="0"/>
        <v>19</v>
      </c>
      <c r="H19" s="3">
        <v>0</v>
      </c>
      <c r="I19" s="3">
        <v>0</v>
      </c>
      <c r="J19" s="3">
        <v>0</v>
      </c>
      <c r="K19" s="3">
        <v>0</v>
      </c>
      <c r="L19" s="75">
        <f t="shared" si="1"/>
        <v>0</v>
      </c>
    </row>
    <row r="20" spans="1:12" x14ac:dyDescent="0.25">
      <c r="A20" s="4" t="s">
        <v>34</v>
      </c>
      <c r="B20" s="4" t="s">
        <v>35</v>
      </c>
      <c r="C20" s="3">
        <v>29</v>
      </c>
      <c r="D20" s="3">
        <v>21</v>
      </c>
      <c r="E20" s="3">
        <v>25</v>
      </c>
      <c r="F20" s="3">
        <v>73</v>
      </c>
      <c r="G20" s="75">
        <f t="shared" si="0"/>
        <v>148</v>
      </c>
      <c r="H20" s="3">
        <v>29</v>
      </c>
      <c r="I20" s="3">
        <v>21</v>
      </c>
      <c r="J20" s="3">
        <v>25</v>
      </c>
      <c r="K20" s="3">
        <v>73</v>
      </c>
      <c r="L20" s="75">
        <f t="shared" si="1"/>
        <v>148</v>
      </c>
    </row>
    <row r="21" spans="1:12" x14ac:dyDescent="0.25">
      <c r="A21" s="4" t="s">
        <v>36</v>
      </c>
      <c r="B21" s="4" t="s">
        <v>37</v>
      </c>
      <c r="C21" s="3">
        <v>20</v>
      </c>
      <c r="D21" s="3">
        <v>25</v>
      </c>
      <c r="E21" s="3">
        <v>24</v>
      </c>
      <c r="F21" s="3">
        <v>21</v>
      </c>
      <c r="G21" s="75">
        <f t="shared" si="0"/>
        <v>90</v>
      </c>
      <c r="H21" s="3">
        <v>0</v>
      </c>
      <c r="I21" s="3">
        <v>0</v>
      </c>
      <c r="J21" s="3">
        <v>0</v>
      </c>
      <c r="K21" s="3">
        <v>0</v>
      </c>
      <c r="L21" s="75">
        <f t="shared" si="1"/>
        <v>0</v>
      </c>
    </row>
    <row r="22" spans="1:12" x14ac:dyDescent="0.25">
      <c r="A22" s="4" t="s">
        <v>38</v>
      </c>
      <c r="B22" s="4" t="s">
        <v>39</v>
      </c>
      <c r="C22" s="3">
        <v>61</v>
      </c>
      <c r="D22" s="3">
        <v>16</v>
      </c>
      <c r="E22" s="3">
        <v>29</v>
      </c>
      <c r="F22" s="3">
        <v>168</v>
      </c>
      <c r="G22" s="75">
        <f t="shared" si="0"/>
        <v>274</v>
      </c>
      <c r="H22" s="3">
        <v>58</v>
      </c>
      <c r="I22" s="3">
        <v>14</v>
      </c>
      <c r="J22" s="3">
        <v>24</v>
      </c>
      <c r="K22" s="3">
        <v>64</v>
      </c>
      <c r="L22" s="75">
        <f t="shared" si="1"/>
        <v>160</v>
      </c>
    </row>
    <row r="23" spans="1:12" x14ac:dyDescent="0.25">
      <c r="A23" s="4" t="s">
        <v>40</v>
      </c>
      <c r="B23" s="4" t="s">
        <v>42</v>
      </c>
      <c r="C23" s="3">
        <v>18</v>
      </c>
      <c r="D23" s="3">
        <v>46</v>
      </c>
      <c r="E23" s="3">
        <v>34</v>
      </c>
      <c r="F23" s="3">
        <v>101</v>
      </c>
      <c r="G23" s="75">
        <f t="shared" si="0"/>
        <v>199</v>
      </c>
      <c r="H23" s="3">
        <v>14</v>
      </c>
      <c r="I23" s="3">
        <v>20</v>
      </c>
      <c r="J23" s="3">
        <v>34</v>
      </c>
      <c r="K23" s="3">
        <v>29</v>
      </c>
      <c r="L23" s="75">
        <f t="shared" si="1"/>
        <v>97</v>
      </c>
    </row>
    <row r="24" spans="1:12" x14ac:dyDescent="0.25">
      <c r="A24" s="4" t="s">
        <v>41</v>
      </c>
      <c r="B24" s="4" t="s">
        <v>44</v>
      </c>
      <c r="C24" s="3">
        <v>0</v>
      </c>
      <c r="D24" s="3">
        <v>2</v>
      </c>
      <c r="E24" s="3">
        <v>4</v>
      </c>
      <c r="F24" s="3">
        <v>12</v>
      </c>
      <c r="G24" s="75">
        <f t="shared" si="0"/>
        <v>18</v>
      </c>
      <c r="H24" s="3">
        <v>0</v>
      </c>
      <c r="I24" s="3">
        <v>2</v>
      </c>
      <c r="J24" s="3">
        <v>4</v>
      </c>
      <c r="K24" s="3">
        <v>12</v>
      </c>
      <c r="L24" s="75">
        <f t="shared" si="1"/>
        <v>18</v>
      </c>
    </row>
    <row r="25" spans="1:12" x14ac:dyDescent="0.25">
      <c r="A25" s="4" t="s">
        <v>43</v>
      </c>
      <c r="B25" s="4" t="s">
        <v>46</v>
      </c>
      <c r="C25" s="3">
        <v>18</v>
      </c>
      <c r="D25" s="3">
        <v>57</v>
      </c>
      <c r="E25" s="3">
        <v>39</v>
      </c>
      <c r="F25" s="3">
        <v>110</v>
      </c>
      <c r="G25" s="75">
        <f t="shared" si="0"/>
        <v>224</v>
      </c>
      <c r="H25" s="3">
        <v>18</v>
      </c>
      <c r="I25" s="3">
        <v>45</v>
      </c>
      <c r="J25" s="3">
        <v>20</v>
      </c>
      <c r="K25" s="3">
        <v>18</v>
      </c>
      <c r="L25" s="75">
        <f t="shared" si="1"/>
        <v>101</v>
      </c>
    </row>
    <row r="26" spans="1:12" x14ac:dyDescent="0.25">
      <c r="A26" s="4" t="s">
        <v>45</v>
      </c>
      <c r="B26" s="4" t="s">
        <v>48</v>
      </c>
      <c r="C26" s="3">
        <v>17</v>
      </c>
      <c r="D26" s="3">
        <v>28</v>
      </c>
      <c r="E26" s="3">
        <v>23</v>
      </c>
      <c r="F26" s="3">
        <v>109</v>
      </c>
      <c r="G26" s="75">
        <f t="shared" si="0"/>
        <v>177</v>
      </c>
      <c r="H26" s="3">
        <v>16</v>
      </c>
      <c r="I26" s="3">
        <v>26</v>
      </c>
      <c r="J26" s="3">
        <v>23</v>
      </c>
      <c r="K26" s="3">
        <v>81</v>
      </c>
      <c r="L26" s="75">
        <f t="shared" si="1"/>
        <v>146</v>
      </c>
    </row>
    <row r="27" spans="1:12" x14ac:dyDescent="0.25">
      <c r="A27" s="4" t="s">
        <v>47</v>
      </c>
      <c r="B27" s="4" t="s">
        <v>50</v>
      </c>
      <c r="C27" s="3">
        <v>14</v>
      </c>
      <c r="D27" s="3">
        <v>76</v>
      </c>
      <c r="E27" s="3">
        <v>51</v>
      </c>
      <c r="F27" s="3">
        <v>99</v>
      </c>
      <c r="G27" s="75">
        <f t="shared" si="0"/>
        <v>240</v>
      </c>
      <c r="H27" s="3">
        <v>0</v>
      </c>
      <c r="I27" s="3">
        <v>0</v>
      </c>
      <c r="J27" s="3">
        <v>0</v>
      </c>
      <c r="K27" s="3">
        <v>0</v>
      </c>
      <c r="L27" s="75">
        <f t="shared" si="1"/>
        <v>0</v>
      </c>
    </row>
    <row r="28" spans="1:12" x14ac:dyDescent="0.25">
      <c r="A28" s="4" t="s">
        <v>49</v>
      </c>
      <c r="B28" s="4" t="s">
        <v>52</v>
      </c>
      <c r="C28" s="3">
        <v>14</v>
      </c>
      <c r="D28" s="3">
        <v>34</v>
      </c>
      <c r="E28" s="3">
        <v>6</v>
      </c>
      <c r="F28" s="3">
        <v>35</v>
      </c>
      <c r="G28" s="75">
        <f t="shared" si="0"/>
        <v>89</v>
      </c>
      <c r="H28" s="3">
        <v>9</v>
      </c>
      <c r="I28" s="3">
        <v>9</v>
      </c>
      <c r="J28" s="3">
        <v>6</v>
      </c>
      <c r="K28" s="3">
        <v>35</v>
      </c>
      <c r="L28" s="75">
        <f t="shared" si="1"/>
        <v>59</v>
      </c>
    </row>
    <row r="29" spans="1:12" x14ac:dyDescent="0.25">
      <c r="A29" s="4" t="s">
        <v>51</v>
      </c>
      <c r="B29" s="4" t="s">
        <v>54</v>
      </c>
      <c r="C29" s="3">
        <v>10</v>
      </c>
      <c r="D29" s="3">
        <v>17</v>
      </c>
      <c r="E29" s="3">
        <v>5</v>
      </c>
      <c r="F29" s="3">
        <v>24</v>
      </c>
      <c r="G29" s="75">
        <f t="shared" si="0"/>
        <v>56</v>
      </c>
      <c r="H29" s="3">
        <v>10</v>
      </c>
      <c r="I29" s="3">
        <v>17</v>
      </c>
      <c r="J29" s="3">
        <v>5</v>
      </c>
      <c r="K29" s="3">
        <v>24</v>
      </c>
      <c r="L29" s="75">
        <f t="shared" si="1"/>
        <v>56</v>
      </c>
    </row>
    <row r="30" spans="1:12" x14ac:dyDescent="0.25">
      <c r="A30" s="4" t="s">
        <v>53</v>
      </c>
      <c r="B30" s="4" t="s">
        <v>56</v>
      </c>
      <c r="C30" s="3">
        <v>17</v>
      </c>
      <c r="D30" s="3">
        <v>26</v>
      </c>
      <c r="E30" s="3">
        <v>28</v>
      </c>
      <c r="F30" s="3">
        <v>37</v>
      </c>
      <c r="G30" s="75">
        <f t="shared" si="0"/>
        <v>108</v>
      </c>
      <c r="H30" s="3">
        <v>4</v>
      </c>
      <c r="I30" s="3">
        <v>4</v>
      </c>
      <c r="J30" s="3">
        <v>28</v>
      </c>
      <c r="K30" s="3">
        <v>20</v>
      </c>
      <c r="L30" s="75">
        <f t="shared" si="1"/>
        <v>56</v>
      </c>
    </row>
    <row r="31" spans="1:12" x14ac:dyDescent="0.25">
      <c r="A31" s="4" t="s">
        <v>55</v>
      </c>
      <c r="B31" s="4" t="s">
        <v>58</v>
      </c>
      <c r="C31" s="3">
        <v>5</v>
      </c>
      <c r="D31" s="3">
        <v>3</v>
      </c>
      <c r="E31" s="3">
        <v>6</v>
      </c>
      <c r="F31" s="3">
        <v>19</v>
      </c>
      <c r="G31" s="75">
        <f t="shared" si="0"/>
        <v>33</v>
      </c>
      <c r="H31" s="3">
        <v>4</v>
      </c>
      <c r="I31" s="3">
        <v>3</v>
      </c>
      <c r="J31" s="3">
        <v>6</v>
      </c>
      <c r="K31" s="3">
        <v>15</v>
      </c>
      <c r="L31" s="75">
        <f t="shared" si="1"/>
        <v>28</v>
      </c>
    </row>
    <row r="32" spans="1:12" x14ac:dyDescent="0.25">
      <c r="A32" s="4" t="s">
        <v>57</v>
      </c>
      <c r="B32" s="4" t="s">
        <v>60</v>
      </c>
      <c r="C32" s="3">
        <v>1</v>
      </c>
      <c r="D32" s="3">
        <v>7</v>
      </c>
      <c r="E32" s="3">
        <v>2</v>
      </c>
      <c r="F32" s="3">
        <v>21</v>
      </c>
      <c r="G32" s="75">
        <f t="shared" si="0"/>
        <v>31</v>
      </c>
      <c r="H32" s="3">
        <v>0</v>
      </c>
      <c r="I32" s="3">
        <v>0</v>
      </c>
      <c r="J32" s="3">
        <v>0</v>
      </c>
      <c r="K32" s="3">
        <v>0</v>
      </c>
      <c r="L32" s="75">
        <f t="shared" si="1"/>
        <v>0</v>
      </c>
    </row>
    <row r="33" spans="1:12" x14ac:dyDescent="0.25">
      <c r="A33" s="4" t="s">
        <v>59</v>
      </c>
      <c r="B33" s="4" t="s">
        <v>62</v>
      </c>
      <c r="C33" s="3">
        <v>21</v>
      </c>
      <c r="D33" s="3">
        <v>11</v>
      </c>
      <c r="E33" s="3">
        <v>7</v>
      </c>
      <c r="F33" s="3">
        <v>32</v>
      </c>
      <c r="G33" s="75">
        <f t="shared" si="0"/>
        <v>71</v>
      </c>
      <c r="H33" s="3">
        <v>10</v>
      </c>
      <c r="I33" s="3">
        <v>8</v>
      </c>
      <c r="J33" s="3">
        <v>7</v>
      </c>
      <c r="K33" s="3">
        <v>32</v>
      </c>
      <c r="L33" s="75">
        <f t="shared" si="1"/>
        <v>57</v>
      </c>
    </row>
    <row r="34" spans="1:12" x14ac:dyDescent="0.25">
      <c r="A34" s="4" t="s">
        <v>61</v>
      </c>
      <c r="B34" s="4" t="s">
        <v>64</v>
      </c>
      <c r="C34" s="3">
        <v>11</v>
      </c>
      <c r="D34" s="3">
        <v>45</v>
      </c>
      <c r="E34" s="3">
        <v>33</v>
      </c>
      <c r="F34" s="3">
        <v>90</v>
      </c>
      <c r="G34" s="75">
        <f t="shared" si="0"/>
        <v>179</v>
      </c>
      <c r="H34" s="3">
        <v>11</v>
      </c>
      <c r="I34" s="3">
        <v>45</v>
      </c>
      <c r="J34" s="3">
        <v>33</v>
      </c>
      <c r="K34" s="3">
        <v>90</v>
      </c>
      <c r="L34" s="75">
        <f t="shared" si="1"/>
        <v>179</v>
      </c>
    </row>
    <row r="35" spans="1:12" x14ac:dyDescent="0.25">
      <c r="A35" s="4" t="s">
        <v>63</v>
      </c>
      <c r="B35" s="4" t="s">
        <v>66</v>
      </c>
      <c r="C35" s="3">
        <v>11</v>
      </c>
      <c r="D35" s="3">
        <v>14</v>
      </c>
      <c r="E35" s="3">
        <v>7</v>
      </c>
      <c r="F35" s="3">
        <v>70</v>
      </c>
      <c r="G35" s="75">
        <f t="shared" si="0"/>
        <v>102</v>
      </c>
      <c r="H35" s="3">
        <v>9</v>
      </c>
      <c r="I35" s="3">
        <v>12</v>
      </c>
      <c r="J35" s="3">
        <v>7</v>
      </c>
      <c r="K35" s="3">
        <v>55</v>
      </c>
      <c r="L35" s="75">
        <f t="shared" si="1"/>
        <v>83</v>
      </c>
    </row>
    <row r="36" spans="1:12" x14ac:dyDescent="0.25">
      <c r="A36" s="4" t="s">
        <v>65</v>
      </c>
      <c r="B36" s="4" t="s">
        <v>68</v>
      </c>
      <c r="C36" s="3">
        <v>0</v>
      </c>
      <c r="D36" s="3">
        <v>0</v>
      </c>
      <c r="E36" s="3">
        <v>0</v>
      </c>
      <c r="F36" s="3">
        <v>0</v>
      </c>
      <c r="G36" s="75">
        <f t="shared" si="0"/>
        <v>0</v>
      </c>
      <c r="H36" s="3">
        <v>0</v>
      </c>
      <c r="I36" s="3">
        <v>0</v>
      </c>
      <c r="J36" s="3">
        <v>0</v>
      </c>
      <c r="K36" s="3">
        <v>0</v>
      </c>
      <c r="L36" s="75">
        <f t="shared" si="1"/>
        <v>0</v>
      </c>
    </row>
    <row r="37" spans="1:12" x14ac:dyDescent="0.25">
      <c r="A37" s="4" t="s">
        <v>67</v>
      </c>
      <c r="B37" s="4" t="s">
        <v>70</v>
      </c>
      <c r="C37" s="3">
        <v>0</v>
      </c>
      <c r="D37" s="3">
        <v>0</v>
      </c>
      <c r="E37" s="3">
        <v>0</v>
      </c>
      <c r="F37" s="3">
        <v>0</v>
      </c>
      <c r="G37" s="75">
        <f t="shared" si="0"/>
        <v>0</v>
      </c>
      <c r="H37" s="3">
        <v>0</v>
      </c>
      <c r="I37" s="3">
        <v>0</v>
      </c>
      <c r="J37" s="3">
        <v>0</v>
      </c>
      <c r="K37" s="3">
        <v>0</v>
      </c>
      <c r="L37" s="75">
        <f t="shared" si="1"/>
        <v>0</v>
      </c>
    </row>
    <row r="38" spans="1:12" x14ac:dyDescent="0.25">
      <c r="A38" s="4" t="s">
        <v>69</v>
      </c>
      <c r="B38" s="4" t="s">
        <v>72</v>
      </c>
      <c r="C38" s="3">
        <v>21</v>
      </c>
      <c r="D38" s="3">
        <v>106</v>
      </c>
      <c r="E38" s="3">
        <v>103</v>
      </c>
      <c r="F38" s="3">
        <v>137</v>
      </c>
      <c r="G38" s="75">
        <f t="shared" si="0"/>
        <v>367</v>
      </c>
      <c r="H38" s="3">
        <v>21</v>
      </c>
      <c r="I38" s="3">
        <v>38</v>
      </c>
      <c r="J38" s="3">
        <v>103</v>
      </c>
      <c r="K38" s="3">
        <v>79</v>
      </c>
      <c r="L38" s="75">
        <f t="shared" si="1"/>
        <v>241</v>
      </c>
    </row>
    <row r="39" spans="1:12" x14ac:dyDescent="0.25">
      <c r="A39" s="4" t="s">
        <v>71</v>
      </c>
      <c r="B39" s="4" t="s">
        <v>74</v>
      </c>
      <c r="C39" s="3">
        <v>15</v>
      </c>
      <c r="D39" s="3">
        <v>25</v>
      </c>
      <c r="E39" s="3">
        <v>14</v>
      </c>
      <c r="F39" s="3">
        <v>47</v>
      </c>
      <c r="G39" s="75">
        <f t="shared" si="0"/>
        <v>101</v>
      </c>
      <c r="H39" s="3">
        <v>15</v>
      </c>
      <c r="I39" s="3">
        <v>25</v>
      </c>
      <c r="J39" s="3">
        <v>14</v>
      </c>
      <c r="K39" s="3">
        <v>47</v>
      </c>
      <c r="L39" s="75">
        <f t="shared" si="1"/>
        <v>101</v>
      </c>
    </row>
    <row r="40" spans="1:12" x14ac:dyDescent="0.25">
      <c r="A40" s="4" t="s">
        <v>73</v>
      </c>
      <c r="B40" s="4" t="s">
        <v>76</v>
      </c>
      <c r="C40" s="3">
        <v>3</v>
      </c>
      <c r="D40" s="3">
        <v>9</v>
      </c>
      <c r="E40" s="3">
        <v>0</v>
      </c>
      <c r="F40" s="3">
        <v>0</v>
      </c>
      <c r="G40" s="75">
        <f t="shared" si="0"/>
        <v>12</v>
      </c>
      <c r="H40" s="3">
        <v>0</v>
      </c>
      <c r="I40" s="3">
        <v>0</v>
      </c>
      <c r="J40" s="3">
        <v>0</v>
      </c>
      <c r="K40" s="3">
        <v>0</v>
      </c>
      <c r="L40" s="75">
        <f t="shared" si="1"/>
        <v>0</v>
      </c>
    </row>
    <row r="41" spans="1:12" x14ac:dyDescent="0.25">
      <c r="A41" s="4" t="s">
        <v>75</v>
      </c>
      <c r="B41" s="4" t="s">
        <v>78</v>
      </c>
      <c r="C41" s="3">
        <v>21</v>
      </c>
      <c r="D41" s="3">
        <v>62</v>
      </c>
      <c r="E41" s="3">
        <v>34</v>
      </c>
      <c r="F41" s="3">
        <v>129</v>
      </c>
      <c r="G41" s="75">
        <f t="shared" si="0"/>
        <v>246</v>
      </c>
      <c r="H41" s="3">
        <v>18</v>
      </c>
      <c r="I41" s="3">
        <v>48</v>
      </c>
      <c r="J41" s="3">
        <v>31</v>
      </c>
      <c r="K41" s="3">
        <v>60</v>
      </c>
      <c r="L41" s="75">
        <f t="shared" si="1"/>
        <v>157</v>
      </c>
    </row>
    <row r="42" spans="1:12" x14ac:dyDescent="0.25">
      <c r="A42" s="4" t="s">
        <v>77</v>
      </c>
      <c r="B42" s="4" t="s">
        <v>80</v>
      </c>
      <c r="C42" s="3">
        <v>13</v>
      </c>
      <c r="D42" s="3">
        <v>77</v>
      </c>
      <c r="E42" s="3">
        <v>23</v>
      </c>
      <c r="F42" s="3">
        <v>121</v>
      </c>
      <c r="G42" s="75">
        <f t="shared" si="0"/>
        <v>234</v>
      </c>
      <c r="H42" s="3">
        <v>0</v>
      </c>
      <c r="I42" s="3">
        <v>0</v>
      </c>
      <c r="J42" s="3">
        <v>0</v>
      </c>
      <c r="K42" s="3">
        <v>0</v>
      </c>
      <c r="L42" s="75">
        <f t="shared" si="1"/>
        <v>0</v>
      </c>
    </row>
    <row r="43" spans="1:12" x14ac:dyDescent="0.25">
      <c r="A43" s="4" t="s">
        <v>79</v>
      </c>
      <c r="B43" s="4" t="s">
        <v>82</v>
      </c>
      <c r="C43" s="3">
        <v>21</v>
      </c>
      <c r="D43" s="3">
        <v>11</v>
      </c>
      <c r="E43" s="3">
        <v>6</v>
      </c>
      <c r="F43" s="3">
        <v>75</v>
      </c>
      <c r="G43" s="75">
        <f t="shared" si="0"/>
        <v>113</v>
      </c>
      <c r="H43" s="3">
        <v>3</v>
      </c>
      <c r="I43" s="3">
        <v>4</v>
      </c>
      <c r="J43" s="3">
        <v>6</v>
      </c>
      <c r="K43" s="3">
        <v>12</v>
      </c>
      <c r="L43" s="75">
        <f t="shared" si="1"/>
        <v>25</v>
      </c>
    </row>
    <row r="44" spans="1:12" x14ac:dyDescent="0.25">
      <c r="A44" s="4" t="s">
        <v>81</v>
      </c>
      <c r="B44" s="4" t="s">
        <v>84</v>
      </c>
      <c r="C44" s="3">
        <v>9</v>
      </c>
      <c r="D44" s="3">
        <v>4</v>
      </c>
      <c r="E44" s="3">
        <v>0</v>
      </c>
      <c r="F44" s="3">
        <v>18</v>
      </c>
      <c r="G44" s="75">
        <f t="shared" si="0"/>
        <v>31</v>
      </c>
      <c r="H44" s="3">
        <v>0</v>
      </c>
      <c r="I44" s="3">
        <v>0</v>
      </c>
      <c r="J44" s="3">
        <v>0</v>
      </c>
      <c r="K44" s="3">
        <v>10</v>
      </c>
      <c r="L44" s="75">
        <f t="shared" si="1"/>
        <v>10</v>
      </c>
    </row>
    <row r="45" spans="1:12" x14ac:dyDescent="0.25">
      <c r="A45" s="4" t="s">
        <v>83</v>
      </c>
      <c r="B45" s="4" t="s">
        <v>86</v>
      </c>
      <c r="C45" s="3">
        <v>14</v>
      </c>
      <c r="D45" s="3">
        <v>6</v>
      </c>
      <c r="E45" s="3">
        <v>8</v>
      </c>
      <c r="F45" s="3">
        <v>20</v>
      </c>
      <c r="G45" s="75">
        <f t="shared" si="0"/>
        <v>48</v>
      </c>
      <c r="H45" s="3">
        <v>14</v>
      </c>
      <c r="I45" s="3">
        <v>5</v>
      </c>
      <c r="J45" s="3">
        <v>8</v>
      </c>
      <c r="K45" s="3">
        <v>11</v>
      </c>
      <c r="L45" s="75">
        <f t="shared" si="1"/>
        <v>38</v>
      </c>
    </row>
    <row r="46" spans="1:12" x14ac:dyDescent="0.25">
      <c r="A46" s="4" t="s">
        <v>85</v>
      </c>
      <c r="B46" s="4" t="s">
        <v>88</v>
      </c>
      <c r="C46" s="3">
        <v>13</v>
      </c>
      <c r="D46" s="3">
        <v>90</v>
      </c>
      <c r="E46" s="3">
        <v>35</v>
      </c>
      <c r="F46" s="3">
        <v>276</v>
      </c>
      <c r="G46" s="75">
        <f t="shared" si="0"/>
        <v>414</v>
      </c>
      <c r="H46" s="3">
        <v>13</v>
      </c>
      <c r="I46" s="3">
        <v>90</v>
      </c>
      <c r="J46" s="3">
        <v>33</v>
      </c>
      <c r="K46" s="3">
        <v>215</v>
      </c>
      <c r="L46" s="75">
        <f t="shared" si="1"/>
        <v>351</v>
      </c>
    </row>
    <row r="47" spans="1:12" x14ac:dyDescent="0.25">
      <c r="A47" s="4" t="s">
        <v>87</v>
      </c>
      <c r="B47" s="4" t="s">
        <v>90</v>
      </c>
      <c r="C47" s="3">
        <v>19</v>
      </c>
      <c r="D47" s="3">
        <v>11</v>
      </c>
      <c r="E47" s="3">
        <v>18</v>
      </c>
      <c r="F47" s="3">
        <v>42</v>
      </c>
      <c r="G47" s="75">
        <f t="shared" si="0"/>
        <v>90</v>
      </c>
      <c r="H47" s="3">
        <v>19</v>
      </c>
      <c r="I47" s="3">
        <v>11</v>
      </c>
      <c r="J47" s="3">
        <v>18</v>
      </c>
      <c r="K47" s="3">
        <v>42</v>
      </c>
      <c r="L47" s="75">
        <f t="shared" si="1"/>
        <v>90</v>
      </c>
    </row>
    <row r="48" spans="1:12" x14ac:dyDescent="0.25">
      <c r="A48" s="4" t="s">
        <v>89</v>
      </c>
      <c r="B48" s="4" t="s">
        <v>92</v>
      </c>
      <c r="C48" s="3">
        <v>20</v>
      </c>
      <c r="D48" s="3">
        <v>55</v>
      </c>
      <c r="E48" s="3">
        <v>33</v>
      </c>
      <c r="F48" s="3">
        <v>123</v>
      </c>
      <c r="G48" s="75">
        <f t="shared" si="0"/>
        <v>231</v>
      </c>
      <c r="H48" s="3">
        <v>20</v>
      </c>
      <c r="I48" s="3">
        <v>55</v>
      </c>
      <c r="J48" s="3">
        <v>33</v>
      </c>
      <c r="K48" s="3">
        <v>0</v>
      </c>
      <c r="L48" s="75">
        <f t="shared" si="1"/>
        <v>108</v>
      </c>
    </row>
    <row r="49" spans="1:12" x14ac:dyDescent="0.25">
      <c r="A49" s="4" t="s">
        <v>91</v>
      </c>
      <c r="B49" s="4" t="s">
        <v>94</v>
      </c>
      <c r="C49" s="3">
        <v>2</v>
      </c>
      <c r="D49" s="3">
        <v>16</v>
      </c>
      <c r="E49" s="3">
        <v>12</v>
      </c>
      <c r="F49" s="3">
        <v>27</v>
      </c>
      <c r="G49" s="75">
        <f t="shared" si="0"/>
        <v>57</v>
      </c>
      <c r="H49" s="3">
        <v>2</v>
      </c>
      <c r="I49" s="3">
        <v>16</v>
      </c>
      <c r="J49" s="3">
        <v>12</v>
      </c>
      <c r="K49" s="3">
        <v>27</v>
      </c>
      <c r="L49" s="75">
        <f t="shared" si="1"/>
        <v>57</v>
      </c>
    </row>
    <row r="50" spans="1:12" x14ac:dyDescent="0.25">
      <c r="A50" s="4" t="s">
        <v>93</v>
      </c>
      <c r="B50" s="4" t="s">
        <v>96</v>
      </c>
      <c r="C50" s="3">
        <v>3</v>
      </c>
      <c r="D50" s="3">
        <v>9</v>
      </c>
      <c r="E50" s="3">
        <v>7</v>
      </c>
      <c r="F50" s="3">
        <v>51</v>
      </c>
      <c r="G50" s="75">
        <f t="shared" si="0"/>
        <v>70</v>
      </c>
      <c r="H50" s="3">
        <v>3</v>
      </c>
      <c r="I50" s="3">
        <v>9</v>
      </c>
      <c r="J50" s="3">
        <v>7</v>
      </c>
      <c r="K50" s="3">
        <v>51</v>
      </c>
      <c r="L50" s="75">
        <f t="shared" si="1"/>
        <v>70</v>
      </c>
    </row>
    <row r="51" spans="1:12" x14ac:dyDescent="0.25">
      <c r="A51" s="4" t="s">
        <v>95</v>
      </c>
      <c r="B51" s="4" t="s">
        <v>98</v>
      </c>
      <c r="C51" s="3">
        <v>6</v>
      </c>
      <c r="D51" s="3">
        <v>22</v>
      </c>
      <c r="E51" s="3">
        <v>7</v>
      </c>
      <c r="F51" s="3">
        <v>93</v>
      </c>
      <c r="G51" s="75">
        <f t="shared" si="0"/>
        <v>128</v>
      </c>
      <c r="H51" s="3">
        <v>6</v>
      </c>
      <c r="I51" s="3">
        <v>22</v>
      </c>
      <c r="J51" s="3">
        <v>7</v>
      </c>
      <c r="K51" s="3">
        <v>93</v>
      </c>
      <c r="L51" s="75">
        <f t="shared" si="1"/>
        <v>128</v>
      </c>
    </row>
    <row r="52" spans="1:12" x14ac:dyDescent="0.25">
      <c r="A52" s="4" t="s">
        <v>97</v>
      </c>
      <c r="B52" s="4" t="s">
        <v>100</v>
      </c>
      <c r="C52" s="3">
        <v>6</v>
      </c>
      <c r="D52" s="3">
        <v>11</v>
      </c>
      <c r="E52" s="3">
        <v>13</v>
      </c>
      <c r="F52" s="3">
        <v>48</v>
      </c>
      <c r="G52" s="75">
        <f t="shared" si="0"/>
        <v>78</v>
      </c>
      <c r="H52" s="3">
        <v>6</v>
      </c>
      <c r="I52" s="3">
        <v>11</v>
      </c>
      <c r="J52" s="3">
        <v>10</v>
      </c>
      <c r="K52" s="3">
        <v>40</v>
      </c>
      <c r="L52" s="75">
        <f t="shared" si="1"/>
        <v>67</v>
      </c>
    </row>
    <row r="53" spans="1:12" x14ac:dyDescent="0.25">
      <c r="A53" s="4" t="s">
        <v>99</v>
      </c>
      <c r="B53" s="4" t="s">
        <v>102</v>
      </c>
      <c r="C53" s="3">
        <v>26</v>
      </c>
      <c r="D53" s="3">
        <v>119</v>
      </c>
      <c r="E53" s="3">
        <v>71</v>
      </c>
      <c r="F53" s="3">
        <v>104</v>
      </c>
      <c r="G53" s="75">
        <f t="shared" si="0"/>
        <v>320</v>
      </c>
      <c r="H53" s="3">
        <v>12</v>
      </c>
      <c r="I53" s="3">
        <v>65</v>
      </c>
      <c r="J53" s="3">
        <v>71</v>
      </c>
      <c r="K53" s="3">
        <v>80</v>
      </c>
      <c r="L53" s="75">
        <f t="shared" si="1"/>
        <v>228</v>
      </c>
    </row>
    <row r="54" spans="1:12" x14ac:dyDescent="0.25">
      <c r="A54" s="4" t="s">
        <v>101</v>
      </c>
      <c r="B54" s="4" t="s">
        <v>104</v>
      </c>
      <c r="C54" s="3">
        <v>16</v>
      </c>
      <c r="D54" s="3">
        <v>21</v>
      </c>
      <c r="E54" s="3">
        <v>7</v>
      </c>
      <c r="F54" s="3">
        <v>17</v>
      </c>
      <c r="G54" s="75">
        <f t="shared" si="0"/>
        <v>61</v>
      </c>
      <c r="H54" s="3">
        <v>5</v>
      </c>
      <c r="I54" s="3">
        <v>13</v>
      </c>
      <c r="J54" s="3">
        <v>6</v>
      </c>
      <c r="K54" s="3">
        <v>15</v>
      </c>
      <c r="L54" s="75">
        <f t="shared" si="1"/>
        <v>39</v>
      </c>
    </row>
    <row r="55" spans="1:12" x14ac:dyDescent="0.25">
      <c r="A55" s="4" t="s">
        <v>103</v>
      </c>
      <c r="B55" s="4" t="s">
        <v>106</v>
      </c>
      <c r="C55" s="3">
        <v>24</v>
      </c>
      <c r="D55" s="3">
        <v>89</v>
      </c>
      <c r="E55" s="3">
        <v>44</v>
      </c>
      <c r="F55" s="3">
        <v>153</v>
      </c>
      <c r="G55" s="75">
        <f t="shared" si="0"/>
        <v>310</v>
      </c>
      <c r="H55" s="3">
        <v>24</v>
      </c>
      <c r="I55" s="3">
        <v>89</v>
      </c>
      <c r="J55" s="3">
        <v>24</v>
      </c>
      <c r="K55" s="3">
        <v>20</v>
      </c>
      <c r="L55" s="75">
        <f t="shared" si="1"/>
        <v>157</v>
      </c>
    </row>
    <row r="56" spans="1:12" x14ac:dyDescent="0.25">
      <c r="A56" s="4" t="s">
        <v>105</v>
      </c>
      <c r="B56" s="4" t="s">
        <v>108</v>
      </c>
      <c r="C56" s="3">
        <v>5</v>
      </c>
      <c r="D56" s="3">
        <v>2</v>
      </c>
      <c r="E56" s="3">
        <v>4</v>
      </c>
      <c r="F56" s="3">
        <v>16</v>
      </c>
      <c r="G56" s="75">
        <f t="shared" si="0"/>
        <v>27</v>
      </c>
      <c r="H56" s="3">
        <v>2</v>
      </c>
      <c r="I56" s="3">
        <v>0</v>
      </c>
      <c r="J56" s="3">
        <v>2</v>
      </c>
      <c r="K56" s="3">
        <v>0</v>
      </c>
      <c r="L56" s="75">
        <f t="shared" si="1"/>
        <v>4</v>
      </c>
    </row>
    <row r="57" spans="1:12" x14ac:dyDescent="0.25">
      <c r="A57" s="4" t="s">
        <v>107</v>
      </c>
      <c r="B57" s="4" t="s">
        <v>110</v>
      </c>
      <c r="C57" s="3">
        <v>7</v>
      </c>
      <c r="D57" s="3">
        <v>10</v>
      </c>
      <c r="E57" s="3">
        <v>3</v>
      </c>
      <c r="F57" s="3">
        <v>27</v>
      </c>
      <c r="G57" s="75">
        <f t="shared" si="0"/>
        <v>47</v>
      </c>
      <c r="H57" s="3">
        <v>7</v>
      </c>
      <c r="I57" s="3">
        <v>10</v>
      </c>
      <c r="J57" s="3">
        <v>3</v>
      </c>
      <c r="K57" s="3">
        <v>27</v>
      </c>
      <c r="L57" s="75">
        <f t="shared" si="1"/>
        <v>47</v>
      </c>
    </row>
    <row r="58" spans="1:12" x14ac:dyDescent="0.25">
      <c r="A58" s="4" t="s">
        <v>109</v>
      </c>
      <c r="B58" s="4" t="s">
        <v>112</v>
      </c>
      <c r="C58" s="3">
        <v>30</v>
      </c>
      <c r="D58" s="3">
        <v>50</v>
      </c>
      <c r="E58" s="3">
        <v>68</v>
      </c>
      <c r="F58" s="3">
        <v>234</v>
      </c>
      <c r="G58" s="75">
        <f t="shared" si="0"/>
        <v>382</v>
      </c>
      <c r="H58" s="3">
        <v>30</v>
      </c>
      <c r="I58" s="3">
        <v>50</v>
      </c>
      <c r="J58" s="3">
        <v>68</v>
      </c>
      <c r="K58" s="3">
        <v>125</v>
      </c>
      <c r="L58" s="75">
        <f t="shared" si="1"/>
        <v>273</v>
      </c>
    </row>
    <row r="59" spans="1:12" x14ac:dyDescent="0.25">
      <c r="A59" s="4" t="s">
        <v>111</v>
      </c>
      <c r="B59" s="4" t="s">
        <v>114</v>
      </c>
      <c r="C59" s="3">
        <v>13</v>
      </c>
      <c r="D59" s="3">
        <v>36</v>
      </c>
      <c r="E59" s="3">
        <v>52</v>
      </c>
      <c r="F59" s="3">
        <v>174</v>
      </c>
      <c r="G59" s="75">
        <f t="shared" si="0"/>
        <v>275</v>
      </c>
      <c r="H59" s="3">
        <v>9</v>
      </c>
      <c r="I59" s="3">
        <v>36</v>
      </c>
      <c r="J59" s="3">
        <v>32</v>
      </c>
      <c r="K59" s="3">
        <v>98</v>
      </c>
      <c r="L59" s="75">
        <f t="shared" si="1"/>
        <v>175</v>
      </c>
    </row>
    <row r="60" spans="1:12" x14ac:dyDescent="0.25">
      <c r="A60" s="4" t="s">
        <v>113</v>
      </c>
      <c r="B60" s="4" t="s">
        <v>116</v>
      </c>
      <c r="C60" s="3">
        <v>16</v>
      </c>
      <c r="D60" s="3">
        <v>53</v>
      </c>
      <c r="E60" s="3">
        <v>43</v>
      </c>
      <c r="F60" s="3">
        <v>75</v>
      </c>
      <c r="G60" s="75">
        <f t="shared" si="0"/>
        <v>187</v>
      </c>
      <c r="H60" s="3">
        <v>10</v>
      </c>
      <c r="I60" s="3">
        <v>15</v>
      </c>
      <c r="J60" s="3">
        <v>11</v>
      </c>
      <c r="K60" s="3">
        <v>0</v>
      </c>
      <c r="L60" s="75">
        <f t="shared" si="1"/>
        <v>36</v>
      </c>
    </row>
    <row r="61" spans="1:12" x14ac:dyDescent="0.25">
      <c r="A61" s="4" t="s">
        <v>115</v>
      </c>
      <c r="B61" s="4" t="s">
        <v>118</v>
      </c>
      <c r="C61" s="3">
        <v>7</v>
      </c>
      <c r="D61" s="3">
        <v>44</v>
      </c>
      <c r="E61" s="3">
        <v>35</v>
      </c>
      <c r="F61" s="3">
        <v>67</v>
      </c>
      <c r="G61" s="75">
        <f t="shared" si="0"/>
        <v>153</v>
      </c>
      <c r="H61" s="3">
        <v>0</v>
      </c>
      <c r="I61" s="3">
        <v>0</v>
      </c>
      <c r="J61" s="3">
        <v>12</v>
      </c>
      <c r="K61" s="3">
        <v>13</v>
      </c>
      <c r="L61" s="75">
        <f t="shared" si="1"/>
        <v>25</v>
      </c>
    </row>
    <row r="62" spans="1:12" ht="15.75" thickBot="1" x14ac:dyDescent="0.3">
      <c r="A62" s="4" t="s">
        <v>117</v>
      </c>
      <c r="B62" s="4" t="s">
        <v>119</v>
      </c>
      <c r="C62" s="3">
        <v>16</v>
      </c>
      <c r="D62" s="3">
        <v>26</v>
      </c>
      <c r="E62" s="3">
        <v>11</v>
      </c>
      <c r="F62" s="3">
        <v>92</v>
      </c>
      <c r="G62" s="75">
        <f t="shared" si="0"/>
        <v>145</v>
      </c>
      <c r="H62" s="3">
        <v>10</v>
      </c>
      <c r="I62" s="3">
        <v>15</v>
      </c>
      <c r="J62" s="3">
        <v>7</v>
      </c>
      <c r="K62" s="3">
        <v>28</v>
      </c>
      <c r="L62" s="75">
        <f t="shared" si="1"/>
        <v>60</v>
      </c>
    </row>
    <row r="63" spans="1:12" ht="16.5" thickTop="1" thickBot="1" x14ac:dyDescent="0.3">
      <c r="B63" s="1" t="s">
        <v>120</v>
      </c>
      <c r="C63" s="25">
        <f>SUM(C4:C62)</f>
        <v>743</v>
      </c>
      <c r="D63" s="25">
        <f>SUM(D4:D62)</f>
        <v>1635</v>
      </c>
      <c r="E63" s="25">
        <f>SUM(E4:E62)</f>
        <v>1227</v>
      </c>
      <c r="F63" s="25">
        <f>SUM(F4:F62)</f>
        <v>4101</v>
      </c>
      <c r="G63" s="25">
        <f>SUM(G4:G62)</f>
        <v>7706</v>
      </c>
      <c r="H63" s="19">
        <f>SUM(H4:H62)</f>
        <v>545</v>
      </c>
      <c r="I63" s="19">
        <f>SUM(I4:I62)</f>
        <v>1020</v>
      </c>
      <c r="J63" s="19">
        <f>SUM(J4:J62)</f>
        <v>974</v>
      </c>
      <c r="K63" s="19">
        <f>SUM(K4:K62)</f>
        <v>2072</v>
      </c>
      <c r="L63" s="25">
        <f t="shared" ref="L63" si="2">SUM(L4:L62)</f>
        <v>4611</v>
      </c>
    </row>
    <row r="64" spans="1:12" ht="15.75" thickTop="1" x14ac:dyDescent="0.25"/>
  </sheetData>
  <mergeCells count="3">
    <mergeCell ref="A2:A3"/>
    <mergeCell ref="B2:B3"/>
    <mergeCell ref="C2:L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workbookViewId="0">
      <selection activeCell="B59" sqref="B59"/>
    </sheetView>
  </sheetViews>
  <sheetFormatPr baseColWidth="10" defaultColWidth="9.140625" defaultRowHeight="15" x14ac:dyDescent="0.25"/>
  <cols>
    <col min="2" max="2" width="68.42578125" customWidth="1"/>
    <col min="3" max="4" width="16.5703125" customWidth="1"/>
    <col min="5" max="5" width="1.5703125" customWidth="1"/>
    <col min="6" max="8" width="16.5703125" customWidth="1"/>
    <col min="9" max="9" width="3.42578125" customWidth="1"/>
    <col min="10" max="11" width="16.5703125" customWidth="1"/>
    <col min="12" max="12" width="3.5703125" customWidth="1"/>
    <col min="13" max="13" width="11.5703125" customWidth="1"/>
    <col min="14" max="14" width="12.7109375" customWidth="1"/>
    <col min="15" max="15" width="13.7109375" customWidth="1"/>
    <col min="16" max="16" width="11.7109375" customWidth="1"/>
    <col min="17" max="17" width="5.5703125" customWidth="1"/>
    <col min="18" max="19" width="16.5703125" customWidth="1"/>
    <col min="20" max="20" width="3.85546875" customWidth="1"/>
    <col min="21" max="23" width="16.5703125" customWidth="1"/>
  </cols>
  <sheetData>
    <row r="1" spans="1:22" ht="15.75" thickBot="1" x14ac:dyDescent="0.3"/>
    <row r="2" spans="1:22" ht="30" customHeight="1" thickTop="1" thickBot="1" x14ac:dyDescent="0.3">
      <c r="A2" s="250" t="s">
        <v>0</v>
      </c>
      <c r="B2" s="250" t="s">
        <v>1</v>
      </c>
      <c r="C2" s="250" t="s">
        <v>602</v>
      </c>
      <c r="D2" s="250" t="s">
        <v>602</v>
      </c>
      <c r="F2" s="250" t="s">
        <v>602</v>
      </c>
      <c r="G2" s="250" t="s">
        <v>602</v>
      </c>
      <c r="H2" s="250" t="s">
        <v>602</v>
      </c>
      <c r="J2" s="250" t="s">
        <v>602</v>
      </c>
      <c r="K2" s="250" t="s">
        <v>602</v>
      </c>
      <c r="M2" s="250" t="s">
        <v>602</v>
      </c>
      <c r="N2" s="250"/>
      <c r="O2" s="250"/>
      <c r="P2" s="250"/>
      <c r="R2" s="250" t="s">
        <v>602</v>
      </c>
      <c r="S2" s="250" t="s">
        <v>602</v>
      </c>
      <c r="U2" s="250" t="s">
        <v>602</v>
      </c>
      <c r="V2" s="250" t="s">
        <v>602</v>
      </c>
    </row>
    <row r="3" spans="1:22" ht="39.950000000000003" customHeight="1" thickTop="1" thickBot="1" x14ac:dyDescent="0.3">
      <c r="A3" s="250" t="s">
        <v>0</v>
      </c>
      <c r="B3" s="250" t="s">
        <v>1</v>
      </c>
      <c r="C3" s="250" t="s">
        <v>603</v>
      </c>
      <c r="D3" s="250" t="s">
        <v>603</v>
      </c>
      <c r="F3" s="250" t="s">
        <v>606</v>
      </c>
      <c r="G3" s="250" t="s">
        <v>606</v>
      </c>
      <c r="H3" s="250" t="s">
        <v>606</v>
      </c>
      <c r="J3" s="250" t="s">
        <v>610</v>
      </c>
      <c r="K3" s="250" t="s">
        <v>610</v>
      </c>
      <c r="M3" s="250" t="s">
        <v>611</v>
      </c>
      <c r="N3" s="250"/>
      <c r="O3" s="250"/>
      <c r="P3" s="250"/>
      <c r="R3" s="250" t="s">
        <v>612</v>
      </c>
      <c r="S3" s="250" t="s">
        <v>612</v>
      </c>
      <c r="U3" s="250" t="s">
        <v>615</v>
      </c>
      <c r="V3" s="250" t="s">
        <v>615</v>
      </c>
    </row>
    <row r="4" spans="1:22" ht="46.5" thickTop="1" thickBot="1" x14ac:dyDescent="0.3">
      <c r="A4" s="250" t="s">
        <v>0</v>
      </c>
      <c r="B4" s="250" t="s">
        <v>1</v>
      </c>
      <c r="C4" s="2" t="s">
        <v>604</v>
      </c>
      <c r="D4" s="2" t="s">
        <v>605</v>
      </c>
      <c r="F4" s="2" t="s">
        <v>607</v>
      </c>
      <c r="G4" s="2" t="s">
        <v>608</v>
      </c>
      <c r="H4" s="2" t="s">
        <v>609</v>
      </c>
      <c r="J4" s="2" t="s">
        <v>604</v>
      </c>
      <c r="K4" s="2" t="s">
        <v>605</v>
      </c>
      <c r="M4" s="139" t="s">
        <v>607</v>
      </c>
      <c r="N4" s="139" t="s">
        <v>608</v>
      </c>
      <c r="O4" s="139" t="s">
        <v>609</v>
      </c>
      <c r="P4" s="139" t="s">
        <v>423</v>
      </c>
      <c r="R4" s="2" t="s">
        <v>613</v>
      </c>
      <c r="S4" s="2" t="s">
        <v>614</v>
      </c>
      <c r="U4" s="2" t="s">
        <v>613</v>
      </c>
      <c r="V4" s="2" t="s">
        <v>614</v>
      </c>
    </row>
    <row r="5" spans="1:22" ht="15.75" thickTop="1" x14ac:dyDescent="0.25">
      <c r="A5" s="4" t="s">
        <v>2</v>
      </c>
      <c r="B5" s="4" t="s">
        <v>3</v>
      </c>
      <c r="C5" s="3">
        <v>81</v>
      </c>
      <c r="D5" s="3">
        <v>3</v>
      </c>
      <c r="F5" s="3">
        <v>4</v>
      </c>
      <c r="G5" s="3">
        <v>25</v>
      </c>
      <c r="H5" s="3">
        <v>0</v>
      </c>
      <c r="J5" s="3">
        <v>0</v>
      </c>
      <c r="K5" s="3">
        <v>6</v>
      </c>
      <c r="M5" s="3">
        <v>0</v>
      </c>
      <c r="N5" s="3">
        <v>0</v>
      </c>
      <c r="O5" s="13">
        <v>0</v>
      </c>
      <c r="P5" s="141">
        <f>SUM(M5:O5)</f>
        <v>0</v>
      </c>
      <c r="R5" s="3">
        <v>102</v>
      </c>
      <c r="S5" s="3">
        <v>38</v>
      </c>
      <c r="U5" s="3">
        <v>51</v>
      </c>
      <c r="V5" s="3">
        <v>6</v>
      </c>
    </row>
    <row r="6" spans="1:22" x14ac:dyDescent="0.25">
      <c r="A6" s="4" t="s">
        <v>4</v>
      </c>
      <c r="B6" s="4" t="s">
        <v>5</v>
      </c>
      <c r="C6" s="3">
        <v>5</v>
      </c>
      <c r="D6" s="3">
        <v>5</v>
      </c>
      <c r="F6" s="3">
        <v>3</v>
      </c>
      <c r="G6" s="3">
        <v>1</v>
      </c>
      <c r="H6" s="3">
        <v>1</v>
      </c>
      <c r="J6" s="3">
        <v>1</v>
      </c>
      <c r="K6" s="3">
        <v>1</v>
      </c>
      <c r="M6" s="3">
        <v>1</v>
      </c>
      <c r="N6" s="3">
        <v>0</v>
      </c>
      <c r="O6" s="13">
        <v>0</v>
      </c>
      <c r="P6" s="142">
        <f t="shared" ref="P6:P64" si="0">SUM(M6:O6)</f>
        <v>1</v>
      </c>
      <c r="R6" s="3">
        <v>3</v>
      </c>
      <c r="S6" s="3">
        <v>0</v>
      </c>
      <c r="U6" s="3">
        <v>2</v>
      </c>
      <c r="V6" s="3">
        <v>0</v>
      </c>
    </row>
    <row r="7" spans="1:22" x14ac:dyDescent="0.25">
      <c r="A7" s="4" t="s">
        <v>6</v>
      </c>
      <c r="B7" s="4" t="s">
        <v>7</v>
      </c>
      <c r="C7" s="3">
        <v>82</v>
      </c>
      <c r="D7" s="3">
        <v>3</v>
      </c>
      <c r="F7" s="3">
        <v>13</v>
      </c>
      <c r="G7" s="3">
        <v>62</v>
      </c>
      <c r="H7" s="3">
        <v>4</v>
      </c>
      <c r="J7" s="3">
        <v>13</v>
      </c>
      <c r="K7" s="3">
        <v>13</v>
      </c>
      <c r="M7" s="3">
        <v>0</v>
      </c>
      <c r="N7" s="3">
        <v>0</v>
      </c>
      <c r="O7" s="13">
        <v>0</v>
      </c>
      <c r="P7" s="142">
        <f t="shared" si="0"/>
        <v>0</v>
      </c>
      <c r="R7" s="3">
        <v>0</v>
      </c>
      <c r="S7" s="3">
        <v>0</v>
      </c>
      <c r="U7" s="3">
        <v>3</v>
      </c>
      <c r="V7" s="3">
        <v>1</v>
      </c>
    </row>
    <row r="8" spans="1:22" x14ac:dyDescent="0.25">
      <c r="A8" s="4" t="s">
        <v>8</v>
      </c>
      <c r="B8" s="4" t="s">
        <v>9</v>
      </c>
      <c r="C8" s="3">
        <v>4</v>
      </c>
      <c r="D8" s="3">
        <v>4</v>
      </c>
      <c r="F8" s="3">
        <v>4</v>
      </c>
      <c r="G8" s="3">
        <v>4</v>
      </c>
      <c r="H8" s="3">
        <v>2</v>
      </c>
      <c r="J8" s="3">
        <v>4</v>
      </c>
      <c r="K8" s="3">
        <v>4</v>
      </c>
      <c r="M8" s="3">
        <v>4</v>
      </c>
      <c r="N8" s="3">
        <v>4</v>
      </c>
      <c r="O8" s="13">
        <v>2</v>
      </c>
      <c r="P8" s="142">
        <f t="shared" si="0"/>
        <v>10</v>
      </c>
      <c r="R8" s="3">
        <v>0</v>
      </c>
      <c r="S8" s="3">
        <v>0</v>
      </c>
      <c r="U8" s="3">
        <v>0</v>
      </c>
      <c r="V8" s="3">
        <v>0</v>
      </c>
    </row>
    <row r="9" spans="1:22" x14ac:dyDescent="0.25">
      <c r="A9" s="4" t="s">
        <v>10</v>
      </c>
      <c r="B9" s="4" t="s">
        <v>11</v>
      </c>
      <c r="C9" s="3">
        <v>9</v>
      </c>
      <c r="D9" s="3">
        <v>3</v>
      </c>
      <c r="F9" s="3">
        <v>3</v>
      </c>
      <c r="G9" s="3">
        <v>0</v>
      </c>
      <c r="H9" s="3">
        <v>0</v>
      </c>
      <c r="J9" s="3">
        <v>9</v>
      </c>
      <c r="K9" s="3">
        <v>3</v>
      </c>
      <c r="M9" s="3">
        <v>3</v>
      </c>
      <c r="N9" s="3">
        <v>0</v>
      </c>
      <c r="O9" s="13">
        <v>0</v>
      </c>
      <c r="P9" s="142">
        <f t="shared" si="0"/>
        <v>3</v>
      </c>
      <c r="R9" s="3">
        <v>0</v>
      </c>
      <c r="S9" s="3">
        <v>0</v>
      </c>
      <c r="U9" s="3">
        <v>2</v>
      </c>
      <c r="V9" s="3">
        <v>2</v>
      </c>
    </row>
    <row r="10" spans="1:22" x14ac:dyDescent="0.25">
      <c r="A10" s="4" t="s">
        <v>12</v>
      </c>
      <c r="B10" s="4" t="s">
        <v>13</v>
      </c>
      <c r="C10" s="3">
        <v>0</v>
      </c>
      <c r="D10" s="3">
        <v>0</v>
      </c>
      <c r="F10" s="3">
        <v>0</v>
      </c>
      <c r="G10" s="3">
        <v>0</v>
      </c>
      <c r="H10" s="3">
        <v>0</v>
      </c>
      <c r="J10" s="3">
        <v>0</v>
      </c>
      <c r="K10" s="3">
        <v>0</v>
      </c>
      <c r="M10" s="3">
        <v>0</v>
      </c>
      <c r="N10" s="3">
        <v>0</v>
      </c>
      <c r="O10" s="13">
        <v>0</v>
      </c>
      <c r="P10" s="142">
        <f t="shared" si="0"/>
        <v>0</v>
      </c>
      <c r="R10" s="3">
        <v>0</v>
      </c>
      <c r="S10" s="3">
        <v>0</v>
      </c>
      <c r="U10" s="3">
        <v>0</v>
      </c>
      <c r="V10" s="3">
        <v>0</v>
      </c>
    </row>
    <row r="11" spans="1:22" x14ac:dyDescent="0.25">
      <c r="A11" s="4" t="s">
        <v>14</v>
      </c>
      <c r="B11" s="4" t="s">
        <v>15</v>
      </c>
      <c r="C11" s="3">
        <v>36</v>
      </c>
      <c r="D11" s="3">
        <v>6</v>
      </c>
      <c r="F11" s="3">
        <v>27</v>
      </c>
      <c r="G11" s="3">
        <v>2</v>
      </c>
      <c r="H11" s="3">
        <v>7</v>
      </c>
      <c r="J11" s="3">
        <v>0</v>
      </c>
      <c r="K11" s="3">
        <v>0</v>
      </c>
      <c r="M11" s="3">
        <v>0</v>
      </c>
      <c r="N11" s="3">
        <v>0</v>
      </c>
      <c r="O11" s="13">
        <v>0</v>
      </c>
      <c r="P11" s="142">
        <f t="shared" si="0"/>
        <v>0</v>
      </c>
      <c r="R11" s="3">
        <v>0</v>
      </c>
      <c r="S11" s="3">
        <v>0</v>
      </c>
      <c r="U11" s="3">
        <v>0</v>
      </c>
      <c r="V11" s="3">
        <v>0</v>
      </c>
    </row>
    <row r="12" spans="1:22" x14ac:dyDescent="0.25">
      <c r="A12" s="4" t="s">
        <v>16</v>
      </c>
      <c r="B12" s="4" t="s">
        <v>17</v>
      </c>
      <c r="C12" s="3">
        <v>110</v>
      </c>
      <c r="D12" s="3">
        <v>11</v>
      </c>
      <c r="F12" s="3">
        <v>6</v>
      </c>
      <c r="G12" s="3">
        <v>5</v>
      </c>
      <c r="H12" s="3">
        <v>0</v>
      </c>
      <c r="J12" s="3">
        <v>6</v>
      </c>
      <c r="K12" s="3">
        <v>0</v>
      </c>
      <c r="M12" s="3">
        <v>6</v>
      </c>
      <c r="N12" s="3">
        <v>5</v>
      </c>
      <c r="O12" s="13">
        <v>0</v>
      </c>
      <c r="P12" s="142">
        <f t="shared" si="0"/>
        <v>11</v>
      </c>
      <c r="R12" s="3">
        <v>0</v>
      </c>
      <c r="S12" s="3">
        <v>0</v>
      </c>
      <c r="U12" s="3">
        <v>0</v>
      </c>
      <c r="V12" s="3">
        <v>0</v>
      </c>
    </row>
    <row r="13" spans="1:22" x14ac:dyDescent="0.25">
      <c r="A13" s="4" t="s">
        <v>18</v>
      </c>
      <c r="B13" s="4" t="s">
        <v>19</v>
      </c>
      <c r="C13" s="3">
        <v>23</v>
      </c>
      <c r="D13" s="3">
        <v>6</v>
      </c>
      <c r="F13" s="3">
        <v>9</v>
      </c>
      <c r="G13" s="3">
        <v>11</v>
      </c>
      <c r="H13" s="3">
        <v>3</v>
      </c>
      <c r="J13" s="3">
        <v>6</v>
      </c>
      <c r="K13" s="3">
        <v>1</v>
      </c>
      <c r="M13" s="3">
        <v>0</v>
      </c>
      <c r="N13" s="3">
        <v>6</v>
      </c>
      <c r="O13" s="13">
        <v>0</v>
      </c>
      <c r="P13" s="142">
        <f t="shared" si="0"/>
        <v>6</v>
      </c>
      <c r="R13" s="3">
        <v>0</v>
      </c>
      <c r="S13" s="3">
        <v>0</v>
      </c>
      <c r="U13" s="3">
        <v>1</v>
      </c>
      <c r="V13" s="3">
        <v>1</v>
      </c>
    </row>
    <row r="14" spans="1:22" x14ac:dyDescent="0.25">
      <c r="A14" s="4" t="s">
        <v>20</v>
      </c>
      <c r="B14" s="4" t="s">
        <v>21</v>
      </c>
      <c r="C14" s="3">
        <v>65</v>
      </c>
      <c r="D14" s="3">
        <v>28</v>
      </c>
      <c r="F14" s="3">
        <v>48</v>
      </c>
      <c r="G14" s="3">
        <v>117</v>
      </c>
      <c r="H14" s="3">
        <v>0</v>
      </c>
      <c r="J14" s="3">
        <v>4</v>
      </c>
      <c r="K14" s="3">
        <v>4</v>
      </c>
      <c r="M14" s="3">
        <v>3</v>
      </c>
      <c r="N14" s="3">
        <v>1</v>
      </c>
      <c r="O14" s="13">
        <v>0</v>
      </c>
      <c r="P14" s="142">
        <f t="shared" si="0"/>
        <v>4</v>
      </c>
      <c r="R14" s="3">
        <v>319</v>
      </c>
      <c r="S14" s="3">
        <v>6</v>
      </c>
      <c r="U14" s="3">
        <v>26</v>
      </c>
      <c r="V14" s="3">
        <v>2</v>
      </c>
    </row>
    <row r="15" spans="1:22" x14ac:dyDescent="0.25">
      <c r="A15" s="4" t="s">
        <v>22</v>
      </c>
      <c r="B15" s="4" t="s">
        <v>23</v>
      </c>
      <c r="C15" s="3">
        <v>35</v>
      </c>
      <c r="D15" s="3">
        <v>1</v>
      </c>
      <c r="F15" s="3">
        <v>28</v>
      </c>
      <c r="G15" s="3">
        <v>8</v>
      </c>
      <c r="H15" s="3">
        <v>0</v>
      </c>
      <c r="J15" s="3">
        <v>28</v>
      </c>
      <c r="K15" s="3">
        <v>8</v>
      </c>
      <c r="M15" s="3">
        <v>28</v>
      </c>
      <c r="N15" s="3">
        <v>8</v>
      </c>
      <c r="O15" s="13">
        <v>0</v>
      </c>
      <c r="P15" s="142">
        <f t="shared" si="0"/>
        <v>36</v>
      </c>
      <c r="R15" s="3">
        <v>3</v>
      </c>
      <c r="S15" s="3">
        <v>0</v>
      </c>
      <c r="U15" s="3">
        <v>3</v>
      </c>
      <c r="V15" s="3">
        <v>0</v>
      </c>
    </row>
    <row r="16" spans="1:22" x14ac:dyDescent="0.25">
      <c r="A16" s="4" t="s">
        <v>24</v>
      </c>
      <c r="B16" s="4" t="s">
        <v>25</v>
      </c>
      <c r="C16" s="3">
        <v>38</v>
      </c>
      <c r="D16" s="3">
        <v>38</v>
      </c>
      <c r="F16" s="3">
        <v>15</v>
      </c>
      <c r="G16" s="3">
        <v>18</v>
      </c>
      <c r="H16" s="3">
        <v>5</v>
      </c>
      <c r="J16" s="3">
        <v>0</v>
      </c>
      <c r="K16" s="3">
        <v>0</v>
      </c>
      <c r="M16" s="3">
        <v>0</v>
      </c>
      <c r="N16" s="3">
        <v>0</v>
      </c>
      <c r="O16" s="13">
        <v>0</v>
      </c>
      <c r="P16" s="142">
        <f t="shared" si="0"/>
        <v>0</v>
      </c>
      <c r="R16" s="3">
        <v>2</v>
      </c>
      <c r="S16" s="3">
        <v>1</v>
      </c>
      <c r="U16" s="3">
        <v>2</v>
      </c>
      <c r="V16" s="3">
        <v>0</v>
      </c>
    </row>
    <row r="17" spans="1:22" x14ac:dyDescent="0.25">
      <c r="A17" s="4" t="s">
        <v>26</v>
      </c>
      <c r="B17" s="4" t="s">
        <v>27</v>
      </c>
      <c r="C17" s="3">
        <v>12</v>
      </c>
      <c r="D17" s="3">
        <v>8</v>
      </c>
      <c r="F17" s="3">
        <v>8</v>
      </c>
      <c r="G17" s="3">
        <v>3</v>
      </c>
      <c r="H17" s="3">
        <v>1</v>
      </c>
      <c r="J17" s="3">
        <v>12</v>
      </c>
      <c r="K17" s="3">
        <v>8</v>
      </c>
      <c r="M17" s="3">
        <v>8</v>
      </c>
      <c r="N17" s="3">
        <v>3</v>
      </c>
      <c r="O17" s="13">
        <v>1</v>
      </c>
      <c r="P17" s="142">
        <f t="shared" si="0"/>
        <v>12</v>
      </c>
      <c r="R17" s="3">
        <v>0</v>
      </c>
      <c r="S17" s="3">
        <v>0</v>
      </c>
      <c r="U17" s="3">
        <v>0</v>
      </c>
      <c r="V17" s="3">
        <v>0</v>
      </c>
    </row>
    <row r="18" spans="1:22" x14ac:dyDescent="0.25">
      <c r="A18" s="4" t="s">
        <v>28</v>
      </c>
      <c r="B18" s="4" t="s">
        <v>29</v>
      </c>
      <c r="C18" s="3">
        <v>8</v>
      </c>
      <c r="D18" s="3">
        <v>0</v>
      </c>
      <c r="F18" s="3">
        <v>4</v>
      </c>
      <c r="G18" s="3">
        <v>3</v>
      </c>
      <c r="H18" s="3">
        <v>1</v>
      </c>
      <c r="J18" s="3">
        <v>1</v>
      </c>
      <c r="K18" s="3">
        <v>0</v>
      </c>
      <c r="M18" s="3">
        <v>0</v>
      </c>
      <c r="N18" s="3">
        <v>0</v>
      </c>
      <c r="O18" s="13">
        <v>0</v>
      </c>
      <c r="P18" s="142">
        <f t="shared" si="0"/>
        <v>0</v>
      </c>
      <c r="R18" s="3">
        <v>0</v>
      </c>
      <c r="S18" s="3">
        <v>0</v>
      </c>
      <c r="U18" s="3">
        <v>0</v>
      </c>
      <c r="V18" s="3">
        <v>7</v>
      </c>
    </row>
    <row r="19" spans="1:22" x14ac:dyDescent="0.25">
      <c r="A19" s="4" t="s">
        <v>30</v>
      </c>
      <c r="B19" s="4" t="s">
        <v>31</v>
      </c>
      <c r="C19" s="3">
        <v>21</v>
      </c>
      <c r="D19" s="3">
        <v>13</v>
      </c>
      <c r="F19" s="3">
        <v>13</v>
      </c>
      <c r="G19" s="3">
        <v>4</v>
      </c>
      <c r="H19" s="3">
        <v>4</v>
      </c>
      <c r="J19" s="3">
        <v>21</v>
      </c>
      <c r="K19" s="3">
        <v>13</v>
      </c>
      <c r="M19" s="3">
        <v>13</v>
      </c>
      <c r="N19" s="3">
        <v>4</v>
      </c>
      <c r="O19" s="13">
        <v>4</v>
      </c>
      <c r="P19" s="142">
        <f t="shared" si="0"/>
        <v>21</v>
      </c>
      <c r="R19" s="3">
        <v>2</v>
      </c>
      <c r="S19" s="3">
        <v>0</v>
      </c>
      <c r="U19" s="3">
        <v>6</v>
      </c>
      <c r="V19" s="3">
        <v>4</v>
      </c>
    </row>
    <row r="20" spans="1:22" x14ac:dyDescent="0.25">
      <c r="A20" s="4" t="s">
        <v>32</v>
      </c>
      <c r="B20" s="4" t="s">
        <v>33</v>
      </c>
      <c r="C20" s="3">
        <v>3</v>
      </c>
      <c r="D20" s="3">
        <v>0</v>
      </c>
      <c r="F20" s="3">
        <v>2</v>
      </c>
      <c r="G20" s="3">
        <v>1</v>
      </c>
      <c r="H20" s="3">
        <v>0</v>
      </c>
      <c r="J20" s="3">
        <v>3</v>
      </c>
      <c r="K20" s="3">
        <v>0</v>
      </c>
      <c r="M20" s="3">
        <v>0</v>
      </c>
      <c r="N20" s="3">
        <v>0</v>
      </c>
      <c r="O20" s="13">
        <v>0</v>
      </c>
      <c r="P20" s="142">
        <f t="shared" si="0"/>
        <v>0</v>
      </c>
      <c r="R20" s="3">
        <v>0</v>
      </c>
      <c r="S20" s="3">
        <v>0</v>
      </c>
      <c r="U20" s="3">
        <v>0</v>
      </c>
      <c r="V20" s="3">
        <v>0</v>
      </c>
    </row>
    <row r="21" spans="1:22" x14ac:dyDescent="0.25">
      <c r="A21" s="4" t="s">
        <v>34</v>
      </c>
      <c r="B21" s="4" t="s">
        <v>35</v>
      </c>
      <c r="C21" s="3">
        <v>83</v>
      </c>
      <c r="D21" s="3">
        <v>33</v>
      </c>
      <c r="F21" s="3">
        <v>71</v>
      </c>
      <c r="G21" s="3">
        <v>83</v>
      </c>
      <c r="H21" s="3">
        <v>16</v>
      </c>
      <c r="J21" s="3">
        <v>83</v>
      </c>
      <c r="K21" s="3">
        <v>33</v>
      </c>
      <c r="M21" s="3">
        <v>71</v>
      </c>
      <c r="N21" s="3">
        <v>83</v>
      </c>
      <c r="O21" s="13">
        <v>16</v>
      </c>
      <c r="P21" s="142">
        <f t="shared" si="0"/>
        <v>170</v>
      </c>
      <c r="R21" s="3">
        <v>21</v>
      </c>
      <c r="S21" s="3">
        <v>9</v>
      </c>
      <c r="U21" s="3">
        <v>7</v>
      </c>
      <c r="V21" s="3">
        <v>3</v>
      </c>
    </row>
    <row r="22" spans="1:22" x14ac:dyDescent="0.25">
      <c r="A22" s="4" t="s">
        <v>36</v>
      </c>
      <c r="B22" s="4" t="s">
        <v>37</v>
      </c>
      <c r="C22" s="3">
        <v>83</v>
      </c>
      <c r="D22" s="3">
        <v>7</v>
      </c>
      <c r="F22" s="3">
        <v>39</v>
      </c>
      <c r="G22" s="3">
        <v>44</v>
      </c>
      <c r="H22" s="3">
        <v>0</v>
      </c>
      <c r="J22" s="3">
        <v>2</v>
      </c>
      <c r="K22" s="3">
        <v>2</v>
      </c>
      <c r="M22" s="3">
        <v>2</v>
      </c>
      <c r="N22" s="3">
        <v>0</v>
      </c>
      <c r="O22" s="13">
        <v>0</v>
      </c>
      <c r="P22" s="142">
        <f t="shared" si="0"/>
        <v>2</v>
      </c>
      <c r="R22" s="3">
        <v>0</v>
      </c>
      <c r="S22" s="3">
        <v>0</v>
      </c>
      <c r="U22" s="3">
        <v>0</v>
      </c>
      <c r="V22" s="3">
        <v>0</v>
      </c>
    </row>
    <row r="23" spans="1:22" x14ac:dyDescent="0.25">
      <c r="A23" s="4" t="s">
        <v>38</v>
      </c>
      <c r="B23" s="4" t="s">
        <v>39</v>
      </c>
      <c r="C23" s="3">
        <v>56</v>
      </c>
      <c r="D23" s="3">
        <v>10</v>
      </c>
      <c r="F23" s="3">
        <v>129</v>
      </c>
      <c r="G23" s="3">
        <v>170</v>
      </c>
      <c r="H23" s="3">
        <v>10</v>
      </c>
      <c r="J23" s="3">
        <v>6</v>
      </c>
      <c r="K23" s="3">
        <v>1</v>
      </c>
      <c r="M23" s="3">
        <v>4</v>
      </c>
      <c r="N23" s="3">
        <v>1</v>
      </c>
      <c r="O23" s="13">
        <v>1</v>
      </c>
      <c r="P23" s="142">
        <f t="shared" si="0"/>
        <v>6</v>
      </c>
      <c r="R23" s="3">
        <v>2</v>
      </c>
      <c r="S23" s="3">
        <v>12</v>
      </c>
      <c r="U23" s="3">
        <v>13</v>
      </c>
      <c r="V23" s="3">
        <v>20</v>
      </c>
    </row>
    <row r="24" spans="1:22" x14ac:dyDescent="0.25">
      <c r="A24" s="4" t="s">
        <v>40</v>
      </c>
      <c r="B24" s="4" t="s">
        <v>42</v>
      </c>
      <c r="C24" s="3">
        <v>23</v>
      </c>
      <c r="D24" s="3">
        <v>7</v>
      </c>
      <c r="F24" s="3">
        <v>18</v>
      </c>
      <c r="G24" s="3">
        <v>4</v>
      </c>
      <c r="H24" s="3">
        <v>3</v>
      </c>
      <c r="J24" s="3">
        <v>0</v>
      </c>
      <c r="K24" s="3">
        <v>2</v>
      </c>
      <c r="M24" s="3">
        <v>18</v>
      </c>
      <c r="N24" s="3">
        <v>4</v>
      </c>
      <c r="O24" s="13">
        <v>3</v>
      </c>
      <c r="P24" s="142">
        <f t="shared" si="0"/>
        <v>25</v>
      </c>
      <c r="R24" s="3">
        <v>0</v>
      </c>
      <c r="S24" s="3">
        <v>0</v>
      </c>
      <c r="U24" s="3">
        <v>0</v>
      </c>
      <c r="V24" s="3">
        <v>0</v>
      </c>
    </row>
    <row r="25" spans="1:22" x14ac:dyDescent="0.25">
      <c r="A25" s="4" t="s">
        <v>41</v>
      </c>
      <c r="B25" s="4" t="s">
        <v>44</v>
      </c>
      <c r="C25" s="3">
        <v>0</v>
      </c>
      <c r="D25" s="3">
        <v>0</v>
      </c>
      <c r="F25" s="3">
        <v>0</v>
      </c>
      <c r="G25" s="3">
        <v>0</v>
      </c>
      <c r="H25" s="3">
        <v>0</v>
      </c>
      <c r="J25" s="3">
        <v>0</v>
      </c>
      <c r="K25" s="3">
        <v>0</v>
      </c>
      <c r="M25" s="3">
        <v>0</v>
      </c>
      <c r="N25" s="3">
        <v>0</v>
      </c>
      <c r="O25" s="13">
        <v>0</v>
      </c>
      <c r="P25" s="142">
        <f t="shared" si="0"/>
        <v>0</v>
      </c>
      <c r="R25" s="3">
        <v>0</v>
      </c>
      <c r="S25" s="3">
        <v>0</v>
      </c>
      <c r="U25" s="3">
        <v>0</v>
      </c>
      <c r="V25" s="3">
        <v>0</v>
      </c>
    </row>
    <row r="26" spans="1:22" x14ac:dyDescent="0.25">
      <c r="A26" s="4" t="s">
        <v>43</v>
      </c>
      <c r="B26" s="4" t="s">
        <v>46</v>
      </c>
      <c r="C26" s="3">
        <v>18</v>
      </c>
      <c r="D26" s="3">
        <v>9</v>
      </c>
      <c r="F26" s="3">
        <v>8</v>
      </c>
      <c r="G26" s="3">
        <v>13</v>
      </c>
      <c r="H26" s="3">
        <v>4</v>
      </c>
      <c r="J26" s="3">
        <v>3</v>
      </c>
      <c r="K26" s="3">
        <v>3</v>
      </c>
      <c r="M26" s="3">
        <v>3</v>
      </c>
      <c r="N26" s="3">
        <v>0</v>
      </c>
      <c r="O26" s="13">
        <v>1</v>
      </c>
      <c r="P26" s="142">
        <f t="shared" si="0"/>
        <v>4</v>
      </c>
      <c r="R26" s="3">
        <v>49</v>
      </c>
      <c r="S26" s="3">
        <v>0</v>
      </c>
      <c r="U26" s="3">
        <v>9</v>
      </c>
      <c r="V26" s="3">
        <v>0</v>
      </c>
    </row>
    <row r="27" spans="1:22" x14ac:dyDescent="0.25">
      <c r="A27" s="4" t="s">
        <v>45</v>
      </c>
      <c r="B27" s="4" t="s">
        <v>48</v>
      </c>
      <c r="C27" s="3">
        <v>59</v>
      </c>
      <c r="D27" s="3">
        <v>20</v>
      </c>
      <c r="F27" s="3">
        <v>30</v>
      </c>
      <c r="G27" s="3">
        <v>35</v>
      </c>
      <c r="H27" s="3">
        <v>4</v>
      </c>
      <c r="J27" s="3">
        <v>3</v>
      </c>
      <c r="K27" s="3">
        <v>0</v>
      </c>
      <c r="M27" s="3">
        <v>3</v>
      </c>
      <c r="N27" s="3">
        <v>2</v>
      </c>
      <c r="O27" s="13">
        <v>1</v>
      </c>
      <c r="P27" s="142">
        <f t="shared" si="0"/>
        <v>6</v>
      </c>
      <c r="R27" s="3">
        <v>15</v>
      </c>
      <c r="S27" s="3">
        <v>0</v>
      </c>
      <c r="U27" s="3">
        <v>8</v>
      </c>
      <c r="V27" s="3">
        <v>3</v>
      </c>
    </row>
    <row r="28" spans="1:22" x14ac:dyDescent="0.25">
      <c r="A28" s="4" t="s">
        <v>47</v>
      </c>
      <c r="B28" s="4" t="s">
        <v>50</v>
      </c>
      <c r="C28" s="3">
        <v>99</v>
      </c>
      <c r="D28" s="3">
        <v>8</v>
      </c>
      <c r="F28" s="3">
        <v>33</v>
      </c>
      <c r="G28" s="3">
        <v>52</v>
      </c>
      <c r="H28" s="3">
        <v>7</v>
      </c>
      <c r="J28" s="3">
        <v>99</v>
      </c>
      <c r="K28" s="3">
        <v>8</v>
      </c>
      <c r="M28" s="3">
        <v>0</v>
      </c>
      <c r="N28" s="3">
        <v>0</v>
      </c>
      <c r="O28" s="13">
        <v>0</v>
      </c>
      <c r="P28" s="142">
        <f t="shared" si="0"/>
        <v>0</v>
      </c>
      <c r="R28" s="3">
        <v>1</v>
      </c>
      <c r="S28" s="3">
        <v>0</v>
      </c>
      <c r="U28" s="3">
        <v>24</v>
      </c>
      <c r="V28" s="3">
        <v>1</v>
      </c>
    </row>
    <row r="29" spans="1:22" x14ac:dyDescent="0.25">
      <c r="A29" s="4" t="s">
        <v>49</v>
      </c>
      <c r="B29" s="4" t="s">
        <v>52</v>
      </c>
      <c r="C29" s="3">
        <v>19</v>
      </c>
      <c r="D29" s="3">
        <v>4</v>
      </c>
      <c r="F29" s="3">
        <v>7</v>
      </c>
      <c r="G29" s="3">
        <v>7</v>
      </c>
      <c r="H29" s="3">
        <v>2</v>
      </c>
      <c r="J29" s="3">
        <v>19</v>
      </c>
      <c r="K29" s="3">
        <v>4</v>
      </c>
      <c r="M29" s="3">
        <v>0</v>
      </c>
      <c r="N29" s="3">
        <v>0</v>
      </c>
      <c r="O29" s="13">
        <v>0</v>
      </c>
      <c r="P29" s="142">
        <f t="shared" si="0"/>
        <v>0</v>
      </c>
      <c r="R29" s="3">
        <v>0</v>
      </c>
      <c r="S29" s="3">
        <v>0</v>
      </c>
      <c r="U29" s="3">
        <v>14</v>
      </c>
      <c r="V29" s="3">
        <v>2</v>
      </c>
    </row>
    <row r="30" spans="1:22" x14ac:dyDescent="0.25">
      <c r="A30" s="4" t="s">
        <v>51</v>
      </c>
      <c r="B30" s="4" t="s">
        <v>54</v>
      </c>
      <c r="C30" s="3">
        <v>9</v>
      </c>
      <c r="D30" s="3">
        <v>6</v>
      </c>
      <c r="F30" s="3">
        <v>8</v>
      </c>
      <c r="G30" s="3">
        <v>1</v>
      </c>
      <c r="H30" s="3">
        <v>0</v>
      </c>
      <c r="J30" s="3">
        <v>9</v>
      </c>
      <c r="K30" s="3">
        <v>6</v>
      </c>
      <c r="M30" s="3">
        <v>2</v>
      </c>
      <c r="N30" s="3">
        <v>0</v>
      </c>
      <c r="O30" s="13">
        <v>0</v>
      </c>
      <c r="P30" s="142">
        <f t="shared" si="0"/>
        <v>2</v>
      </c>
      <c r="R30" s="3">
        <v>0</v>
      </c>
      <c r="S30" s="3">
        <v>0</v>
      </c>
      <c r="U30" s="3">
        <v>0</v>
      </c>
      <c r="V30" s="3">
        <v>0</v>
      </c>
    </row>
    <row r="31" spans="1:22" x14ac:dyDescent="0.25">
      <c r="A31" s="4" t="s">
        <v>53</v>
      </c>
      <c r="B31" s="4" t="s">
        <v>56</v>
      </c>
      <c r="C31" s="3">
        <v>36</v>
      </c>
      <c r="D31" s="3">
        <v>2</v>
      </c>
      <c r="F31" s="3">
        <v>23</v>
      </c>
      <c r="G31" s="3">
        <v>13</v>
      </c>
      <c r="H31" s="3">
        <v>0</v>
      </c>
      <c r="J31" s="3">
        <v>36</v>
      </c>
      <c r="K31" s="3">
        <v>2</v>
      </c>
      <c r="M31" s="3">
        <v>0</v>
      </c>
      <c r="N31" s="3">
        <v>0</v>
      </c>
      <c r="O31" s="13">
        <v>0</v>
      </c>
      <c r="P31" s="142">
        <f t="shared" si="0"/>
        <v>0</v>
      </c>
      <c r="R31" s="3">
        <v>0</v>
      </c>
      <c r="S31" s="3">
        <v>0</v>
      </c>
      <c r="U31" s="3">
        <v>3</v>
      </c>
      <c r="V31" s="3">
        <v>0</v>
      </c>
    </row>
    <row r="32" spans="1:22" x14ac:dyDescent="0.25">
      <c r="A32" s="4" t="s">
        <v>55</v>
      </c>
      <c r="B32" s="4" t="s">
        <v>58</v>
      </c>
      <c r="C32" s="3">
        <v>4</v>
      </c>
      <c r="D32" s="3">
        <v>1</v>
      </c>
      <c r="F32" s="3">
        <v>3</v>
      </c>
      <c r="G32" s="3">
        <v>2</v>
      </c>
      <c r="H32" s="3">
        <v>0</v>
      </c>
      <c r="J32" s="3">
        <v>4</v>
      </c>
      <c r="K32" s="3">
        <v>1</v>
      </c>
      <c r="M32" s="3">
        <v>0</v>
      </c>
      <c r="N32" s="3">
        <v>0</v>
      </c>
      <c r="O32" s="13">
        <v>0</v>
      </c>
      <c r="P32" s="142">
        <f t="shared" si="0"/>
        <v>0</v>
      </c>
      <c r="R32" s="3">
        <v>0</v>
      </c>
      <c r="S32" s="3">
        <v>0</v>
      </c>
      <c r="U32" s="3">
        <v>4</v>
      </c>
      <c r="V32" s="3">
        <v>1</v>
      </c>
    </row>
    <row r="33" spans="1:22" x14ac:dyDescent="0.25">
      <c r="A33" s="4" t="s">
        <v>57</v>
      </c>
      <c r="B33" s="4" t="s">
        <v>60</v>
      </c>
      <c r="C33" s="3">
        <v>12</v>
      </c>
      <c r="D33" s="3">
        <v>5</v>
      </c>
      <c r="F33" s="3">
        <v>3</v>
      </c>
      <c r="G33" s="3">
        <v>4</v>
      </c>
      <c r="H33" s="3">
        <v>0</v>
      </c>
      <c r="J33" s="3">
        <v>0</v>
      </c>
      <c r="K33" s="3">
        <v>0</v>
      </c>
      <c r="M33" s="3">
        <v>0</v>
      </c>
      <c r="N33" s="3">
        <v>0</v>
      </c>
      <c r="O33" s="13">
        <v>0</v>
      </c>
      <c r="P33" s="142">
        <f t="shared" si="0"/>
        <v>0</v>
      </c>
      <c r="R33" s="3">
        <v>0</v>
      </c>
      <c r="S33" s="3">
        <v>0</v>
      </c>
      <c r="U33" s="3">
        <v>3</v>
      </c>
      <c r="V33" s="3">
        <v>0</v>
      </c>
    </row>
    <row r="34" spans="1:22" x14ac:dyDescent="0.25">
      <c r="A34" s="4" t="s">
        <v>59</v>
      </c>
      <c r="B34" s="4" t="s">
        <v>62</v>
      </c>
      <c r="C34" s="3">
        <v>28</v>
      </c>
      <c r="D34" s="3">
        <v>9</v>
      </c>
      <c r="F34" s="3">
        <v>17</v>
      </c>
      <c r="G34" s="3">
        <v>9</v>
      </c>
      <c r="H34" s="3">
        <v>2</v>
      </c>
      <c r="J34" s="3">
        <v>0</v>
      </c>
      <c r="K34" s="3">
        <v>0</v>
      </c>
      <c r="M34" s="3">
        <v>3</v>
      </c>
      <c r="N34" s="3">
        <v>0</v>
      </c>
      <c r="O34" s="13">
        <v>1</v>
      </c>
      <c r="P34" s="142">
        <f t="shared" si="0"/>
        <v>4</v>
      </c>
      <c r="R34" s="3">
        <v>0</v>
      </c>
      <c r="S34" s="3">
        <v>0</v>
      </c>
      <c r="U34" s="3">
        <v>0</v>
      </c>
      <c r="V34" s="3">
        <v>0</v>
      </c>
    </row>
    <row r="35" spans="1:22" x14ac:dyDescent="0.25">
      <c r="A35" s="4" t="s">
        <v>61</v>
      </c>
      <c r="B35" s="4" t="s">
        <v>64</v>
      </c>
      <c r="C35" s="3">
        <v>40</v>
      </c>
      <c r="D35" s="3">
        <v>4</v>
      </c>
      <c r="F35" s="3">
        <v>10</v>
      </c>
      <c r="G35" s="3">
        <v>26</v>
      </c>
      <c r="H35" s="3">
        <v>4</v>
      </c>
      <c r="J35" s="3">
        <v>72</v>
      </c>
      <c r="K35" s="3">
        <v>8</v>
      </c>
      <c r="M35" s="3">
        <v>10</v>
      </c>
      <c r="N35" s="3">
        <v>26</v>
      </c>
      <c r="O35" s="13">
        <v>4</v>
      </c>
      <c r="P35" s="142">
        <f t="shared" si="0"/>
        <v>40</v>
      </c>
      <c r="R35" s="3">
        <v>0</v>
      </c>
      <c r="S35" s="3">
        <v>17</v>
      </c>
      <c r="U35" s="3">
        <v>37</v>
      </c>
      <c r="V35" s="3">
        <v>10</v>
      </c>
    </row>
    <row r="36" spans="1:22" x14ac:dyDescent="0.25">
      <c r="A36" s="4" t="s">
        <v>63</v>
      </c>
      <c r="B36" s="4" t="s">
        <v>66</v>
      </c>
      <c r="C36" s="3">
        <v>7</v>
      </c>
      <c r="D36" s="3">
        <v>3</v>
      </c>
      <c r="F36" s="3">
        <v>1</v>
      </c>
      <c r="G36" s="3">
        <v>3</v>
      </c>
      <c r="H36" s="3">
        <v>0</v>
      </c>
      <c r="J36" s="3">
        <v>0</v>
      </c>
      <c r="K36" s="3">
        <v>0</v>
      </c>
      <c r="M36" s="3">
        <v>0</v>
      </c>
      <c r="N36" s="3">
        <v>0</v>
      </c>
      <c r="O36" s="13">
        <v>0</v>
      </c>
      <c r="P36" s="142">
        <f t="shared" si="0"/>
        <v>0</v>
      </c>
      <c r="R36" s="3">
        <v>0</v>
      </c>
      <c r="S36" s="3">
        <v>0</v>
      </c>
      <c r="U36" s="3">
        <v>3</v>
      </c>
      <c r="V36" s="3">
        <v>0</v>
      </c>
    </row>
    <row r="37" spans="1:22" x14ac:dyDescent="0.25">
      <c r="A37" s="4" t="s">
        <v>65</v>
      </c>
      <c r="B37" s="4" t="s">
        <v>68</v>
      </c>
      <c r="C37" s="3">
        <v>0</v>
      </c>
      <c r="D37" s="3">
        <v>0</v>
      </c>
      <c r="F37" s="3">
        <v>0</v>
      </c>
      <c r="G37" s="3">
        <v>0</v>
      </c>
      <c r="H37" s="3">
        <v>0</v>
      </c>
      <c r="J37" s="3">
        <v>0</v>
      </c>
      <c r="K37" s="3">
        <v>0</v>
      </c>
      <c r="M37" s="3">
        <v>0</v>
      </c>
      <c r="N37" s="3">
        <v>0</v>
      </c>
      <c r="O37" s="13">
        <v>0</v>
      </c>
      <c r="P37" s="142">
        <f t="shared" si="0"/>
        <v>0</v>
      </c>
      <c r="R37" s="3">
        <v>0</v>
      </c>
      <c r="S37" s="3">
        <v>0</v>
      </c>
      <c r="U37" s="3">
        <v>0</v>
      </c>
      <c r="V37" s="3">
        <v>0</v>
      </c>
    </row>
    <row r="38" spans="1:22" x14ac:dyDescent="0.25">
      <c r="A38" s="4" t="s">
        <v>67</v>
      </c>
      <c r="B38" s="4" t="s">
        <v>70</v>
      </c>
      <c r="C38" s="6">
        <v>0</v>
      </c>
      <c r="D38" s="6">
        <v>0</v>
      </c>
      <c r="F38" s="6">
        <v>0</v>
      </c>
      <c r="G38" s="6">
        <v>0</v>
      </c>
      <c r="H38" s="6">
        <v>0</v>
      </c>
      <c r="J38" s="6">
        <v>0</v>
      </c>
      <c r="K38" s="6">
        <v>0</v>
      </c>
      <c r="M38" s="6">
        <v>0</v>
      </c>
      <c r="N38" s="6">
        <v>0</v>
      </c>
      <c r="O38" s="12">
        <v>0</v>
      </c>
      <c r="P38" s="142">
        <f t="shared" si="0"/>
        <v>0</v>
      </c>
      <c r="R38" s="6">
        <v>0</v>
      </c>
      <c r="S38" s="6">
        <v>0</v>
      </c>
      <c r="U38" s="6">
        <v>0</v>
      </c>
      <c r="V38" s="6">
        <v>0</v>
      </c>
    </row>
    <row r="39" spans="1:22" x14ac:dyDescent="0.25">
      <c r="A39" s="4" t="s">
        <v>69</v>
      </c>
      <c r="B39" s="4" t="s">
        <v>72</v>
      </c>
      <c r="C39" s="3">
        <v>35</v>
      </c>
      <c r="D39" s="3">
        <v>20</v>
      </c>
      <c r="F39" s="3">
        <v>4</v>
      </c>
      <c r="G39" s="3">
        <v>9</v>
      </c>
      <c r="H39" s="3">
        <v>2</v>
      </c>
      <c r="J39" s="3">
        <v>2</v>
      </c>
      <c r="K39" s="3">
        <v>1</v>
      </c>
      <c r="M39" s="3">
        <v>1</v>
      </c>
      <c r="N39" s="3">
        <v>0</v>
      </c>
      <c r="O39" s="13">
        <v>0</v>
      </c>
      <c r="P39" s="142">
        <f t="shared" si="0"/>
        <v>1</v>
      </c>
      <c r="R39" s="3">
        <v>4</v>
      </c>
      <c r="S39" s="3">
        <v>2</v>
      </c>
      <c r="U39" s="3">
        <v>19</v>
      </c>
      <c r="V39" s="3">
        <v>17</v>
      </c>
    </row>
    <row r="40" spans="1:22" x14ac:dyDescent="0.25">
      <c r="A40" s="4" t="s">
        <v>71</v>
      </c>
      <c r="B40" s="4" t="s">
        <v>74</v>
      </c>
      <c r="C40" s="3">
        <v>65</v>
      </c>
      <c r="D40" s="3">
        <v>12</v>
      </c>
      <c r="F40" s="3">
        <v>26</v>
      </c>
      <c r="G40" s="3">
        <v>14</v>
      </c>
      <c r="H40" s="3">
        <v>2</v>
      </c>
      <c r="J40" s="3">
        <v>0</v>
      </c>
      <c r="K40" s="3">
        <v>0</v>
      </c>
      <c r="M40" s="3">
        <v>0</v>
      </c>
      <c r="N40" s="3">
        <v>0</v>
      </c>
      <c r="O40" s="13">
        <v>0</v>
      </c>
      <c r="P40" s="142">
        <f t="shared" si="0"/>
        <v>0</v>
      </c>
      <c r="R40" s="3">
        <v>13</v>
      </c>
      <c r="S40" s="3">
        <v>0</v>
      </c>
      <c r="U40" s="3">
        <v>10</v>
      </c>
      <c r="V40" s="3">
        <v>4</v>
      </c>
    </row>
    <row r="41" spans="1:22" x14ac:dyDescent="0.25">
      <c r="A41" s="4" t="s">
        <v>73</v>
      </c>
      <c r="B41" s="4" t="s">
        <v>76</v>
      </c>
      <c r="C41" s="3">
        <v>1</v>
      </c>
      <c r="D41" s="3">
        <v>1</v>
      </c>
      <c r="F41" s="3">
        <v>0</v>
      </c>
      <c r="G41" s="3">
        <v>1</v>
      </c>
      <c r="H41" s="3">
        <v>0</v>
      </c>
      <c r="J41" s="3">
        <v>1</v>
      </c>
      <c r="K41" s="3">
        <v>1</v>
      </c>
      <c r="M41" s="3">
        <v>0</v>
      </c>
      <c r="N41" s="3">
        <v>1</v>
      </c>
      <c r="O41" s="13">
        <v>0</v>
      </c>
      <c r="P41" s="142">
        <f t="shared" si="0"/>
        <v>1</v>
      </c>
      <c r="R41" s="3">
        <v>0</v>
      </c>
      <c r="S41" s="3">
        <v>0</v>
      </c>
      <c r="U41" s="3">
        <v>2</v>
      </c>
      <c r="V41" s="3">
        <v>1</v>
      </c>
    </row>
    <row r="42" spans="1:22" x14ac:dyDescent="0.25">
      <c r="A42" s="4" t="s">
        <v>75</v>
      </c>
      <c r="B42" s="4" t="s">
        <v>78</v>
      </c>
      <c r="C42" s="3">
        <v>85</v>
      </c>
      <c r="D42" s="3">
        <v>35</v>
      </c>
      <c r="F42" s="3">
        <v>53</v>
      </c>
      <c r="G42" s="3">
        <v>30</v>
      </c>
      <c r="H42" s="3">
        <v>2</v>
      </c>
      <c r="J42" s="3">
        <v>0</v>
      </c>
      <c r="K42" s="3">
        <v>0</v>
      </c>
      <c r="M42" s="3">
        <v>6</v>
      </c>
      <c r="N42" s="3">
        <v>0</v>
      </c>
      <c r="O42" s="13">
        <v>0</v>
      </c>
      <c r="P42" s="142">
        <f t="shared" si="0"/>
        <v>6</v>
      </c>
      <c r="R42" s="3">
        <v>3</v>
      </c>
      <c r="S42" s="3">
        <v>0</v>
      </c>
      <c r="U42" s="3">
        <v>32</v>
      </c>
      <c r="V42" s="3">
        <v>11</v>
      </c>
    </row>
    <row r="43" spans="1:22" x14ac:dyDescent="0.25">
      <c r="A43" s="4" t="s">
        <v>77</v>
      </c>
      <c r="B43" s="4" t="s">
        <v>80</v>
      </c>
      <c r="C43" s="3">
        <v>4</v>
      </c>
      <c r="D43" s="3">
        <v>6</v>
      </c>
      <c r="F43" s="3">
        <v>0</v>
      </c>
      <c r="G43" s="3">
        <v>0</v>
      </c>
      <c r="H43" s="3">
        <v>0</v>
      </c>
      <c r="J43" s="3">
        <v>0</v>
      </c>
      <c r="K43" s="3">
        <v>0</v>
      </c>
      <c r="M43" s="3">
        <v>0</v>
      </c>
      <c r="N43" s="3">
        <v>0</v>
      </c>
      <c r="O43" s="13">
        <v>0</v>
      </c>
      <c r="P43" s="142">
        <f t="shared" si="0"/>
        <v>0</v>
      </c>
      <c r="R43" s="3">
        <v>1</v>
      </c>
      <c r="S43" s="3">
        <v>3</v>
      </c>
      <c r="U43" s="3">
        <v>4</v>
      </c>
      <c r="V43" s="3">
        <v>11</v>
      </c>
    </row>
    <row r="44" spans="1:22" x14ac:dyDescent="0.25">
      <c r="A44" s="4" t="s">
        <v>79</v>
      </c>
      <c r="B44" s="4" t="s">
        <v>82</v>
      </c>
      <c r="C44" s="3">
        <v>30</v>
      </c>
      <c r="D44" s="3">
        <v>17</v>
      </c>
      <c r="F44" s="3">
        <v>17</v>
      </c>
      <c r="G44" s="3">
        <v>11</v>
      </c>
      <c r="H44" s="3">
        <v>2</v>
      </c>
      <c r="J44" s="3">
        <v>30</v>
      </c>
      <c r="K44" s="3">
        <v>17</v>
      </c>
      <c r="M44" s="3">
        <v>8</v>
      </c>
      <c r="N44" s="3">
        <v>0</v>
      </c>
      <c r="O44" s="13">
        <v>0</v>
      </c>
      <c r="P44" s="142">
        <f t="shared" si="0"/>
        <v>8</v>
      </c>
      <c r="R44" s="3">
        <v>3</v>
      </c>
      <c r="S44" s="3">
        <v>0</v>
      </c>
      <c r="U44" s="3">
        <v>19</v>
      </c>
      <c r="V44" s="3">
        <v>2</v>
      </c>
    </row>
    <row r="45" spans="1:22" x14ac:dyDescent="0.25">
      <c r="A45" s="4" t="s">
        <v>81</v>
      </c>
      <c r="B45" s="4" t="s">
        <v>84</v>
      </c>
      <c r="C45" s="3">
        <v>11</v>
      </c>
      <c r="D45" s="3">
        <v>0</v>
      </c>
      <c r="F45" s="3">
        <v>5</v>
      </c>
      <c r="G45" s="3">
        <v>6</v>
      </c>
      <c r="H45" s="3">
        <v>0</v>
      </c>
      <c r="J45" s="3">
        <v>0</v>
      </c>
      <c r="K45" s="3">
        <v>0</v>
      </c>
      <c r="M45" s="3">
        <v>0</v>
      </c>
      <c r="N45" s="3">
        <v>0</v>
      </c>
      <c r="O45" s="13">
        <v>0</v>
      </c>
      <c r="P45" s="142">
        <f t="shared" si="0"/>
        <v>0</v>
      </c>
      <c r="R45" s="3">
        <v>0</v>
      </c>
      <c r="S45" s="3">
        <v>0</v>
      </c>
      <c r="U45" s="3">
        <v>2</v>
      </c>
      <c r="V45" s="3">
        <v>1</v>
      </c>
    </row>
    <row r="46" spans="1:22" x14ac:dyDescent="0.25">
      <c r="A46" s="4" t="s">
        <v>83</v>
      </c>
      <c r="B46" s="4" t="s">
        <v>86</v>
      </c>
      <c r="C46" s="3">
        <v>147</v>
      </c>
      <c r="D46" s="3">
        <v>3</v>
      </c>
      <c r="F46" s="3">
        <v>57</v>
      </c>
      <c r="G46" s="3">
        <v>107</v>
      </c>
      <c r="H46" s="3">
        <v>3</v>
      </c>
      <c r="J46" s="3">
        <v>0</v>
      </c>
      <c r="K46" s="3">
        <v>0</v>
      </c>
      <c r="M46" s="3">
        <v>0</v>
      </c>
      <c r="N46" s="3">
        <v>0</v>
      </c>
      <c r="O46" s="13">
        <v>0</v>
      </c>
      <c r="P46" s="142">
        <f t="shared" si="0"/>
        <v>0</v>
      </c>
      <c r="R46" s="3">
        <v>6</v>
      </c>
      <c r="S46" s="3">
        <v>1</v>
      </c>
      <c r="U46" s="3">
        <v>5</v>
      </c>
      <c r="V46" s="3">
        <v>1</v>
      </c>
    </row>
    <row r="47" spans="1:22" x14ac:dyDescent="0.25">
      <c r="A47" s="4" t="s">
        <v>85</v>
      </c>
      <c r="B47" s="4" t="s">
        <v>88</v>
      </c>
      <c r="C47" s="3">
        <v>70</v>
      </c>
      <c r="D47" s="3">
        <v>18</v>
      </c>
      <c r="F47" s="3">
        <v>30</v>
      </c>
      <c r="G47" s="3">
        <v>113</v>
      </c>
      <c r="H47" s="3">
        <v>7</v>
      </c>
      <c r="J47" s="3">
        <v>0</v>
      </c>
      <c r="K47" s="3">
        <v>0</v>
      </c>
      <c r="M47" s="3">
        <v>7</v>
      </c>
      <c r="N47" s="3">
        <v>7</v>
      </c>
      <c r="O47" s="13">
        <v>0</v>
      </c>
      <c r="P47" s="142">
        <f t="shared" si="0"/>
        <v>14</v>
      </c>
      <c r="R47" s="3">
        <v>0</v>
      </c>
      <c r="S47" s="3">
        <v>0</v>
      </c>
      <c r="U47" s="3">
        <v>15</v>
      </c>
      <c r="V47" s="3">
        <v>3</v>
      </c>
    </row>
    <row r="48" spans="1:22" x14ac:dyDescent="0.25">
      <c r="A48" s="4" t="s">
        <v>87</v>
      </c>
      <c r="B48" s="4" t="s">
        <v>90</v>
      </c>
      <c r="C48" s="3">
        <v>42</v>
      </c>
      <c r="D48" s="3">
        <v>20</v>
      </c>
      <c r="F48" s="3">
        <v>26</v>
      </c>
      <c r="G48" s="3">
        <v>12</v>
      </c>
      <c r="H48" s="3">
        <v>4</v>
      </c>
      <c r="J48" s="3">
        <v>10</v>
      </c>
      <c r="K48" s="3">
        <v>10</v>
      </c>
      <c r="M48" s="3">
        <v>10</v>
      </c>
      <c r="N48" s="3">
        <v>0</v>
      </c>
      <c r="O48" s="13">
        <v>0</v>
      </c>
      <c r="P48" s="142">
        <f t="shared" si="0"/>
        <v>10</v>
      </c>
      <c r="R48" s="3">
        <v>0</v>
      </c>
      <c r="S48" s="3">
        <v>0</v>
      </c>
      <c r="U48" s="3">
        <v>24</v>
      </c>
      <c r="V48" s="3">
        <v>31</v>
      </c>
    </row>
    <row r="49" spans="1:22" x14ac:dyDescent="0.25">
      <c r="A49" s="4" t="s">
        <v>89</v>
      </c>
      <c r="B49" s="4" t="s">
        <v>92</v>
      </c>
      <c r="C49" s="3">
        <v>67</v>
      </c>
      <c r="D49" s="3">
        <v>15</v>
      </c>
      <c r="F49" s="3">
        <v>23</v>
      </c>
      <c r="G49" s="3">
        <v>50</v>
      </c>
      <c r="H49" s="3">
        <v>13</v>
      </c>
      <c r="J49" s="3">
        <v>1</v>
      </c>
      <c r="K49" s="3">
        <v>4</v>
      </c>
      <c r="M49" s="3">
        <v>2</v>
      </c>
      <c r="N49" s="3">
        <v>2</v>
      </c>
      <c r="O49" s="13">
        <v>1</v>
      </c>
      <c r="P49" s="142">
        <f t="shared" si="0"/>
        <v>5</v>
      </c>
      <c r="R49" s="3">
        <v>276</v>
      </c>
      <c r="S49" s="3">
        <v>3</v>
      </c>
      <c r="U49" s="3">
        <v>40</v>
      </c>
      <c r="V49" s="3">
        <v>10</v>
      </c>
    </row>
    <row r="50" spans="1:22" x14ac:dyDescent="0.25">
      <c r="A50" s="4" t="s">
        <v>91</v>
      </c>
      <c r="B50" s="4" t="s">
        <v>94</v>
      </c>
      <c r="C50" s="3">
        <v>44</v>
      </c>
      <c r="D50" s="3">
        <v>30</v>
      </c>
      <c r="F50" s="3">
        <v>20</v>
      </c>
      <c r="G50" s="3">
        <v>18</v>
      </c>
      <c r="H50" s="3">
        <v>6</v>
      </c>
      <c r="J50" s="3">
        <v>12</v>
      </c>
      <c r="K50" s="3">
        <v>7</v>
      </c>
      <c r="M50" s="3">
        <v>0</v>
      </c>
      <c r="N50" s="3">
        <v>0</v>
      </c>
      <c r="O50" s="13">
        <v>0</v>
      </c>
      <c r="P50" s="142">
        <f t="shared" si="0"/>
        <v>0</v>
      </c>
      <c r="R50" s="3">
        <v>4</v>
      </c>
      <c r="S50" s="3">
        <v>1</v>
      </c>
      <c r="U50" s="3">
        <v>4</v>
      </c>
      <c r="V50" s="3">
        <v>1</v>
      </c>
    </row>
    <row r="51" spans="1:22" x14ac:dyDescent="0.25">
      <c r="A51" s="4" t="s">
        <v>93</v>
      </c>
      <c r="B51" s="4" t="s">
        <v>96</v>
      </c>
      <c r="C51" s="3">
        <v>29</v>
      </c>
      <c r="D51" s="3">
        <v>14</v>
      </c>
      <c r="F51" s="3">
        <v>20</v>
      </c>
      <c r="G51" s="3">
        <v>9</v>
      </c>
      <c r="H51" s="3">
        <v>0</v>
      </c>
      <c r="J51" s="3">
        <v>29</v>
      </c>
      <c r="K51" s="3">
        <v>14</v>
      </c>
      <c r="M51" s="3">
        <v>20</v>
      </c>
      <c r="N51" s="3">
        <v>9</v>
      </c>
      <c r="O51" s="13">
        <v>0</v>
      </c>
      <c r="P51" s="142">
        <f t="shared" si="0"/>
        <v>29</v>
      </c>
      <c r="R51" s="3">
        <v>6</v>
      </c>
      <c r="S51" s="3">
        <v>0</v>
      </c>
      <c r="U51" s="3">
        <v>6</v>
      </c>
      <c r="V51" s="3">
        <v>10</v>
      </c>
    </row>
    <row r="52" spans="1:22" x14ac:dyDescent="0.25">
      <c r="A52" s="4" t="s">
        <v>95</v>
      </c>
      <c r="B52" s="4" t="s">
        <v>98</v>
      </c>
      <c r="C52" s="3">
        <v>19</v>
      </c>
      <c r="D52" s="3">
        <v>4</v>
      </c>
      <c r="F52" s="3">
        <v>11</v>
      </c>
      <c r="G52" s="3">
        <v>7</v>
      </c>
      <c r="H52" s="3">
        <v>1</v>
      </c>
      <c r="J52" s="3">
        <v>19</v>
      </c>
      <c r="K52" s="3">
        <v>4</v>
      </c>
      <c r="M52" s="3">
        <v>0</v>
      </c>
      <c r="N52" s="3">
        <v>0</v>
      </c>
      <c r="O52" s="13">
        <v>0</v>
      </c>
      <c r="P52" s="142">
        <f t="shared" si="0"/>
        <v>0</v>
      </c>
      <c r="R52" s="3">
        <v>11</v>
      </c>
      <c r="S52" s="3">
        <v>3</v>
      </c>
      <c r="U52" s="3">
        <v>7</v>
      </c>
      <c r="V52" s="3">
        <v>2</v>
      </c>
    </row>
    <row r="53" spans="1:22" x14ac:dyDescent="0.25">
      <c r="A53" s="4" t="s">
        <v>97</v>
      </c>
      <c r="B53" s="4" t="s">
        <v>100</v>
      </c>
      <c r="C53" s="3">
        <v>31</v>
      </c>
      <c r="D53" s="3">
        <v>4</v>
      </c>
      <c r="F53" s="3">
        <v>20</v>
      </c>
      <c r="G53" s="3">
        <v>11</v>
      </c>
      <c r="H53" s="3">
        <v>0</v>
      </c>
      <c r="J53" s="3">
        <v>1</v>
      </c>
      <c r="K53" s="3">
        <v>1</v>
      </c>
      <c r="M53" s="3">
        <v>0</v>
      </c>
      <c r="N53" s="3">
        <v>1</v>
      </c>
      <c r="O53" s="13">
        <v>0</v>
      </c>
      <c r="P53" s="142">
        <f t="shared" si="0"/>
        <v>1</v>
      </c>
      <c r="R53" s="3">
        <v>0</v>
      </c>
      <c r="S53" s="3">
        <v>0</v>
      </c>
      <c r="U53" s="3">
        <v>1</v>
      </c>
      <c r="V53" s="3">
        <v>1</v>
      </c>
    </row>
    <row r="54" spans="1:22" x14ac:dyDescent="0.25">
      <c r="A54" s="4" t="s">
        <v>99</v>
      </c>
      <c r="B54" s="4" t="s">
        <v>102</v>
      </c>
      <c r="C54" s="3">
        <v>88</v>
      </c>
      <c r="D54" s="3">
        <v>12</v>
      </c>
      <c r="F54" s="3">
        <v>276</v>
      </c>
      <c r="G54" s="3">
        <v>840</v>
      </c>
      <c r="H54" s="3">
        <v>8</v>
      </c>
      <c r="J54" s="3">
        <v>88</v>
      </c>
      <c r="K54" s="3">
        <v>12</v>
      </c>
      <c r="M54" s="3">
        <v>7</v>
      </c>
      <c r="N54" s="3">
        <v>0</v>
      </c>
      <c r="O54" s="13">
        <v>0</v>
      </c>
      <c r="P54" s="142">
        <f t="shared" si="0"/>
        <v>7</v>
      </c>
      <c r="R54" s="3">
        <v>2</v>
      </c>
      <c r="S54" s="3">
        <v>2</v>
      </c>
      <c r="U54" s="3">
        <v>13</v>
      </c>
      <c r="V54" s="3">
        <v>10</v>
      </c>
    </row>
    <row r="55" spans="1:22" x14ac:dyDescent="0.25">
      <c r="A55" s="4" t="s">
        <v>101</v>
      </c>
      <c r="B55" s="4" t="s">
        <v>104</v>
      </c>
      <c r="C55" s="3">
        <v>10</v>
      </c>
      <c r="D55" s="3">
        <v>3</v>
      </c>
      <c r="F55" s="3">
        <v>7</v>
      </c>
      <c r="G55" s="3">
        <v>5</v>
      </c>
      <c r="H55" s="3">
        <v>1</v>
      </c>
      <c r="J55" s="3">
        <v>0</v>
      </c>
      <c r="K55" s="3">
        <v>0</v>
      </c>
      <c r="M55" s="3">
        <v>0</v>
      </c>
      <c r="N55" s="3">
        <v>0</v>
      </c>
      <c r="O55" s="13">
        <v>0</v>
      </c>
      <c r="P55" s="142">
        <f t="shared" si="0"/>
        <v>0</v>
      </c>
      <c r="R55" s="3">
        <v>0</v>
      </c>
      <c r="S55" s="3">
        <v>0</v>
      </c>
      <c r="U55" s="3">
        <v>0</v>
      </c>
      <c r="V55" s="3">
        <v>0</v>
      </c>
    </row>
    <row r="56" spans="1:22" x14ac:dyDescent="0.25">
      <c r="A56" s="4" t="s">
        <v>103</v>
      </c>
      <c r="B56" s="4" t="s">
        <v>106</v>
      </c>
      <c r="C56" s="3">
        <v>125</v>
      </c>
      <c r="D56" s="3">
        <v>42</v>
      </c>
      <c r="F56" s="3">
        <v>50</v>
      </c>
      <c r="G56" s="3">
        <v>63</v>
      </c>
      <c r="H56" s="3">
        <v>12</v>
      </c>
      <c r="J56" s="3">
        <v>12</v>
      </c>
      <c r="K56" s="3">
        <v>12</v>
      </c>
      <c r="M56" s="3">
        <v>8</v>
      </c>
      <c r="N56" s="3">
        <v>3</v>
      </c>
      <c r="O56" s="13">
        <v>1</v>
      </c>
      <c r="P56" s="142">
        <f t="shared" si="0"/>
        <v>12</v>
      </c>
      <c r="R56" s="3">
        <v>1</v>
      </c>
      <c r="S56" s="3">
        <v>0</v>
      </c>
      <c r="U56" s="3">
        <v>14</v>
      </c>
      <c r="V56" s="3">
        <v>12</v>
      </c>
    </row>
    <row r="57" spans="1:22" x14ac:dyDescent="0.25">
      <c r="A57" s="4" t="s">
        <v>105</v>
      </c>
      <c r="B57" s="4" t="s">
        <v>108</v>
      </c>
      <c r="C57" s="3">
        <v>9</v>
      </c>
      <c r="D57" s="3">
        <v>1</v>
      </c>
      <c r="F57" s="3">
        <v>0</v>
      </c>
      <c r="G57" s="3">
        <v>0</v>
      </c>
      <c r="H57" s="3">
        <v>0</v>
      </c>
      <c r="J57" s="3">
        <v>0</v>
      </c>
      <c r="K57" s="3">
        <v>0</v>
      </c>
      <c r="M57" s="3">
        <v>0</v>
      </c>
      <c r="N57" s="3">
        <v>0</v>
      </c>
      <c r="O57" s="13">
        <v>0</v>
      </c>
      <c r="P57" s="142">
        <f t="shared" si="0"/>
        <v>0</v>
      </c>
      <c r="R57" s="3">
        <v>0</v>
      </c>
      <c r="S57" s="3">
        <v>0</v>
      </c>
      <c r="U57" s="3">
        <v>2</v>
      </c>
      <c r="V57" s="3">
        <v>6</v>
      </c>
    </row>
    <row r="58" spans="1:22" x14ac:dyDescent="0.25">
      <c r="A58" s="4" t="s">
        <v>107</v>
      </c>
      <c r="B58" s="4" t="s">
        <v>110</v>
      </c>
      <c r="C58" s="3">
        <v>24</v>
      </c>
      <c r="D58" s="3">
        <v>3</v>
      </c>
      <c r="F58" s="3">
        <v>11</v>
      </c>
      <c r="G58" s="3">
        <v>11</v>
      </c>
      <c r="H58" s="3">
        <v>2</v>
      </c>
      <c r="J58" s="3">
        <v>6</v>
      </c>
      <c r="K58" s="3">
        <v>6</v>
      </c>
      <c r="M58" s="3">
        <v>9</v>
      </c>
      <c r="N58" s="3">
        <v>0</v>
      </c>
      <c r="O58" s="13">
        <v>0</v>
      </c>
      <c r="P58" s="142">
        <f t="shared" si="0"/>
        <v>9</v>
      </c>
      <c r="R58" s="3">
        <v>0</v>
      </c>
      <c r="S58" s="3">
        <v>0</v>
      </c>
      <c r="U58" s="3">
        <v>0</v>
      </c>
      <c r="V58" s="3">
        <v>5</v>
      </c>
    </row>
    <row r="59" spans="1:22" x14ac:dyDescent="0.25">
      <c r="A59" s="4" t="s">
        <v>109</v>
      </c>
      <c r="B59" s="4" t="s">
        <v>112</v>
      </c>
      <c r="C59" s="3">
        <v>24</v>
      </c>
      <c r="D59" s="3">
        <v>24</v>
      </c>
      <c r="F59" s="3">
        <v>24</v>
      </c>
      <c r="G59" s="3">
        <v>0</v>
      </c>
      <c r="H59" s="3">
        <v>0</v>
      </c>
      <c r="J59" s="3">
        <v>0</v>
      </c>
      <c r="K59" s="3">
        <v>0</v>
      </c>
      <c r="M59" s="3">
        <v>0</v>
      </c>
      <c r="N59" s="3">
        <v>0</v>
      </c>
      <c r="O59" s="13">
        <v>0</v>
      </c>
      <c r="P59" s="142">
        <f t="shared" si="0"/>
        <v>0</v>
      </c>
      <c r="R59" s="3">
        <v>0</v>
      </c>
      <c r="S59" s="3">
        <v>0</v>
      </c>
      <c r="U59" s="3">
        <v>33</v>
      </c>
      <c r="V59" s="3">
        <v>10</v>
      </c>
    </row>
    <row r="60" spans="1:22" x14ac:dyDescent="0.25">
      <c r="A60" s="4" t="s">
        <v>111</v>
      </c>
      <c r="B60" s="4" t="s">
        <v>114</v>
      </c>
      <c r="C60" s="3">
        <v>73</v>
      </c>
      <c r="D60" s="3">
        <v>33</v>
      </c>
      <c r="F60" s="3">
        <v>53</v>
      </c>
      <c r="G60" s="3">
        <v>20</v>
      </c>
      <c r="H60" s="3">
        <v>0</v>
      </c>
      <c r="J60" s="3">
        <v>0</v>
      </c>
      <c r="K60" s="3">
        <v>0</v>
      </c>
      <c r="M60" s="3">
        <v>53</v>
      </c>
      <c r="N60" s="3">
        <v>20</v>
      </c>
      <c r="O60" s="13">
        <v>0</v>
      </c>
      <c r="P60" s="142">
        <f t="shared" si="0"/>
        <v>73</v>
      </c>
      <c r="R60" s="3">
        <v>5</v>
      </c>
      <c r="S60" s="3">
        <v>2</v>
      </c>
      <c r="U60" s="3">
        <v>29</v>
      </c>
      <c r="V60" s="3">
        <v>33</v>
      </c>
    </row>
    <row r="61" spans="1:22" x14ac:dyDescent="0.25">
      <c r="A61" s="4" t="s">
        <v>113</v>
      </c>
      <c r="B61" s="4" t="s">
        <v>116</v>
      </c>
      <c r="C61" s="3">
        <v>69</v>
      </c>
      <c r="D61" s="3">
        <v>25</v>
      </c>
      <c r="F61" s="3">
        <v>40</v>
      </c>
      <c r="G61" s="3">
        <v>22</v>
      </c>
      <c r="H61" s="3">
        <v>7</v>
      </c>
      <c r="J61" s="3">
        <v>0</v>
      </c>
      <c r="K61" s="3">
        <v>0</v>
      </c>
      <c r="M61" s="3">
        <v>2</v>
      </c>
      <c r="N61" s="3">
        <v>8</v>
      </c>
      <c r="O61" s="13">
        <v>0</v>
      </c>
      <c r="P61" s="142">
        <f t="shared" si="0"/>
        <v>10</v>
      </c>
      <c r="R61" s="3">
        <v>3</v>
      </c>
      <c r="S61" s="3">
        <v>0</v>
      </c>
      <c r="U61" s="3">
        <v>1</v>
      </c>
      <c r="V61" s="3">
        <v>1</v>
      </c>
    </row>
    <row r="62" spans="1:22" x14ac:dyDescent="0.25">
      <c r="A62" s="4" t="s">
        <v>115</v>
      </c>
      <c r="B62" s="4" t="s">
        <v>118</v>
      </c>
      <c r="C62" s="3">
        <v>184</v>
      </c>
      <c r="D62" s="3">
        <v>34</v>
      </c>
      <c r="F62" s="3">
        <v>67</v>
      </c>
      <c r="G62" s="3">
        <v>94</v>
      </c>
      <c r="H62" s="3">
        <v>23</v>
      </c>
      <c r="J62" s="3">
        <v>184</v>
      </c>
      <c r="K62" s="3">
        <v>34</v>
      </c>
      <c r="M62" s="3">
        <v>59</v>
      </c>
      <c r="N62" s="3">
        <v>74</v>
      </c>
      <c r="O62" s="13">
        <v>51</v>
      </c>
      <c r="P62" s="142">
        <f t="shared" si="0"/>
        <v>184</v>
      </c>
      <c r="R62" s="3">
        <v>17</v>
      </c>
      <c r="S62" s="3">
        <v>9</v>
      </c>
      <c r="U62" s="3">
        <v>13</v>
      </c>
      <c r="V62" s="3">
        <v>9</v>
      </c>
    </row>
    <row r="63" spans="1:22" ht="15.75" thickBot="1" x14ac:dyDescent="0.3">
      <c r="A63" s="4" t="s">
        <v>117</v>
      </c>
      <c r="B63" s="4" t="s">
        <v>119</v>
      </c>
      <c r="C63" s="3">
        <v>61</v>
      </c>
      <c r="D63" s="3">
        <v>6</v>
      </c>
      <c r="F63" s="3">
        <v>22</v>
      </c>
      <c r="G63" s="3">
        <v>37</v>
      </c>
      <c r="H63" s="3">
        <v>2</v>
      </c>
      <c r="J63" s="3">
        <v>37</v>
      </c>
      <c r="K63" s="3">
        <v>37</v>
      </c>
      <c r="M63" s="3">
        <v>0</v>
      </c>
      <c r="N63" s="3">
        <v>0</v>
      </c>
      <c r="O63" s="13">
        <v>0</v>
      </c>
      <c r="P63" s="143">
        <f t="shared" si="0"/>
        <v>0</v>
      </c>
      <c r="R63" s="3">
        <v>0</v>
      </c>
      <c r="S63" s="3">
        <v>0</v>
      </c>
      <c r="U63" s="3">
        <v>0</v>
      </c>
      <c r="V63" s="3">
        <v>0</v>
      </c>
    </row>
    <row r="64" spans="1:22" ht="16.5" thickTop="1" thickBot="1" x14ac:dyDescent="0.3">
      <c r="B64" s="1" t="s">
        <v>120</v>
      </c>
      <c r="C64" s="1">
        <v>2455</v>
      </c>
      <c r="D64" s="1">
        <v>639</v>
      </c>
      <c r="F64" s="1">
        <v>1449</v>
      </c>
      <c r="G64" s="1">
        <v>2220</v>
      </c>
      <c r="H64" s="1">
        <v>177</v>
      </c>
      <c r="J64" s="1">
        <v>876</v>
      </c>
      <c r="K64" s="1">
        <v>291</v>
      </c>
      <c r="M64" s="1">
        <v>374</v>
      </c>
      <c r="N64" s="1">
        <v>272</v>
      </c>
      <c r="O64" s="118">
        <v>87</v>
      </c>
      <c r="P64" s="144">
        <f t="shared" si="0"/>
        <v>733</v>
      </c>
      <c r="R64" s="1">
        <v>874</v>
      </c>
      <c r="S64" s="1">
        <v>109</v>
      </c>
      <c r="U64" s="1">
        <v>516</v>
      </c>
      <c r="V64" s="1">
        <v>255</v>
      </c>
    </row>
    <row r="65" ht="15.75" thickTop="1" x14ac:dyDescent="0.25"/>
  </sheetData>
  <mergeCells count="14">
    <mergeCell ref="A2:A4"/>
    <mergeCell ref="B2:B4"/>
    <mergeCell ref="C2:D2"/>
    <mergeCell ref="C3:D3"/>
    <mergeCell ref="F2:H2"/>
    <mergeCell ref="F3:H3"/>
    <mergeCell ref="U2:V2"/>
    <mergeCell ref="U3:V3"/>
    <mergeCell ref="J2:K2"/>
    <mergeCell ref="J3:K3"/>
    <mergeCell ref="R2:S2"/>
    <mergeCell ref="R3:S3"/>
    <mergeCell ref="M3:P3"/>
    <mergeCell ref="M2:P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0"/>
  <sheetViews>
    <sheetView workbookViewId="0">
      <selection activeCell="B57" sqref="B57"/>
    </sheetView>
  </sheetViews>
  <sheetFormatPr baseColWidth="10" defaultColWidth="9.140625" defaultRowHeight="15" x14ac:dyDescent="0.25"/>
  <cols>
    <col min="2" max="2" width="68.42578125" customWidth="1"/>
    <col min="3" max="7" width="16.5703125" customWidth="1"/>
    <col min="8" max="8" width="11" customWidth="1"/>
    <col min="10" max="10" width="14.5703125" customWidth="1"/>
  </cols>
  <sheetData>
    <row r="1" spans="1:10" ht="15.75" thickBot="1" x14ac:dyDescent="0.3"/>
    <row r="2" spans="1:10" ht="30" customHeight="1" thickTop="1" thickBot="1" x14ac:dyDescent="0.3">
      <c r="A2" s="250" t="s">
        <v>0</v>
      </c>
      <c r="B2" s="250" t="s">
        <v>1</v>
      </c>
      <c r="C2" s="250" t="s">
        <v>616</v>
      </c>
      <c r="D2" s="250"/>
      <c r="E2" s="250"/>
      <c r="F2" s="250"/>
      <c r="G2" s="250"/>
      <c r="H2" s="250"/>
    </row>
    <row r="3" spans="1:10" ht="39.950000000000003" customHeight="1" thickTop="1" thickBot="1" x14ac:dyDescent="0.3">
      <c r="A3" s="250" t="s">
        <v>0</v>
      </c>
      <c r="B3" s="250" t="s">
        <v>1</v>
      </c>
      <c r="C3" s="151" t="s">
        <v>617</v>
      </c>
      <c r="D3" s="151" t="s">
        <v>618</v>
      </c>
      <c r="E3" s="151" t="s">
        <v>619</v>
      </c>
      <c r="F3" s="151" t="s">
        <v>620</v>
      </c>
      <c r="G3" s="151" t="s">
        <v>120</v>
      </c>
      <c r="H3" s="157" t="s">
        <v>707</v>
      </c>
    </row>
    <row r="4" spans="1:10" ht="15.75" thickTop="1" x14ac:dyDescent="0.25">
      <c r="A4" s="324" t="s">
        <v>2</v>
      </c>
      <c r="B4" s="365" t="s">
        <v>3</v>
      </c>
      <c r="C4" s="366">
        <v>45540373</v>
      </c>
      <c r="D4" s="366">
        <v>16396888</v>
      </c>
      <c r="E4" s="366">
        <v>23859075</v>
      </c>
      <c r="F4" s="366">
        <v>0</v>
      </c>
      <c r="G4" s="147">
        <f>SUM(D4:F4)</f>
        <v>40255963</v>
      </c>
      <c r="H4" s="147">
        <f t="shared" ref="H4:H41" si="0">+G4/C4*100</f>
        <v>88.396208349018139</v>
      </c>
      <c r="J4" s="148"/>
    </row>
    <row r="5" spans="1:10" x14ac:dyDescent="0.25">
      <c r="A5" s="324" t="s">
        <v>4</v>
      </c>
      <c r="B5" s="365" t="s">
        <v>5</v>
      </c>
      <c r="C5" s="366">
        <v>29770444</v>
      </c>
      <c r="D5" s="366">
        <v>848934</v>
      </c>
      <c r="E5" s="366">
        <v>2917608</v>
      </c>
      <c r="F5" s="366">
        <v>0</v>
      </c>
      <c r="G5" s="147">
        <f t="shared" ref="G5:G58" si="1">SUM(D5:F5)</f>
        <v>3766542</v>
      </c>
      <c r="H5" s="145">
        <f t="shared" si="0"/>
        <v>12.651951042450021</v>
      </c>
      <c r="J5" s="148"/>
    </row>
    <row r="6" spans="1:10" x14ac:dyDescent="0.25">
      <c r="A6" s="324" t="s">
        <v>6</v>
      </c>
      <c r="B6" s="365" t="s">
        <v>7</v>
      </c>
      <c r="C6" s="366">
        <v>20506018</v>
      </c>
      <c r="D6" s="366">
        <v>0</v>
      </c>
      <c r="E6" s="366">
        <v>3641620</v>
      </c>
      <c r="F6" s="366">
        <v>36000</v>
      </c>
      <c r="G6" s="147">
        <f t="shared" si="1"/>
        <v>3677620</v>
      </c>
      <c r="H6" s="145">
        <f t="shared" si="0"/>
        <v>17.934344932302313</v>
      </c>
      <c r="J6" s="148"/>
    </row>
    <row r="7" spans="1:10" x14ac:dyDescent="0.25">
      <c r="A7" s="324" t="s">
        <v>8</v>
      </c>
      <c r="B7" s="365" t="s">
        <v>9</v>
      </c>
      <c r="C7" s="366">
        <v>12999779</v>
      </c>
      <c r="D7" s="366">
        <v>0</v>
      </c>
      <c r="E7" s="366">
        <v>429000</v>
      </c>
      <c r="F7" s="366">
        <v>0</v>
      </c>
      <c r="G7" s="147">
        <f t="shared" si="1"/>
        <v>429000</v>
      </c>
      <c r="H7" s="145">
        <f t="shared" si="0"/>
        <v>3.3000561009537162</v>
      </c>
      <c r="J7" s="148"/>
    </row>
    <row r="8" spans="1:10" x14ac:dyDescent="0.25">
      <c r="A8" s="324" t="s">
        <v>10</v>
      </c>
      <c r="B8" s="365" t="s">
        <v>13</v>
      </c>
      <c r="C8" s="366">
        <v>10288554</v>
      </c>
      <c r="D8" s="366">
        <v>0</v>
      </c>
      <c r="E8" s="366">
        <v>401145</v>
      </c>
      <c r="F8" s="366">
        <v>0</v>
      </c>
      <c r="G8" s="147">
        <f t="shared" si="1"/>
        <v>401145</v>
      </c>
      <c r="H8" s="145">
        <f t="shared" si="0"/>
        <v>3.8989443997669642</v>
      </c>
      <c r="J8" s="148"/>
    </row>
    <row r="9" spans="1:10" x14ac:dyDescent="0.25">
      <c r="A9" s="324" t="s">
        <v>12</v>
      </c>
      <c r="B9" s="365" t="s">
        <v>15</v>
      </c>
      <c r="C9" s="366">
        <v>13714110</v>
      </c>
      <c r="D9" s="366">
        <v>0</v>
      </c>
      <c r="E9" s="366">
        <v>2376106</v>
      </c>
      <c r="F9" s="366">
        <v>0</v>
      </c>
      <c r="G9" s="147">
        <f t="shared" si="1"/>
        <v>2376106</v>
      </c>
      <c r="H9" s="145">
        <f t="shared" si="0"/>
        <v>17.325994905976401</v>
      </c>
      <c r="J9" s="148"/>
    </row>
    <row r="10" spans="1:10" x14ac:dyDescent="0.25">
      <c r="A10" s="324" t="s">
        <v>14</v>
      </c>
      <c r="B10" s="365" t="s">
        <v>17</v>
      </c>
      <c r="C10" s="366">
        <v>32026822</v>
      </c>
      <c r="D10" s="366">
        <v>4242473</v>
      </c>
      <c r="E10" s="366">
        <v>7245426</v>
      </c>
      <c r="F10" s="366">
        <v>0</v>
      </c>
      <c r="G10" s="147">
        <f t="shared" si="1"/>
        <v>11487899</v>
      </c>
      <c r="H10" s="145">
        <f t="shared" si="0"/>
        <v>35.869618908800881</v>
      </c>
      <c r="J10" s="148"/>
    </row>
    <row r="11" spans="1:10" x14ac:dyDescent="0.25">
      <c r="A11" s="324" t="s">
        <v>16</v>
      </c>
      <c r="B11" s="365" t="s">
        <v>19</v>
      </c>
      <c r="C11" s="366">
        <v>40497993</v>
      </c>
      <c r="D11" s="366">
        <v>0</v>
      </c>
      <c r="E11" s="366">
        <v>0</v>
      </c>
      <c r="F11" s="366">
        <v>0</v>
      </c>
      <c r="G11" s="147">
        <f t="shared" si="1"/>
        <v>0</v>
      </c>
      <c r="H11" s="145">
        <f t="shared" si="0"/>
        <v>0</v>
      </c>
      <c r="J11" s="148"/>
    </row>
    <row r="12" spans="1:10" x14ac:dyDescent="0.25">
      <c r="A12" s="324" t="s">
        <v>18</v>
      </c>
      <c r="B12" s="365" t="s">
        <v>21</v>
      </c>
      <c r="C12" s="366">
        <v>24180872</v>
      </c>
      <c r="D12" s="366">
        <v>0</v>
      </c>
      <c r="E12" s="366">
        <v>3617322</v>
      </c>
      <c r="F12" s="366">
        <v>0</v>
      </c>
      <c r="G12" s="147">
        <f t="shared" si="1"/>
        <v>3617322</v>
      </c>
      <c r="H12" s="145">
        <f t="shared" si="0"/>
        <v>14.959435706040708</v>
      </c>
      <c r="J12" s="148"/>
    </row>
    <row r="13" spans="1:10" x14ac:dyDescent="0.25">
      <c r="A13" s="324" t="s">
        <v>20</v>
      </c>
      <c r="B13" s="365" t="s">
        <v>23</v>
      </c>
      <c r="C13" s="366">
        <v>51218488</v>
      </c>
      <c r="D13" s="366">
        <v>35534</v>
      </c>
      <c r="E13" s="366">
        <v>7104000</v>
      </c>
      <c r="F13" s="366">
        <v>0</v>
      </c>
      <c r="G13" s="147">
        <f t="shared" si="1"/>
        <v>7139534</v>
      </c>
      <c r="H13" s="145">
        <f t="shared" si="0"/>
        <v>13.939368924752326</v>
      </c>
      <c r="J13" s="148"/>
    </row>
    <row r="14" spans="1:10" x14ac:dyDescent="0.25">
      <c r="A14" s="324" t="s">
        <v>22</v>
      </c>
      <c r="B14" s="365" t="s">
        <v>25</v>
      </c>
      <c r="C14" s="366">
        <v>22740650</v>
      </c>
      <c r="D14" s="366">
        <v>0</v>
      </c>
      <c r="E14" s="366">
        <v>4814800</v>
      </c>
      <c r="F14" s="366">
        <v>0</v>
      </c>
      <c r="G14" s="147">
        <f t="shared" si="1"/>
        <v>4814800</v>
      </c>
      <c r="H14" s="145">
        <f t="shared" si="0"/>
        <v>21.172657773634441</v>
      </c>
      <c r="J14" s="148"/>
    </row>
    <row r="15" spans="1:10" x14ac:dyDescent="0.25">
      <c r="A15" s="324" t="s">
        <v>24</v>
      </c>
      <c r="B15" s="365" t="s">
        <v>27</v>
      </c>
      <c r="C15" s="366">
        <v>8372004</v>
      </c>
      <c r="D15" s="367">
        <v>0</v>
      </c>
      <c r="E15" s="367">
        <v>0</v>
      </c>
      <c r="F15" s="367">
        <v>0</v>
      </c>
      <c r="G15" s="147">
        <f t="shared" si="1"/>
        <v>0</v>
      </c>
      <c r="H15" s="145">
        <f t="shared" si="0"/>
        <v>0</v>
      </c>
      <c r="J15" s="148"/>
    </row>
    <row r="16" spans="1:10" x14ac:dyDescent="0.25">
      <c r="A16" s="324" t="s">
        <v>26</v>
      </c>
      <c r="B16" s="365" t="s">
        <v>29</v>
      </c>
      <c r="C16" s="366">
        <v>8405517</v>
      </c>
      <c r="D16" s="366">
        <v>0</v>
      </c>
      <c r="E16" s="366">
        <v>0</v>
      </c>
      <c r="F16" s="366">
        <v>0</v>
      </c>
      <c r="G16" s="147">
        <f t="shared" si="1"/>
        <v>0</v>
      </c>
      <c r="H16" s="145">
        <f t="shared" si="0"/>
        <v>0</v>
      </c>
      <c r="J16" s="148"/>
    </row>
    <row r="17" spans="1:10" x14ac:dyDescent="0.25">
      <c r="A17" s="324" t="s">
        <v>28</v>
      </c>
      <c r="B17" s="365" t="s">
        <v>31</v>
      </c>
      <c r="C17" s="366">
        <v>10037574</v>
      </c>
      <c r="D17" s="366">
        <v>674840</v>
      </c>
      <c r="E17" s="366">
        <v>1051596</v>
      </c>
      <c r="F17" s="366">
        <v>0</v>
      </c>
      <c r="G17" s="147">
        <f t="shared" si="1"/>
        <v>1726436</v>
      </c>
      <c r="H17" s="145">
        <f t="shared" si="0"/>
        <v>17.199733720518523</v>
      </c>
      <c r="J17" s="148"/>
    </row>
    <row r="18" spans="1:10" x14ac:dyDescent="0.25">
      <c r="A18" s="324" t="s">
        <v>30</v>
      </c>
      <c r="B18" s="365" t="s">
        <v>33</v>
      </c>
      <c r="C18" s="366">
        <v>6840000</v>
      </c>
      <c r="D18" s="366">
        <v>0</v>
      </c>
      <c r="E18" s="366">
        <v>540800</v>
      </c>
      <c r="F18" s="366">
        <v>0</v>
      </c>
      <c r="G18" s="147">
        <f t="shared" si="1"/>
        <v>540800</v>
      </c>
      <c r="H18" s="145">
        <f t="shared" si="0"/>
        <v>7.9064327485380117</v>
      </c>
      <c r="J18" s="148"/>
    </row>
    <row r="19" spans="1:10" x14ac:dyDescent="0.25">
      <c r="A19" s="324" t="s">
        <v>32</v>
      </c>
      <c r="B19" s="365" t="s">
        <v>35</v>
      </c>
      <c r="C19" s="366">
        <v>27817235</v>
      </c>
      <c r="D19" s="366">
        <v>1594424</v>
      </c>
      <c r="E19" s="366">
        <v>3941448</v>
      </c>
      <c r="F19" s="366">
        <v>31413</v>
      </c>
      <c r="G19" s="147">
        <f t="shared" si="1"/>
        <v>5567285</v>
      </c>
      <c r="H19" s="145">
        <f t="shared" si="0"/>
        <v>20.013797201626975</v>
      </c>
      <c r="J19" s="148"/>
    </row>
    <row r="20" spans="1:10" x14ac:dyDescent="0.25">
      <c r="A20" s="324" t="s">
        <v>34</v>
      </c>
      <c r="B20" s="365" t="s">
        <v>37</v>
      </c>
      <c r="C20" s="366">
        <v>19906889</v>
      </c>
      <c r="D20" s="366">
        <v>0</v>
      </c>
      <c r="E20" s="366">
        <v>3486961</v>
      </c>
      <c r="F20" s="366">
        <v>0</v>
      </c>
      <c r="G20" s="147">
        <f t="shared" si="1"/>
        <v>3486961</v>
      </c>
      <c r="H20" s="145">
        <f t="shared" si="0"/>
        <v>17.516353258412202</v>
      </c>
      <c r="J20" s="148"/>
    </row>
    <row r="21" spans="1:10" x14ac:dyDescent="0.25">
      <c r="A21" s="324" t="s">
        <v>36</v>
      </c>
      <c r="B21" s="365" t="s">
        <v>39</v>
      </c>
      <c r="C21" s="366">
        <v>48137358</v>
      </c>
      <c r="D21" s="366">
        <v>2920484</v>
      </c>
      <c r="E21" s="366">
        <v>16598541</v>
      </c>
      <c r="F21" s="366">
        <v>289327</v>
      </c>
      <c r="G21" s="147">
        <f t="shared" si="1"/>
        <v>19808352</v>
      </c>
      <c r="H21" s="145">
        <f t="shared" si="0"/>
        <v>41.149645146707051</v>
      </c>
      <c r="J21" s="148"/>
    </row>
    <row r="22" spans="1:10" x14ac:dyDescent="0.25">
      <c r="A22" s="324" t="s">
        <v>38</v>
      </c>
      <c r="B22" s="365" t="s">
        <v>42</v>
      </c>
      <c r="C22" s="366">
        <v>34106544</v>
      </c>
      <c r="D22" s="366">
        <v>728829</v>
      </c>
      <c r="E22" s="366">
        <v>7128690</v>
      </c>
      <c r="F22" s="366">
        <v>213860</v>
      </c>
      <c r="G22" s="147">
        <f t="shared" si="1"/>
        <v>8071379</v>
      </c>
      <c r="H22" s="145">
        <f t="shared" si="0"/>
        <v>23.665191641815131</v>
      </c>
      <c r="J22" s="148"/>
    </row>
    <row r="23" spans="1:10" x14ac:dyDescent="0.25">
      <c r="A23" s="324" t="s">
        <v>40</v>
      </c>
      <c r="B23" s="365" t="s">
        <v>44</v>
      </c>
      <c r="C23" s="366">
        <v>6034767</v>
      </c>
      <c r="D23" s="366">
        <v>0</v>
      </c>
      <c r="E23" s="366">
        <v>0</v>
      </c>
      <c r="F23" s="366">
        <v>0</v>
      </c>
      <c r="G23" s="147">
        <f t="shared" si="1"/>
        <v>0</v>
      </c>
      <c r="H23" s="145">
        <f t="shared" si="0"/>
        <v>0</v>
      </c>
      <c r="J23" s="148"/>
    </row>
    <row r="24" spans="1:10" x14ac:dyDescent="0.25">
      <c r="A24" s="324" t="s">
        <v>41</v>
      </c>
      <c r="B24" s="365" t="s">
        <v>46</v>
      </c>
      <c r="C24" s="366">
        <v>30865814</v>
      </c>
      <c r="D24" s="366">
        <v>7017000</v>
      </c>
      <c r="E24" s="366">
        <v>10114434</v>
      </c>
      <c r="F24" s="366">
        <v>0</v>
      </c>
      <c r="G24" s="147">
        <f t="shared" si="1"/>
        <v>17131434</v>
      </c>
      <c r="H24" s="145">
        <f t="shared" si="0"/>
        <v>55.502939271259791</v>
      </c>
      <c r="J24" s="148"/>
    </row>
    <row r="25" spans="1:10" x14ac:dyDescent="0.25">
      <c r="A25" s="324" t="s">
        <v>43</v>
      </c>
      <c r="B25" s="365" t="s">
        <v>48</v>
      </c>
      <c r="C25" s="366">
        <v>27254817</v>
      </c>
      <c r="D25" s="366">
        <v>2535828</v>
      </c>
      <c r="E25" s="366">
        <v>5964541</v>
      </c>
      <c r="F25" s="366">
        <v>2535828</v>
      </c>
      <c r="G25" s="147">
        <f t="shared" si="1"/>
        <v>11036197</v>
      </c>
      <c r="H25" s="145">
        <f t="shared" si="0"/>
        <v>40.492647593267641</v>
      </c>
      <c r="J25" s="148"/>
    </row>
    <row r="26" spans="1:10" x14ac:dyDescent="0.25">
      <c r="A26" s="324" t="s">
        <v>45</v>
      </c>
      <c r="B26" s="365" t="s">
        <v>50</v>
      </c>
      <c r="C26" s="366">
        <v>63636036</v>
      </c>
      <c r="D26" s="366">
        <v>1148239</v>
      </c>
      <c r="E26" s="366">
        <v>4117128</v>
      </c>
      <c r="F26" s="366">
        <v>686231</v>
      </c>
      <c r="G26" s="147">
        <f t="shared" si="1"/>
        <v>5951598</v>
      </c>
      <c r="H26" s="145">
        <f t="shared" si="0"/>
        <v>9.3525592951767145</v>
      </c>
      <c r="J26" s="148"/>
    </row>
    <row r="27" spans="1:10" x14ac:dyDescent="0.25">
      <c r="A27" s="324" t="s">
        <v>47</v>
      </c>
      <c r="B27" s="365" t="s">
        <v>52</v>
      </c>
      <c r="C27" s="366">
        <v>23807530</v>
      </c>
      <c r="D27" s="366">
        <v>0</v>
      </c>
      <c r="E27" s="366">
        <v>0</v>
      </c>
      <c r="F27" s="366">
        <v>0</v>
      </c>
      <c r="G27" s="147">
        <f t="shared" si="1"/>
        <v>0</v>
      </c>
      <c r="H27" s="145">
        <f t="shared" si="0"/>
        <v>0</v>
      </c>
      <c r="J27" s="148"/>
    </row>
    <row r="28" spans="1:10" x14ac:dyDescent="0.25">
      <c r="A28" s="324" t="s">
        <v>49</v>
      </c>
      <c r="B28" s="365" t="s">
        <v>54</v>
      </c>
      <c r="C28" s="366">
        <v>12222464</v>
      </c>
      <c r="D28" s="366">
        <v>0</v>
      </c>
      <c r="E28" s="366">
        <v>1317215</v>
      </c>
      <c r="F28" s="366">
        <v>60000</v>
      </c>
      <c r="G28" s="147">
        <f t="shared" si="1"/>
        <v>1377215</v>
      </c>
      <c r="H28" s="145">
        <f t="shared" si="0"/>
        <v>11.267899827727044</v>
      </c>
      <c r="J28" s="148"/>
    </row>
    <row r="29" spans="1:10" x14ac:dyDescent="0.25">
      <c r="A29" s="324" t="s">
        <v>51</v>
      </c>
      <c r="B29" s="365" t="s">
        <v>56</v>
      </c>
      <c r="C29" s="366">
        <v>33240039</v>
      </c>
      <c r="D29" s="366">
        <v>267822</v>
      </c>
      <c r="E29" s="366">
        <v>4011285</v>
      </c>
      <c r="F29" s="366">
        <v>110746</v>
      </c>
      <c r="G29" s="147">
        <f t="shared" si="1"/>
        <v>4389853</v>
      </c>
      <c r="H29" s="145">
        <f t="shared" si="0"/>
        <v>13.206521809435904</v>
      </c>
      <c r="J29" s="148"/>
    </row>
    <row r="30" spans="1:10" x14ac:dyDescent="0.25">
      <c r="A30" s="324" t="s">
        <v>53</v>
      </c>
      <c r="B30" s="365" t="s">
        <v>58</v>
      </c>
      <c r="C30" s="366">
        <v>7488468</v>
      </c>
      <c r="D30" s="366">
        <v>0</v>
      </c>
      <c r="E30" s="366">
        <v>849674</v>
      </c>
      <c r="F30" s="366">
        <v>0</v>
      </c>
      <c r="G30" s="147">
        <f t="shared" si="1"/>
        <v>849674</v>
      </c>
      <c r="H30" s="145">
        <f t="shared" si="0"/>
        <v>11.346432941958222</v>
      </c>
      <c r="J30" s="148"/>
    </row>
    <row r="31" spans="1:10" x14ac:dyDescent="0.25">
      <c r="A31" s="324" t="s">
        <v>55</v>
      </c>
      <c r="B31" s="365" t="s">
        <v>60</v>
      </c>
      <c r="C31" s="366">
        <v>10622296</v>
      </c>
      <c r="D31" s="366">
        <v>0</v>
      </c>
      <c r="E31" s="366">
        <v>0</v>
      </c>
      <c r="F31" s="366">
        <v>0</v>
      </c>
      <c r="G31" s="147">
        <f t="shared" si="1"/>
        <v>0</v>
      </c>
      <c r="H31" s="145">
        <f t="shared" si="0"/>
        <v>0</v>
      </c>
      <c r="J31" s="148"/>
    </row>
    <row r="32" spans="1:10" x14ac:dyDescent="0.25">
      <c r="A32" s="324" t="s">
        <v>57</v>
      </c>
      <c r="B32" s="365" t="s">
        <v>62</v>
      </c>
      <c r="C32" s="366">
        <v>20258406</v>
      </c>
      <c r="D32" s="366">
        <v>0</v>
      </c>
      <c r="E32" s="366">
        <v>1000000</v>
      </c>
      <c r="F32" s="366">
        <v>0</v>
      </c>
      <c r="G32" s="147">
        <f t="shared" si="1"/>
        <v>1000000</v>
      </c>
      <c r="H32" s="145">
        <f t="shared" si="0"/>
        <v>4.9362225241215913</v>
      </c>
      <c r="J32" s="148"/>
    </row>
    <row r="33" spans="1:10" x14ac:dyDescent="0.25">
      <c r="A33" s="324" t="s">
        <v>59</v>
      </c>
      <c r="B33" s="365" t="s">
        <v>64</v>
      </c>
      <c r="C33" s="366">
        <v>34846120</v>
      </c>
      <c r="D33" s="366">
        <v>1967631</v>
      </c>
      <c r="E33" s="366">
        <v>11462294</v>
      </c>
      <c r="F33" s="366">
        <v>0</v>
      </c>
      <c r="G33" s="147">
        <f t="shared" si="1"/>
        <v>13429925</v>
      </c>
      <c r="H33" s="145">
        <f t="shared" si="0"/>
        <v>38.540661054946717</v>
      </c>
      <c r="J33" s="148"/>
    </row>
    <row r="34" spans="1:10" x14ac:dyDescent="0.25">
      <c r="A34" s="324" t="s">
        <v>61</v>
      </c>
      <c r="B34" s="365" t="s">
        <v>66</v>
      </c>
      <c r="C34" s="366">
        <v>14013403</v>
      </c>
      <c r="D34" s="366">
        <v>0</v>
      </c>
      <c r="E34" s="366">
        <v>2010691</v>
      </c>
      <c r="F34" s="366">
        <v>0</v>
      </c>
      <c r="G34" s="147">
        <f t="shared" si="1"/>
        <v>2010691</v>
      </c>
      <c r="H34" s="145">
        <f t="shared" si="0"/>
        <v>14.348342083646633</v>
      </c>
      <c r="J34" s="148"/>
    </row>
    <row r="35" spans="1:10" x14ac:dyDescent="0.25">
      <c r="A35" s="324" t="s">
        <v>63</v>
      </c>
      <c r="B35" s="365" t="s">
        <v>72</v>
      </c>
      <c r="C35" s="366">
        <v>99110462</v>
      </c>
      <c r="D35" s="366">
        <v>54457245</v>
      </c>
      <c r="E35" s="366">
        <v>23596452</v>
      </c>
      <c r="F35" s="366">
        <v>0</v>
      </c>
      <c r="G35" s="147">
        <f t="shared" si="1"/>
        <v>78053697</v>
      </c>
      <c r="H35" s="145">
        <f t="shared" si="0"/>
        <v>78.754245944287902</v>
      </c>
      <c r="J35" s="148"/>
    </row>
    <row r="36" spans="1:10" x14ac:dyDescent="0.25">
      <c r="A36" s="324" t="s">
        <v>65</v>
      </c>
      <c r="B36" s="365" t="s">
        <v>74</v>
      </c>
      <c r="C36" s="366">
        <v>30200000</v>
      </c>
      <c r="D36" s="366">
        <v>0</v>
      </c>
      <c r="E36" s="366">
        <v>4145340</v>
      </c>
      <c r="F36" s="366">
        <v>2868462</v>
      </c>
      <c r="G36" s="147">
        <f t="shared" si="1"/>
        <v>7013802</v>
      </c>
      <c r="H36" s="145">
        <f t="shared" si="0"/>
        <v>23.224509933774833</v>
      </c>
      <c r="J36" s="148"/>
    </row>
    <row r="37" spans="1:10" x14ac:dyDescent="0.25">
      <c r="A37" s="324" t="s">
        <v>67</v>
      </c>
      <c r="B37" s="365" t="s">
        <v>78</v>
      </c>
      <c r="C37" s="366">
        <v>44195483</v>
      </c>
      <c r="D37" s="366">
        <v>20000</v>
      </c>
      <c r="E37" s="366">
        <v>9411044</v>
      </c>
      <c r="F37" s="366">
        <v>301992</v>
      </c>
      <c r="G37" s="147">
        <f t="shared" si="1"/>
        <v>9733036</v>
      </c>
      <c r="H37" s="145">
        <f t="shared" si="0"/>
        <v>22.02269403866454</v>
      </c>
      <c r="J37" s="148"/>
    </row>
    <row r="38" spans="1:10" x14ac:dyDescent="0.25">
      <c r="A38" s="324" t="s">
        <v>69</v>
      </c>
      <c r="B38" s="365" t="s">
        <v>80</v>
      </c>
      <c r="C38" s="366">
        <v>55794689</v>
      </c>
      <c r="D38" s="366">
        <v>0</v>
      </c>
      <c r="E38" s="366">
        <v>21008792</v>
      </c>
      <c r="F38" s="366">
        <v>0</v>
      </c>
      <c r="G38" s="147">
        <f t="shared" si="1"/>
        <v>21008792</v>
      </c>
      <c r="H38" s="145">
        <f t="shared" si="0"/>
        <v>37.653748728664837</v>
      </c>
      <c r="J38" s="148"/>
    </row>
    <row r="39" spans="1:10" x14ac:dyDescent="0.25">
      <c r="A39" s="324" t="s">
        <v>71</v>
      </c>
      <c r="B39" s="365" t="s">
        <v>82</v>
      </c>
      <c r="C39" s="366">
        <v>23967630</v>
      </c>
      <c r="D39" s="366">
        <v>0</v>
      </c>
      <c r="E39" s="366">
        <v>6786844</v>
      </c>
      <c r="F39" s="366">
        <v>41862</v>
      </c>
      <c r="G39" s="147">
        <f t="shared" si="1"/>
        <v>6828706</v>
      </c>
      <c r="H39" s="145">
        <f t="shared" si="0"/>
        <v>28.491369401146461</v>
      </c>
      <c r="J39" s="148"/>
    </row>
    <row r="40" spans="1:10" x14ac:dyDescent="0.25">
      <c r="A40" s="324" t="s">
        <v>73</v>
      </c>
      <c r="B40" s="365" t="s">
        <v>84</v>
      </c>
      <c r="C40" s="366">
        <v>2776738</v>
      </c>
      <c r="D40" s="366">
        <v>0</v>
      </c>
      <c r="E40" s="366">
        <v>1254812</v>
      </c>
      <c r="F40" s="366">
        <v>0</v>
      </c>
      <c r="G40" s="147">
        <f t="shared" si="1"/>
        <v>1254812</v>
      </c>
      <c r="H40" s="145">
        <f t="shared" si="0"/>
        <v>45.190147576040665</v>
      </c>
      <c r="J40" s="148"/>
    </row>
    <row r="41" spans="1:10" x14ac:dyDescent="0.25">
      <c r="A41" s="324" t="s">
        <v>75</v>
      </c>
      <c r="B41" s="365" t="s">
        <v>86</v>
      </c>
      <c r="C41" s="366">
        <v>21010338</v>
      </c>
      <c r="D41" s="366">
        <v>0</v>
      </c>
      <c r="E41" s="366">
        <v>1081220</v>
      </c>
      <c r="F41" s="366">
        <v>0</v>
      </c>
      <c r="G41" s="147">
        <f t="shared" si="1"/>
        <v>1081220</v>
      </c>
      <c r="H41" s="145">
        <f t="shared" si="0"/>
        <v>5.1461332987598771</v>
      </c>
      <c r="J41" s="148"/>
    </row>
    <row r="42" spans="1:10" x14ac:dyDescent="0.25">
      <c r="A42" s="324" t="s">
        <v>77</v>
      </c>
      <c r="B42" s="365" t="s">
        <v>88</v>
      </c>
      <c r="C42" s="366">
        <v>74087799</v>
      </c>
      <c r="D42" s="366">
        <v>486900</v>
      </c>
      <c r="E42" s="366">
        <v>36614761</v>
      </c>
      <c r="F42" s="366">
        <v>0</v>
      </c>
      <c r="G42" s="147">
        <f t="shared" si="1"/>
        <v>37101661</v>
      </c>
      <c r="H42" s="145">
        <f>+G42/C42*100</f>
        <v>50.077963579401242</v>
      </c>
      <c r="J42" s="148"/>
    </row>
    <row r="43" spans="1:10" x14ac:dyDescent="0.25">
      <c r="A43" s="324" t="s">
        <v>79</v>
      </c>
      <c r="B43" s="365" t="s">
        <v>90</v>
      </c>
      <c r="C43" s="366">
        <v>23596884</v>
      </c>
      <c r="D43" s="366">
        <v>422907</v>
      </c>
      <c r="E43" s="366">
        <v>7850978</v>
      </c>
      <c r="F43" s="366">
        <v>1052017</v>
      </c>
      <c r="G43" s="147">
        <f t="shared" si="1"/>
        <v>9325902</v>
      </c>
      <c r="H43" s="145">
        <f t="shared" ref="H43:H59" si="2">+G43/C43*100</f>
        <v>39.521752109303925</v>
      </c>
      <c r="J43" s="148"/>
    </row>
    <row r="44" spans="1:10" x14ac:dyDescent="0.25">
      <c r="A44" s="324" t="s">
        <v>81</v>
      </c>
      <c r="B44" s="365" t="s">
        <v>92</v>
      </c>
      <c r="C44" s="366">
        <v>55548577</v>
      </c>
      <c r="D44" s="366">
        <v>0</v>
      </c>
      <c r="E44" s="366">
        <v>12344389</v>
      </c>
      <c r="F44" s="366">
        <v>4545296</v>
      </c>
      <c r="G44" s="147">
        <f t="shared" si="1"/>
        <v>16889685</v>
      </c>
      <c r="H44" s="145">
        <f t="shared" si="2"/>
        <v>30.405252325365602</v>
      </c>
      <c r="J44" s="148"/>
    </row>
    <row r="45" spans="1:10" x14ac:dyDescent="0.25">
      <c r="A45" s="324" t="s">
        <v>83</v>
      </c>
      <c r="B45" s="365" t="s">
        <v>96</v>
      </c>
      <c r="C45" s="366">
        <v>14157108</v>
      </c>
      <c r="D45" s="366">
        <v>0</v>
      </c>
      <c r="E45" s="366">
        <v>5001144</v>
      </c>
      <c r="F45" s="366">
        <v>67000</v>
      </c>
      <c r="G45" s="147">
        <f t="shared" si="1"/>
        <v>5068144</v>
      </c>
      <c r="H45" s="145">
        <f t="shared" si="2"/>
        <v>35.799288950822444</v>
      </c>
      <c r="J45" s="148"/>
    </row>
    <row r="46" spans="1:10" x14ac:dyDescent="0.25">
      <c r="A46" s="324" t="s">
        <v>85</v>
      </c>
      <c r="B46" s="365" t="s">
        <v>98</v>
      </c>
      <c r="C46" s="366">
        <v>29270910</v>
      </c>
      <c r="D46" s="366">
        <v>0</v>
      </c>
      <c r="E46" s="366">
        <v>9722515</v>
      </c>
      <c r="F46" s="366">
        <v>0</v>
      </c>
      <c r="G46" s="147">
        <f t="shared" si="1"/>
        <v>9722515</v>
      </c>
      <c r="H46" s="145">
        <f t="shared" si="2"/>
        <v>33.215622609614805</v>
      </c>
      <c r="J46" s="148"/>
    </row>
    <row r="47" spans="1:10" x14ac:dyDescent="0.25">
      <c r="A47" s="324" t="s">
        <v>87</v>
      </c>
      <c r="B47" s="365" t="s">
        <v>100</v>
      </c>
      <c r="C47" s="366">
        <v>20386120</v>
      </c>
      <c r="D47" s="366">
        <v>87500</v>
      </c>
      <c r="E47" s="366">
        <v>3869700</v>
      </c>
      <c r="F47" s="366">
        <v>0</v>
      </c>
      <c r="G47" s="147">
        <f t="shared" si="1"/>
        <v>3957200</v>
      </c>
      <c r="H47" s="145">
        <f t="shared" si="2"/>
        <v>19.411246475543166</v>
      </c>
      <c r="J47" s="148"/>
    </row>
    <row r="48" spans="1:10" x14ac:dyDescent="0.25">
      <c r="A48" s="324" t="s">
        <v>89</v>
      </c>
      <c r="B48" s="365" t="s">
        <v>102</v>
      </c>
      <c r="C48" s="366">
        <v>67562674</v>
      </c>
      <c r="D48" s="366">
        <v>66000</v>
      </c>
      <c r="E48" s="366">
        <v>19240044</v>
      </c>
      <c r="F48" s="366">
        <v>673255</v>
      </c>
      <c r="G48" s="147">
        <f t="shared" si="1"/>
        <v>19979299</v>
      </c>
      <c r="H48" s="145">
        <f t="shared" si="2"/>
        <v>29.571504230279576</v>
      </c>
      <c r="J48" s="148"/>
    </row>
    <row r="49" spans="1:10" x14ac:dyDescent="0.25">
      <c r="A49" s="324" t="s">
        <v>91</v>
      </c>
      <c r="B49" s="365" t="s">
        <v>104</v>
      </c>
      <c r="C49" s="366">
        <v>11101499</v>
      </c>
      <c r="D49" s="366">
        <v>553784</v>
      </c>
      <c r="E49" s="366">
        <v>1031356</v>
      </c>
      <c r="F49" s="366">
        <v>1846822</v>
      </c>
      <c r="G49" s="147">
        <f t="shared" si="1"/>
        <v>3431962</v>
      </c>
      <c r="H49" s="145">
        <f t="shared" si="2"/>
        <v>30.914401739801082</v>
      </c>
      <c r="J49" s="148"/>
    </row>
    <row r="50" spans="1:10" x14ac:dyDescent="0.25">
      <c r="A50" s="324" t="s">
        <v>93</v>
      </c>
      <c r="B50" s="365" t="s">
        <v>106</v>
      </c>
      <c r="C50" s="366">
        <v>75717542</v>
      </c>
      <c r="D50" s="366">
        <v>15219679</v>
      </c>
      <c r="E50" s="366">
        <v>13629051</v>
      </c>
      <c r="F50" s="366">
        <v>0</v>
      </c>
      <c r="G50" s="147">
        <f t="shared" si="1"/>
        <v>28848730</v>
      </c>
      <c r="H50" s="145">
        <f t="shared" si="2"/>
        <v>38.100457619186848</v>
      </c>
      <c r="J50" s="148"/>
    </row>
    <row r="51" spans="1:10" x14ac:dyDescent="0.25">
      <c r="A51" s="324" t="s">
        <v>95</v>
      </c>
      <c r="B51" s="365" t="s">
        <v>108</v>
      </c>
      <c r="C51" s="366">
        <v>5000000</v>
      </c>
      <c r="D51" s="366">
        <v>0</v>
      </c>
      <c r="E51" s="366">
        <v>332724</v>
      </c>
      <c r="F51" s="366">
        <v>0</v>
      </c>
      <c r="G51" s="147">
        <f t="shared" si="1"/>
        <v>332724</v>
      </c>
      <c r="H51" s="145">
        <f t="shared" si="2"/>
        <v>6.6544800000000004</v>
      </c>
      <c r="J51" s="148"/>
    </row>
    <row r="52" spans="1:10" x14ac:dyDescent="0.25">
      <c r="A52" s="324" t="s">
        <v>97</v>
      </c>
      <c r="B52" s="365" t="s">
        <v>110</v>
      </c>
      <c r="C52" s="366">
        <v>13538242</v>
      </c>
      <c r="D52" s="366">
        <v>0</v>
      </c>
      <c r="E52" s="366">
        <v>1197493</v>
      </c>
      <c r="F52" s="366">
        <v>0</v>
      </c>
      <c r="G52" s="147">
        <f t="shared" si="1"/>
        <v>1197493</v>
      </c>
      <c r="H52" s="145">
        <f t="shared" si="2"/>
        <v>8.8452621839674599</v>
      </c>
      <c r="J52" s="148"/>
    </row>
    <row r="53" spans="1:10" x14ac:dyDescent="0.25">
      <c r="A53" s="324" t="s">
        <v>99</v>
      </c>
      <c r="B53" s="365" t="s">
        <v>112</v>
      </c>
      <c r="C53" s="366">
        <v>105878162</v>
      </c>
      <c r="D53" s="366">
        <v>0</v>
      </c>
      <c r="E53" s="366">
        <v>27232176</v>
      </c>
      <c r="F53" s="366">
        <v>0</v>
      </c>
      <c r="G53" s="147">
        <f t="shared" si="1"/>
        <v>27232176</v>
      </c>
      <c r="H53" s="145">
        <f t="shared" si="2"/>
        <v>25.720295371202234</v>
      </c>
      <c r="J53" s="148"/>
    </row>
    <row r="54" spans="1:10" x14ac:dyDescent="0.25">
      <c r="A54" s="324" t="s">
        <v>101</v>
      </c>
      <c r="B54" s="365" t="s">
        <v>114</v>
      </c>
      <c r="C54" s="366">
        <v>89527051</v>
      </c>
      <c r="D54" s="366">
        <v>0</v>
      </c>
      <c r="E54" s="366">
        <v>89527051</v>
      </c>
      <c r="F54" s="366">
        <v>0</v>
      </c>
      <c r="G54" s="147">
        <f t="shared" si="1"/>
        <v>89527051</v>
      </c>
      <c r="H54" s="145">
        <f t="shared" si="2"/>
        <v>100</v>
      </c>
      <c r="J54" s="148"/>
    </row>
    <row r="55" spans="1:10" x14ac:dyDescent="0.25">
      <c r="A55" s="324" t="s">
        <v>103</v>
      </c>
      <c r="B55" s="365" t="s">
        <v>116</v>
      </c>
      <c r="C55" s="366">
        <v>38966912</v>
      </c>
      <c r="D55" s="366">
        <v>717000</v>
      </c>
      <c r="E55" s="366">
        <v>3646265</v>
      </c>
      <c r="F55" s="366">
        <v>2855011</v>
      </c>
      <c r="G55" s="147">
        <f t="shared" si="1"/>
        <v>7218276</v>
      </c>
      <c r="H55" s="145">
        <f t="shared" si="2"/>
        <v>18.524116050047795</v>
      </c>
      <c r="J55" s="148"/>
    </row>
    <row r="56" spans="1:10" x14ac:dyDescent="0.25">
      <c r="A56" s="324" t="s">
        <v>105</v>
      </c>
      <c r="B56" s="365" t="s">
        <v>118</v>
      </c>
      <c r="C56" s="366">
        <v>42260579</v>
      </c>
      <c r="D56" s="366">
        <v>584882</v>
      </c>
      <c r="E56" s="366">
        <v>6710586</v>
      </c>
      <c r="F56" s="366">
        <v>5235259</v>
      </c>
      <c r="G56" s="147">
        <f t="shared" si="1"/>
        <v>12530727</v>
      </c>
      <c r="H56" s="145">
        <f t="shared" si="2"/>
        <v>29.651101088794828</v>
      </c>
      <c r="J56" s="148"/>
    </row>
    <row r="57" spans="1:10" ht="15.75" thickBot="1" x14ac:dyDescent="0.3">
      <c r="A57" s="324" t="s">
        <v>107</v>
      </c>
      <c r="B57" s="365" t="s">
        <v>119</v>
      </c>
      <c r="C57" s="366">
        <v>27073123</v>
      </c>
      <c r="D57" s="366">
        <v>0</v>
      </c>
      <c r="E57" s="366">
        <v>7831927</v>
      </c>
      <c r="F57" s="366">
        <v>0</v>
      </c>
      <c r="G57" s="147">
        <f t="shared" si="1"/>
        <v>7831927</v>
      </c>
      <c r="H57" s="145">
        <f t="shared" si="2"/>
        <v>28.928790372651136</v>
      </c>
      <c r="J57" s="148"/>
    </row>
    <row r="58" spans="1:10" ht="16.5" thickTop="1" thickBot="1" x14ac:dyDescent="0.3">
      <c r="A58" s="324"/>
      <c r="B58" s="325" t="s">
        <v>830</v>
      </c>
      <c r="C58" s="326">
        <v>1722125906</v>
      </c>
      <c r="D58" s="326">
        <v>112994823</v>
      </c>
      <c r="E58" s="326">
        <v>443068064</v>
      </c>
      <c r="F58" s="326">
        <v>23450381</v>
      </c>
      <c r="G58" s="147">
        <f>SUM(G4:G57)</f>
        <v>579513268</v>
      </c>
      <c r="H58" s="145">
        <f t="shared" si="2"/>
        <v>33.651039449609208</v>
      </c>
      <c r="J58" s="148"/>
    </row>
    <row r="59" spans="1:10" ht="16.5" thickTop="1" thickBot="1" x14ac:dyDescent="0.3">
      <c r="B59" s="1" t="s">
        <v>120</v>
      </c>
      <c r="C59" s="146">
        <f>SUM(C4:C57)</f>
        <v>1722125906</v>
      </c>
      <c r="D59" s="146">
        <f t="shared" ref="D59:F59" si="3">SUM(D4:D57)</f>
        <v>112994823</v>
      </c>
      <c r="E59" s="146">
        <f t="shared" si="3"/>
        <v>443068064</v>
      </c>
      <c r="F59" s="146">
        <f t="shared" si="3"/>
        <v>23450381</v>
      </c>
      <c r="G59" s="146">
        <f>SUM(D59:F59)</f>
        <v>579513268</v>
      </c>
      <c r="H59" s="146">
        <f t="shared" si="2"/>
        <v>33.651039449609208</v>
      </c>
    </row>
    <row r="60" spans="1:10" ht="15.75" thickTop="1" x14ac:dyDescent="0.25"/>
  </sheetData>
  <mergeCells count="3">
    <mergeCell ref="A2:A3"/>
    <mergeCell ref="B2:B3"/>
    <mergeCell ref="C2:H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4"/>
  <sheetViews>
    <sheetView workbookViewId="0">
      <selection activeCell="B5" sqref="B5"/>
    </sheetView>
  </sheetViews>
  <sheetFormatPr baseColWidth="10" defaultColWidth="9.140625" defaultRowHeight="15" x14ac:dyDescent="0.25"/>
  <cols>
    <col min="2" max="2" width="68.42578125" customWidth="1"/>
    <col min="3" max="24" width="9.7109375" customWidth="1"/>
    <col min="25" max="25" width="16.5703125" customWidth="1"/>
  </cols>
  <sheetData>
    <row r="2" spans="1:25" ht="30" customHeight="1" thickTop="1" thickBot="1" x14ac:dyDescent="0.3">
      <c r="A2" s="250" t="s">
        <v>0</v>
      </c>
      <c r="B2" s="250" t="s">
        <v>1</v>
      </c>
      <c r="C2" s="250" t="s">
        <v>621</v>
      </c>
      <c r="D2" s="250" t="s">
        <v>621</v>
      </c>
      <c r="E2" s="250" t="s">
        <v>621</v>
      </c>
      <c r="F2" s="250"/>
      <c r="G2" s="250" t="s">
        <v>621</v>
      </c>
      <c r="H2" s="250" t="s">
        <v>621</v>
      </c>
      <c r="I2" s="250" t="s">
        <v>621</v>
      </c>
      <c r="J2" s="250" t="s">
        <v>621</v>
      </c>
      <c r="K2" s="250" t="s">
        <v>621</v>
      </c>
      <c r="L2" s="250" t="s">
        <v>621</v>
      </c>
      <c r="M2" s="250" t="s">
        <v>621</v>
      </c>
      <c r="N2" s="250" t="s">
        <v>621</v>
      </c>
      <c r="O2" s="250" t="s">
        <v>621</v>
      </c>
      <c r="P2" s="250" t="s">
        <v>621</v>
      </c>
      <c r="Q2" s="250" t="s">
        <v>621</v>
      </c>
      <c r="R2" s="250" t="s">
        <v>621</v>
      </c>
      <c r="S2" s="250" t="s">
        <v>621</v>
      </c>
      <c r="T2" s="250" t="s">
        <v>621</v>
      </c>
      <c r="U2" s="250" t="s">
        <v>621</v>
      </c>
      <c r="V2" s="250" t="s">
        <v>621</v>
      </c>
      <c r="W2" s="250" t="s">
        <v>621</v>
      </c>
      <c r="X2" s="250" t="s">
        <v>621</v>
      </c>
    </row>
    <row r="3" spans="1:25" ht="39.950000000000003" customHeight="1" thickTop="1" thickBot="1" x14ac:dyDescent="0.3">
      <c r="A3" s="250" t="s">
        <v>0</v>
      </c>
      <c r="B3" s="250" t="s">
        <v>1</v>
      </c>
      <c r="C3" s="281" t="s">
        <v>622</v>
      </c>
      <c r="D3" s="282"/>
      <c r="E3" s="282"/>
      <c r="F3" s="283"/>
      <c r="G3" s="280" t="s">
        <v>626</v>
      </c>
      <c r="H3" s="280" t="s">
        <v>626</v>
      </c>
      <c r="I3" s="280" t="s">
        <v>626</v>
      </c>
      <c r="J3" s="280" t="s">
        <v>627</v>
      </c>
      <c r="K3" s="280" t="s">
        <v>627</v>
      </c>
      <c r="L3" s="280" t="s">
        <v>627</v>
      </c>
      <c r="M3" s="280" t="s">
        <v>628</v>
      </c>
      <c r="N3" s="280" t="s">
        <v>628</v>
      </c>
      <c r="O3" s="280" t="s">
        <v>628</v>
      </c>
      <c r="P3" s="280" t="s">
        <v>629</v>
      </c>
      <c r="Q3" s="280" t="s">
        <v>629</v>
      </c>
      <c r="R3" s="280" t="s">
        <v>629</v>
      </c>
      <c r="S3" s="280" t="s">
        <v>630</v>
      </c>
      <c r="T3" s="280" t="s">
        <v>630</v>
      </c>
      <c r="U3" s="280" t="s">
        <v>630</v>
      </c>
      <c r="V3" s="280" t="s">
        <v>631</v>
      </c>
      <c r="W3" s="280" t="s">
        <v>631</v>
      </c>
      <c r="X3" s="280" t="s">
        <v>631</v>
      </c>
    </row>
    <row r="4" spans="1:25" ht="16.5" thickTop="1" thickBot="1" x14ac:dyDescent="0.3">
      <c r="A4" s="250" t="s">
        <v>0</v>
      </c>
      <c r="B4" s="250" t="s">
        <v>1</v>
      </c>
      <c r="C4" s="2" t="s">
        <v>623</v>
      </c>
      <c r="D4" s="2" t="s">
        <v>624</v>
      </c>
      <c r="E4" s="2" t="s">
        <v>625</v>
      </c>
      <c r="F4" s="151" t="s">
        <v>120</v>
      </c>
      <c r="G4" s="2" t="s">
        <v>623</v>
      </c>
      <c r="H4" s="2" t="s">
        <v>624</v>
      </c>
      <c r="I4" s="2" t="s">
        <v>625</v>
      </c>
      <c r="J4" s="2" t="s">
        <v>623</v>
      </c>
      <c r="K4" s="2" t="s">
        <v>624</v>
      </c>
      <c r="L4" s="2" t="s">
        <v>625</v>
      </c>
      <c r="M4" s="2" t="s">
        <v>623</v>
      </c>
      <c r="N4" s="2" t="s">
        <v>624</v>
      </c>
      <c r="O4" s="2" t="s">
        <v>625</v>
      </c>
      <c r="P4" s="2" t="s">
        <v>623</v>
      </c>
      <c r="Q4" s="2" t="s">
        <v>624</v>
      </c>
      <c r="R4" s="2" t="s">
        <v>625</v>
      </c>
      <c r="S4" s="2" t="s">
        <v>623</v>
      </c>
      <c r="T4" s="2" t="s">
        <v>624</v>
      </c>
      <c r="U4" s="2" t="s">
        <v>625</v>
      </c>
      <c r="V4" s="2" t="s">
        <v>623</v>
      </c>
      <c r="W4" s="2" t="s">
        <v>624</v>
      </c>
      <c r="X4" s="2" t="s">
        <v>625</v>
      </c>
    </row>
    <row r="5" spans="1:25" x14ac:dyDescent="0.25">
      <c r="A5" s="4" t="s">
        <v>2</v>
      </c>
      <c r="B5" s="4" t="s">
        <v>3</v>
      </c>
      <c r="C5" s="3">
        <v>0</v>
      </c>
      <c r="D5" s="3">
        <v>2</v>
      </c>
      <c r="E5" s="3">
        <v>0</v>
      </c>
      <c r="F5" s="3"/>
      <c r="G5" s="3">
        <v>0</v>
      </c>
      <c r="H5" s="3">
        <v>0</v>
      </c>
      <c r="I5" s="3">
        <v>0</v>
      </c>
      <c r="J5" s="3">
        <v>0</v>
      </c>
      <c r="K5" s="3">
        <v>2</v>
      </c>
      <c r="L5" s="3">
        <v>0</v>
      </c>
      <c r="M5" s="3">
        <v>0</v>
      </c>
      <c r="N5" s="3">
        <v>12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2</v>
      </c>
      <c r="U5" s="3">
        <v>0</v>
      </c>
      <c r="V5" s="3">
        <v>0</v>
      </c>
      <c r="W5" s="3">
        <v>0</v>
      </c>
      <c r="X5" s="3">
        <v>0</v>
      </c>
      <c r="Y5" s="8">
        <f>SUM(C5:X5)</f>
        <v>18</v>
      </c>
    </row>
    <row r="6" spans="1:25" x14ac:dyDescent="0.25">
      <c r="A6" s="4" t="s">
        <v>4</v>
      </c>
      <c r="B6" s="4" t="s">
        <v>5</v>
      </c>
      <c r="C6" s="3">
        <v>0</v>
      </c>
      <c r="D6" s="3">
        <v>848934</v>
      </c>
      <c r="E6" s="3">
        <v>0</v>
      </c>
      <c r="F6" s="3"/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8">
        <f t="shared" ref="Y6:Y64" si="0">SUM(C6:X6)</f>
        <v>848934</v>
      </c>
    </row>
    <row r="7" spans="1:25" x14ac:dyDescent="0.25">
      <c r="A7" s="4" t="s">
        <v>6</v>
      </c>
      <c r="B7" s="4" t="s">
        <v>7</v>
      </c>
      <c r="C7" s="3">
        <v>0</v>
      </c>
      <c r="D7" s="3">
        <v>0</v>
      </c>
      <c r="E7" s="3">
        <v>0</v>
      </c>
      <c r="F7" s="3"/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8">
        <f t="shared" si="0"/>
        <v>0</v>
      </c>
    </row>
    <row r="8" spans="1:25" x14ac:dyDescent="0.25">
      <c r="A8" s="4" t="s">
        <v>8</v>
      </c>
      <c r="B8" s="4" t="s">
        <v>9</v>
      </c>
      <c r="C8" s="3">
        <v>0</v>
      </c>
      <c r="D8" s="3">
        <v>0</v>
      </c>
      <c r="E8" s="3">
        <v>0</v>
      </c>
      <c r="F8" s="3"/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1</v>
      </c>
      <c r="T8" s="3">
        <v>1</v>
      </c>
      <c r="U8" s="3">
        <v>0</v>
      </c>
      <c r="V8" s="3">
        <v>0</v>
      </c>
      <c r="W8" s="3">
        <v>0</v>
      </c>
      <c r="X8" s="3">
        <v>0</v>
      </c>
      <c r="Y8" s="8">
        <f t="shared" si="0"/>
        <v>2</v>
      </c>
    </row>
    <row r="9" spans="1:25" x14ac:dyDescent="0.25">
      <c r="A9" s="4" t="s">
        <v>10</v>
      </c>
      <c r="B9" s="4" t="s">
        <v>11</v>
      </c>
      <c r="C9" s="3">
        <v>0</v>
      </c>
      <c r="D9" s="3">
        <v>0</v>
      </c>
      <c r="E9" s="3">
        <v>0</v>
      </c>
      <c r="F9" s="3"/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8">
        <f t="shared" si="0"/>
        <v>0</v>
      </c>
    </row>
    <row r="10" spans="1:25" x14ac:dyDescent="0.25">
      <c r="A10" s="4" t="s">
        <v>12</v>
      </c>
      <c r="B10" s="4" t="s">
        <v>13</v>
      </c>
      <c r="C10" s="3">
        <v>0</v>
      </c>
      <c r="D10" s="3">
        <v>0</v>
      </c>
      <c r="E10" s="3">
        <v>0</v>
      </c>
      <c r="F10" s="3"/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8">
        <f t="shared" si="0"/>
        <v>0</v>
      </c>
    </row>
    <row r="11" spans="1:25" x14ac:dyDescent="0.25">
      <c r="A11" s="4" t="s">
        <v>14</v>
      </c>
      <c r="B11" s="4" t="s">
        <v>15</v>
      </c>
      <c r="C11" s="3">
        <v>0</v>
      </c>
      <c r="D11" s="3">
        <v>0</v>
      </c>
      <c r="E11" s="3">
        <v>0</v>
      </c>
      <c r="F11" s="3"/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8">
        <f t="shared" si="0"/>
        <v>0</v>
      </c>
    </row>
    <row r="12" spans="1:25" x14ac:dyDescent="0.25">
      <c r="A12" s="4" t="s">
        <v>16</v>
      </c>
      <c r="B12" s="4" t="s">
        <v>17</v>
      </c>
      <c r="C12" s="3">
        <v>0</v>
      </c>
      <c r="D12" s="3">
        <v>0</v>
      </c>
      <c r="E12" s="3">
        <v>0</v>
      </c>
      <c r="F12" s="3"/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1</v>
      </c>
      <c r="W12" s="3">
        <v>0</v>
      </c>
      <c r="X12" s="3">
        <v>0</v>
      </c>
      <c r="Y12" s="8">
        <f t="shared" si="0"/>
        <v>1</v>
      </c>
    </row>
    <row r="13" spans="1:25" x14ac:dyDescent="0.25">
      <c r="A13" s="4" t="s">
        <v>18</v>
      </c>
      <c r="B13" s="4" t="s">
        <v>19</v>
      </c>
      <c r="C13" s="3">
        <v>0</v>
      </c>
      <c r="D13" s="3">
        <v>0</v>
      </c>
      <c r="E13" s="3">
        <v>0</v>
      </c>
      <c r="F13" s="3"/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8">
        <f t="shared" si="0"/>
        <v>0</v>
      </c>
    </row>
    <row r="14" spans="1:25" x14ac:dyDescent="0.25">
      <c r="A14" s="4" t="s">
        <v>20</v>
      </c>
      <c r="B14" s="4" t="s">
        <v>21</v>
      </c>
      <c r="C14" s="3">
        <v>0</v>
      </c>
      <c r="D14" s="3">
        <v>0</v>
      </c>
      <c r="E14" s="3">
        <v>0</v>
      </c>
      <c r="F14" s="3"/>
      <c r="G14" s="3">
        <v>0</v>
      </c>
      <c r="H14" s="3">
        <v>0</v>
      </c>
      <c r="I14" s="3">
        <v>0</v>
      </c>
      <c r="J14" s="3">
        <v>0</v>
      </c>
      <c r="K14" s="3">
        <v>8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8">
        <f t="shared" si="0"/>
        <v>8</v>
      </c>
    </row>
    <row r="15" spans="1:25" x14ac:dyDescent="0.25">
      <c r="A15" s="4" t="s">
        <v>22</v>
      </c>
      <c r="B15" s="4" t="s">
        <v>23</v>
      </c>
      <c r="C15" s="3">
        <v>0</v>
      </c>
      <c r="D15" s="3">
        <v>0</v>
      </c>
      <c r="E15" s="3">
        <v>0</v>
      </c>
      <c r="F15" s="3"/>
      <c r="G15" s="3">
        <v>0</v>
      </c>
      <c r="H15" s="3">
        <v>0</v>
      </c>
      <c r="I15" s="3">
        <v>0</v>
      </c>
      <c r="J15" s="3">
        <v>3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8">
        <f t="shared" si="0"/>
        <v>3</v>
      </c>
    </row>
    <row r="16" spans="1:25" x14ac:dyDescent="0.25">
      <c r="A16" s="4" t="s">
        <v>24</v>
      </c>
      <c r="B16" s="4" t="s">
        <v>25</v>
      </c>
      <c r="C16" s="3">
        <v>0</v>
      </c>
      <c r="D16" s="3">
        <v>0</v>
      </c>
      <c r="E16" s="3">
        <v>0</v>
      </c>
      <c r="F16" s="3"/>
      <c r="G16" s="3">
        <v>0</v>
      </c>
      <c r="H16" s="3">
        <v>0</v>
      </c>
      <c r="I16" s="3">
        <v>0</v>
      </c>
      <c r="J16" s="3">
        <v>6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2</v>
      </c>
      <c r="R16" s="3">
        <v>0</v>
      </c>
      <c r="S16" s="3">
        <v>0</v>
      </c>
      <c r="T16" s="3">
        <v>0</v>
      </c>
      <c r="U16" s="3">
        <v>0</v>
      </c>
      <c r="V16" s="3">
        <v>9</v>
      </c>
      <c r="W16" s="3">
        <v>15</v>
      </c>
      <c r="X16" s="3">
        <v>5</v>
      </c>
      <c r="Y16" s="8">
        <f t="shared" si="0"/>
        <v>38</v>
      </c>
    </row>
    <row r="17" spans="1:25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3"/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8">
        <f t="shared" si="0"/>
        <v>0</v>
      </c>
    </row>
    <row r="18" spans="1:25" x14ac:dyDescent="0.25">
      <c r="A18" s="4" t="s">
        <v>28</v>
      </c>
      <c r="B18" s="4" t="s">
        <v>29</v>
      </c>
      <c r="C18" s="3">
        <v>0</v>
      </c>
      <c r="D18" s="3">
        <v>0</v>
      </c>
      <c r="E18" s="3">
        <v>0</v>
      </c>
      <c r="F18" s="3"/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8">
        <f t="shared" si="0"/>
        <v>0</v>
      </c>
    </row>
    <row r="19" spans="1:25" x14ac:dyDescent="0.25">
      <c r="A19" s="4" t="s">
        <v>30</v>
      </c>
      <c r="B19" s="4" t="s">
        <v>31</v>
      </c>
      <c r="C19" s="3">
        <v>2</v>
      </c>
      <c r="D19" s="3">
        <v>2</v>
      </c>
      <c r="E19" s="3">
        <v>0</v>
      </c>
      <c r="F19" s="3"/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8">
        <f t="shared" si="0"/>
        <v>4</v>
      </c>
    </row>
    <row r="20" spans="1:25" x14ac:dyDescent="0.25">
      <c r="A20" s="4" t="s">
        <v>32</v>
      </c>
      <c r="B20" s="4" t="s">
        <v>33</v>
      </c>
      <c r="C20" s="3">
        <v>0</v>
      </c>
      <c r="D20" s="3">
        <v>0</v>
      </c>
      <c r="E20" s="3">
        <v>0</v>
      </c>
      <c r="F20" s="3"/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8">
        <f t="shared" si="0"/>
        <v>0</v>
      </c>
    </row>
    <row r="21" spans="1:25" x14ac:dyDescent="0.25">
      <c r="A21" s="4" t="s">
        <v>34</v>
      </c>
      <c r="B21" s="4" t="s">
        <v>35</v>
      </c>
      <c r="C21" s="3">
        <v>866500</v>
      </c>
      <c r="D21" s="3">
        <v>0</v>
      </c>
      <c r="E21" s="3">
        <v>0</v>
      </c>
      <c r="F21" s="3"/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59125</v>
      </c>
      <c r="Q21" s="3">
        <v>0</v>
      </c>
      <c r="R21" s="3">
        <v>0</v>
      </c>
      <c r="S21" s="3">
        <v>88000</v>
      </c>
      <c r="T21" s="3">
        <v>0</v>
      </c>
      <c r="U21" s="3">
        <v>0</v>
      </c>
      <c r="V21" s="3">
        <v>580799</v>
      </c>
      <c r="W21" s="3">
        <v>0</v>
      </c>
      <c r="X21" s="3">
        <v>0</v>
      </c>
      <c r="Y21" s="8">
        <f t="shared" si="0"/>
        <v>1594424</v>
      </c>
    </row>
    <row r="22" spans="1:25" x14ac:dyDescent="0.25">
      <c r="A22" s="4" t="s">
        <v>36</v>
      </c>
      <c r="B22" s="4" t="s">
        <v>37</v>
      </c>
      <c r="C22" s="3">
        <v>0</v>
      </c>
      <c r="D22" s="3">
        <v>0</v>
      </c>
      <c r="E22" s="3">
        <v>0</v>
      </c>
      <c r="F22" s="3"/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8">
        <f t="shared" si="0"/>
        <v>0</v>
      </c>
    </row>
    <row r="23" spans="1:25" x14ac:dyDescent="0.25">
      <c r="A23" s="4" t="s">
        <v>38</v>
      </c>
      <c r="B23" s="4" t="s">
        <v>39</v>
      </c>
      <c r="C23" s="3">
        <v>0</v>
      </c>
      <c r="D23" s="3">
        <v>0</v>
      </c>
      <c r="E23" s="3">
        <v>0</v>
      </c>
      <c r="F23" s="3"/>
      <c r="G23" s="3">
        <v>0</v>
      </c>
      <c r="H23" s="3">
        <v>0</v>
      </c>
      <c r="I23" s="3">
        <v>0</v>
      </c>
      <c r="J23" s="3">
        <v>6</v>
      </c>
      <c r="K23" s="3">
        <v>26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8">
        <f t="shared" si="0"/>
        <v>33</v>
      </c>
    </row>
    <row r="24" spans="1:25" x14ac:dyDescent="0.25">
      <c r="A24" s="4" t="s">
        <v>40</v>
      </c>
      <c r="B24" s="4" t="s">
        <v>42</v>
      </c>
      <c r="C24" s="3">
        <v>0</v>
      </c>
      <c r="D24" s="3">
        <v>0</v>
      </c>
      <c r="E24" s="3">
        <v>0</v>
      </c>
      <c r="F24" s="3"/>
      <c r="G24" s="3">
        <v>0</v>
      </c>
      <c r="H24" s="3">
        <v>0</v>
      </c>
      <c r="I24" s="3">
        <v>0</v>
      </c>
      <c r="J24" s="3">
        <v>72727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3450</v>
      </c>
      <c r="T24" s="3">
        <v>0</v>
      </c>
      <c r="U24" s="3">
        <v>0</v>
      </c>
      <c r="V24" s="3">
        <v>652652</v>
      </c>
      <c r="W24" s="3">
        <v>0</v>
      </c>
      <c r="X24" s="3">
        <v>0</v>
      </c>
      <c r="Y24" s="8">
        <f t="shared" si="0"/>
        <v>728829</v>
      </c>
    </row>
    <row r="25" spans="1:25" x14ac:dyDescent="0.25">
      <c r="A25" s="4" t="s">
        <v>41</v>
      </c>
      <c r="B25" s="4" t="s">
        <v>44</v>
      </c>
      <c r="C25" s="3">
        <v>0</v>
      </c>
      <c r="D25" s="3">
        <v>0</v>
      </c>
      <c r="E25" s="3">
        <v>0</v>
      </c>
      <c r="F25" s="3"/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8">
        <f t="shared" si="0"/>
        <v>0</v>
      </c>
    </row>
    <row r="26" spans="1:25" x14ac:dyDescent="0.25">
      <c r="A26" s="4" t="s">
        <v>43</v>
      </c>
      <c r="B26" s="4" t="s">
        <v>46</v>
      </c>
      <c r="C26" s="3">
        <v>0</v>
      </c>
      <c r="D26" s="3">
        <v>0</v>
      </c>
      <c r="E26" s="3">
        <v>0</v>
      </c>
      <c r="F26" s="3"/>
      <c r="G26" s="3">
        <v>0</v>
      </c>
      <c r="H26" s="3">
        <v>0</v>
      </c>
      <c r="I26" s="3">
        <v>0</v>
      </c>
      <c r="J26" s="3">
        <v>0</v>
      </c>
      <c r="K26" s="3">
        <v>3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1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8">
        <f t="shared" si="0"/>
        <v>4</v>
      </c>
    </row>
    <row r="27" spans="1:25" x14ac:dyDescent="0.25">
      <c r="A27" s="4" t="s">
        <v>45</v>
      </c>
      <c r="B27" s="4" t="s">
        <v>48</v>
      </c>
      <c r="C27" s="3">
        <v>0</v>
      </c>
      <c r="D27" s="3">
        <v>1</v>
      </c>
      <c r="E27" s="3">
        <v>0</v>
      </c>
      <c r="F27" s="3"/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4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8">
        <f t="shared" si="0"/>
        <v>5</v>
      </c>
    </row>
    <row r="28" spans="1:25" x14ac:dyDescent="0.25">
      <c r="A28" s="4" t="s">
        <v>47</v>
      </c>
      <c r="B28" s="4" t="s">
        <v>50</v>
      </c>
      <c r="C28" s="3">
        <v>4</v>
      </c>
      <c r="D28" s="3">
        <v>0</v>
      </c>
      <c r="E28" s="3">
        <v>0</v>
      </c>
      <c r="F28" s="3"/>
      <c r="G28" s="3">
        <v>0</v>
      </c>
      <c r="H28" s="3">
        <v>0</v>
      </c>
      <c r="I28" s="3">
        <v>0</v>
      </c>
      <c r="J28" s="3">
        <v>1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1</v>
      </c>
      <c r="Q28" s="3">
        <v>1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8">
        <f t="shared" si="0"/>
        <v>8</v>
      </c>
    </row>
    <row r="29" spans="1:25" x14ac:dyDescent="0.25">
      <c r="A29" s="4" t="s">
        <v>49</v>
      </c>
      <c r="B29" s="4" t="s">
        <v>52</v>
      </c>
      <c r="C29" s="3">
        <v>0</v>
      </c>
      <c r="D29" s="3">
        <v>0</v>
      </c>
      <c r="E29" s="3">
        <v>0</v>
      </c>
      <c r="F29" s="3"/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8">
        <f t="shared" si="0"/>
        <v>0</v>
      </c>
    </row>
    <row r="30" spans="1:25" x14ac:dyDescent="0.25">
      <c r="A30" s="4" t="s">
        <v>51</v>
      </c>
      <c r="B30" s="4" t="s">
        <v>54</v>
      </c>
      <c r="C30" s="3">
        <v>0</v>
      </c>
      <c r="D30" s="3">
        <v>0</v>
      </c>
      <c r="E30" s="3">
        <v>7</v>
      </c>
      <c r="F30" s="3"/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8">
        <f t="shared" si="0"/>
        <v>7</v>
      </c>
    </row>
    <row r="31" spans="1:25" x14ac:dyDescent="0.25">
      <c r="A31" s="4" t="s">
        <v>53</v>
      </c>
      <c r="B31" s="4" t="s">
        <v>56</v>
      </c>
      <c r="C31" s="3">
        <v>0</v>
      </c>
      <c r="D31" s="3">
        <v>6</v>
      </c>
      <c r="E31" s="3">
        <v>0</v>
      </c>
      <c r="F31" s="3"/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8">
        <f t="shared" si="0"/>
        <v>6</v>
      </c>
    </row>
    <row r="32" spans="1:25" x14ac:dyDescent="0.25">
      <c r="A32" s="4" t="s">
        <v>55</v>
      </c>
      <c r="B32" s="4" t="s">
        <v>58</v>
      </c>
      <c r="C32" s="3">
        <v>0</v>
      </c>
      <c r="D32" s="3">
        <v>0</v>
      </c>
      <c r="E32" s="3">
        <v>0</v>
      </c>
      <c r="F32" s="3"/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8">
        <f t="shared" si="0"/>
        <v>0</v>
      </c>
    </row>
    <row r="33" spans="1:25" x14ac:dyDescent="0.25">
      <c r="A33" s="4" t="s">
        <v>57</v>
      </c>
      <c r="B33" s="4" t="s">
        <v>60</v>
      </c>
      <c r="C33" s="3">
        <v>0</v>
      </c>
      <c r="D33" s="3">
        <v>0</v>
      </c>
      <c r="E33" s="3">
        <v>0</v>
      </c>
      <c r="F33" s="3"/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8">
        <f t="shared" si="0"/>
        <v>0</v>
      </c>
    </row>
    <row r="34" spans="1:25" x14ac:dyDescent="0.25">
      <c r="A34" s="4" t="s">
        <v>59</v>
      </c>
      <c r="B34" s="4" t="s">
        <v>62</v>
      </c>
      <c r="C34" s="3">
        <v>0</v>
      </c>
      <c r="D34" s="3">
        <v>0</v>
      </c>
      <c r="E34" s="3">
        <v>0</v>
      </c>
      <c r="F34" s="3"/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8">
        <f t="shared" si="0"/>
        <v>0</v>
      </c>
    </row>
    <row r="35" spans="1:25" x14ac:dyDescent="0.25">
      <c r="A35" s="4" t="s">
        <v>61</v>
      </c>
      <c r="B35" s="4" t="s">
        <v>64</v>
      </c>
      <c r="C35" s="3">
        <v>0</v>
      </c>
      <c r="D35" s="3">
        <v>2</v>
      </c>
      <c r="E35" s="3">
        <v>0</v>
      </c>
      <c r="F35" s="3"/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3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8">
        <f t="shared" si="0"/>
        <v>5</v>
      </c>
    </row>
    <row r="36" spans="1:25" x14ac:dyDescent="0.25">
      <c r="A36" s="4" t="s">
        <v>63</v>
      </c>
      <c r="B36" s="4" t="s">
        <v>66</v>
      </c>
      <c r="C36" s="3">
        <v>0</v>
      </c>
      <c r="D36" s="3">
        <v>0</v>
      </c>
      <c r="E36" s="3">
        <v>0</v>
      </c>
      <c r="F36" s="3"/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8">
        <f t="shared" si="0"/>
        <v>0</v>
      </c>
    </row>
    <row r="37" spans="1:25" x14ac:dyDescent="0.25">
      <c r="A37" s="4" t="s">
        <v>65</v>
      </c>
      <c r="B37" s="4" t="s">
        <v>68</v>
      </c>
      <c r="C37" s="3">
        <v>0</v>
      </c>
      <c r="D37" s="3">
        <v>0</v>
      </c>
      <c r="E37" s="3">
        <v>0</v>
      </c>
      <c r="F37" s="3"/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8">
        <f t="shared" si="0"/>
        <v>0</v>
      </c>
    </row>
    <row r="38" spans="1:25" x14ac:dyDescent="0.25">
      <c r="A38" s="4" t="s">
        <v>67</v>
      </c>
      <c r="B38" s="4" t="s">
        <v>70</v>
      </c>
      <c r="C38" s="3">
        <v>0</v>
      </c>
      <c r="D38" s="3">
        <v>0</v>
      </c>
      <c r="E38" s="3">
        <v>0</v>
      </c>
      <c r="F38" s="3"/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8">
        <f t="shared" si="0"/>
        <v>0</v>
      </c>
    </row>
    <row r="39" spans="1:25" x14ac:dyDescent="0.25">
      <c r="A39" s="4" t="s">
        <v>69</v>
      </c>
      <c r="B39" s="4" t="s">
        <v>72</v>
      </c>
      <c r="C39" s="3">
        <v>0</v>
      </c>
      <c r="D39" s="3">
        <v>0</v>
      </c>
      <c r="E39" s="3">
        <v>0</v>
      </c>
      <c r="F39" s="3"/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8</v>
      </c>
      <c r="Q39" s="3">
        <v>26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8">
        <f t="shared" si="0"/>
        <v>34</v>
      </c>
    </row>
    <row r="40" spans="1:25" x14ac:dyDescent="0.25">
      <c r="A40" s="4" t="s">
        <v>71</v>
      </c>
      <c r="B40" s="4" t="s">
        <v>74</v>
      </c>
      <c r="C40" s="3">
        <v>0</v>
      </c>
      <c r="D40" s="3">
        <v>0</v>
      </c>
      <c r="E40" s="3">
        <v>0</v>
      </c>
      <c r="F40" s="3"/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8">
        <f t="shared" si="0"/>
        <v>0</v>
      </c>
    </row>
    <row r="41" spans="1:25" x14ac:dyDescent="0.25">
      <c r="A41" s="4" t="s">
        <v>73</v>
      </c>
      <c r="B41" s="4" t="s">
        <v>76</v>
      </c>
      <c r="C41" s="3">
        <v>0</v>
      </c>
      <c r="D41" s="3">
        <v>0</v>
      </c>
      <c r="E41" s="3">
        <v>0</v>
      </c>
      <c r="F41" s="3"/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8">
        <f t="shared" si="0"/>
        <v>0</v>
      </c>
    </row>
    <row r="42" spans="1:25" x14ac:dyDescent="0.25">
      <c r="A42" s="4" t="s">
        <v>75</v>
      </c>
      <c r="B42" s="4" t="s">
        <v>78</v>
      </c>
      <c r="C42" s="3">
        <v>0</v>
      </c>
      <c r="D42" s="3">
        <v>0</v>
      </c>
      <c r="E42" s="3">
        <v>0</v>
      </c>
      <c r="F42" s="3"/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1</v>
      </c>
      <c r="U42" s="3">
        <v>0</v>
      </c>
      <c r="V42" s="3">
        <v>0</v>
      </c>
      <c r="W42" s="3">
        <v>0</v>
      </c>
      <c r="X42" s="3">
        <v>0</v>
      </c>
      <c r="Y42" s="8">
        <f t="shared" si="0"/>
        <v>1</v>
      </c>
    </row>
    <row r="43" spans="1:25" x14ac:dyDescent="0.25">
      <c r="A43" s="4" t="s">
        <v>77</v>
      </c>
      <c r="B43" s="4" t="s">
        <v>80</v>
      </c>
      <c r="C43" s="3">
        <v>0</v>
      </c>
      <c r="D43" s="3">
        <v>0</v>
      </c>
      <c r="E43" s="3">
        <v>0</v>
      </c>
      <c r="F43" s="3"/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8">
        <f t="shared" si="0"/>
        <v>0</v>
      </c>
    </row>
    <row r="44" spans="1:25" x14ac:dyDescent="0.25">
      <c r="A44" s="4" t="s">
        <v>79</v>
      </c>
      <c r="B44" s="4" t="s">
        <v>82</v>
      </c>
      <c r="C44" s="3">
        <v>0</v>
      </c>
      <c r="D44" s="3">
        <v>0</v>
      </c>
      <c r="E44" s="3">
        <v>0</v>
      </c>
      <c r="F44" s="3"/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1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8">
        <f t="shared" si="0"/>
        <v>2</v>
      </c>
    </row>
    <row r="45" spans="1:25" x14ac:dyDescent="0.25">
      <c r="A45" s="4" t="s">
        <v>81</v>
      </c>
      <c r="B45" s="4" t="s">
        <v>84</v>
      </c>
      <c r="C45" s="3">
        <v>0</v>
      </c>
      <c r="D45" s="3">
        <v>0</v>
      </c>
      <c r="E45" s="3">
        <v>0</v>
      </c>
      <c r="F45" s="3"/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8">
        <f t="shared" si="0"/>
        <v>0</v>
      </c>
    </row>
    <row r="46" spans="1:25" x14ac:dyDescent="0.25">
      <c r="A46" s="4" t="s">
        <v>83</v>
      </c>
      <c r="B46" s="4" t="s">
        <v>86</v>
      </c>
      <c r="C46" s="3">
        <v>0</v>
      </c>
      <c r="D46" s="3">
        <v>0</v>
      </c>
      <c r="E46" s="3">
        <v>0</v>
      </c>
      <c r="F46" s="3"/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8">
        <f t="shared" si="0"/>
        <v>0</v>
      </c>
    </row>
    <row r="47" spans="1:25" x14ac:dyDescent="0.25">
      <c r="A47" s="4" t="s">
        <v>85</v>
      </c>
      <c r="B47" s="4" t="s">
        <v>88</v>
      </c>
      <c r="C47" s="3">
        <v>1</v>
      </c>
      <c r="D47" s="3">
        <v>1</v>
      </c>
      <c r="E47" s="3">
        <v>0</v>
      </c>
      <c r="F47" s="3"/>
      <c r="G47" s="3">
        <v>0</v>
      </c>
      <c r="H47" s="3">
        <v>0</v>
      </c>
      <c r="I47" s="3">
        <v>0</v>
      </c>
      <c r="J47" s="3">
        <v>1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8">
        <f t="shared" si="0"/>
        <v>3</v>
      </c>
    </row>
    <row r="48" spans="1:25" x14ac:dyDescent="0.25">
      <c r="A48" s="4" t="s">
        <v>87</v>
      </c>
      <c r="B48" s="4" t="s">
        <v>90</v>
      </c>
      <c r="C48" s="3">
        <v>0</v>
      </c>
      <c r="D48" s="3">
        <v>2</v>
      </c>
      <c r="E48" s="3">
        <v>0</v>
      </c>
      <c r="F48" s="3"/>
      <c r="G48" s="3">
        <v>0</v>
      </c>
      <c r="H48" s="3">
        <v>0</v>
      </c>
      <c r="I48" s="3">
        <v>0</v>
      </c>
      <c r="J48" s="3">
        <v>2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1</v>
      </c>
      <c r="U48" s="3">
        <v>0</v>
      </c>
      <c r="V48" s="3">
        <v>0</v>
      </c>
      <c r="W48" s="3">
        <v>0</v>
      </c>
      <c r="X48" s="3">
        <v>3</v>
      </c>
      <c r="Y48" s="8">
        <f t="shared" si="0"/>
        <v>8</v>
      </c>
    </row>
    <row r="49" spans="1:25" x14ac:dyDescent="0.25">
      <c r="A49" s="4" t="s">
        <v>89</v>
      </c>
      <c r="B49" s="4" t="s">
        <v>92</v>
      </c>
      <c r="C49" s="3">
        <v>0</v>
      </c>
      <c r="D49" s="3">
        <v>0</v>
      </c>
      <c r="E49" s="3">
        <v>0</v>
      </c>
      <c r="F49" s="3"/>
      <c r="G49" s="3">
        <v>0</v>
      </c>
      <c r="H49" s="3">
        <v>0</v>
      </c>
      <c r="I49" s="3">
        <v>0</v>
      </c>
      <c r="J49" s="3">
        <v>56000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5200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8">
        <f t="shared" si="0"/>
        <v>61200</v>
      </c>
    </row>
    <row r="50" spans="1:25" x14ac:dyDescent="0.25">
      <c r="A50" s="4" t="s">
        <v>91</v>
      </c>
      <c r="B50" s="4" t="s">
        <v>94</v>
      </c>
      <c r="C50" s="3">
        <v>0</v>
      </c>
      <c r="D50" s="3">
        <v>0</v>
      </c>
      <c r="E50" s="3">
        <v>0</v>
      </c>
      <c r="F50" s="3"/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8">
        <f t="shared" si="0"/>
        <v>0</v>
      </c>
    </row>
    <row r="51" spans="1:25" x14ac:dyDescent="0.25">
      <c r="A51" s="4" t="s">
        <v>93</v>
      </c>
      <c r="B51" s="4" t="s">
        <v>96</v>
      </c>
      <c r="C51" s="3">
        <v>0</v>
      </c>
      <c r="D51" s="3">
        <v>0</v>
      </c>
      <c r="E51" s="3">
        <v>0</v>
      </c>
      <c r="F51" s="3"/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8">
        <f t="shared" si="0"/>
        <v>0</v>
      </c>
    </row>
    <row r="52" spans="1:25" x14ac:dyDescent="0.25">
      <c r="A52" s="4" t="s">
        <v>95</v>
      </c>
      <c r="B52" s="4" t="s">
        <v>98</v>
      </c>
      <c r="C52" s="3">
        <v>0</v>
      </c>
      <c r="D52" s="3">
        <v>0</v>
      </c>
      <c r="E52" s="3">
        <v>0</v>
      </c>
      <c r="F52" s="3"/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8">
        <f t="shared" si="0"/>
        <v>0</v>
      </c>
    </row>
    <row r="53" spans="1:25" x14ac:dyDescent="0.25">
      <c r="A53" s="4" t="s">
        <v>97</v>
      </c>
      <c r="B53" s="4" t="s">
        <v>100</v>
      </c>
      <c r="C53" s="3">
        <v>1</v>
      </c>
      <c r="D53" s="3">
        <v>0</v>
      </c>
      <c r="E53" s="3">
        <v>0</v>
      </c>
      <c r="F53" s="3"/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8">
        <f t="shared" si="0"/>
        <v>1</v>
      </c>
    </row>
    <row r="54" spans="1:25" x14ac:dyDescent="0.25">
      <c r="A54" s="4" t="s">
        <v>99</v>
      </c>
      <c r="B54" s="4" t="s">
        <v>102</v>
      </c>
      <c r="C54" s="3">
        <v>0</v>
      </c>
      <c r="D54" s="3">
        <v>0</v>
      </c>
      <c r="E54" s="3">
        <v>0</v>
      </c>
      <c r="F54" s="3"/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66000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8">
        <f t="shared" si="0"/>
        <v>66000</v>
      </c>
    </row>
    <row r="55" spans="1:25" x14ac:dyDescent="0.25">
      <c r="A55" s="4" t="s">
        <v>101</v>
      </c>
      <c r="B55" s="4" t="s">
        <v>104</v>
      </c>
      <c r="C55" s="3">
        <v>0</v>
      </c>
      <c r="D55" s="3">
        <v>0</v>
      </c>
      <c r="E55" s="3">
        <v>0</v>
      </c>
      <c r="F55" s="3"/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553784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8">
        <f t="shared" si="0"/>
        <v>553784</v>
      </c>
    </row>
    <row r="56" spans="1:25" x14ac:dyDescent="0.25">
      <c r="A56" s="4" t="s">
        <v>103</v>
      </c>
      <c r="B56" s="4" t="s">
        <v>106</v>
      </c>
      <c r="C56" s="3">
        <v>0</v>
      </c>
      <c r="D56" s="3">
        <v>1</v>
      </c>
      <c r="E56" s="3">
        <v>0</v>
      </c>
      <c r="F56" s="3"/>
      <c r="G56" s="3">
        <v>1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1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8">
        <f t="shared" si="0"/>
        <v>3</v>
      </c>
    </row>
    <row r="57" spans="1:25" x14ac:dyDescent="0.25">
      <c r="A57" s="4" t="s">
        <v>105</v>
      </c>
      <c r="B57" s="4" t="s">
        <v>108</v>
      </c>
      <c r="C57" s="3">
        <v>6</v>
      </c>
      <c r="D57" s="3">
        <v>6</v>
      </c>
      <c r="E57" s="3">
        <v>6</v>
      </c>
      <c r="F57" s="3"/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8">
        <f t="shared" si="0"/>
        <v>18</v>
      </c>
    </row>
    <row r="58" spans="1:25" x14ac:dyDescent="0.25">
      <c r="A58" s="4" t="s">
        <v>107</v>
      </c>
      <c r="B58" s="4" t="s">
        <v>110</v>
      </c>
      <c r="C58" s="3">
        <v>0</v>
      </c>
      <c r="D58" s="3">
        <v>0</v>
      </c>
      <c r="E58" s="3">
        <v>0</v>
      </c>
      <c r="F58" s="3"/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8">
        <f t="shared" si="0"/>
        <v>0</v>
      </c>
    </row>
    <row r="59" spans="1:25" x14ac:dyDescent="0.25">
      <c r="A59" s="4" t="s">
        <v>109</v>
      </c>
      <c r="B59" s="4" t="s">
        <v>112</v>
      </c>
      <c r="C59" s="3">
        <v>0</v>
      </c>
      <c r="D59" s="3">
        <v>0</v>
      </c>
      <c r="E59" s="3">
        <v>0</v>
      </c>
      <c r="F59" s="3"/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8">
        <f t="shared" si="0"/>
        <v>0</v>
      </c>
    </row>
    <row r="60" spans="1:25" x14ac:dyDescent="0.25">
      <c r="A60" s="4" t="s">
        <v>111</v>
      </c>
      <c r="B60" s="4" t="s">
        <v>114</v>
      </c>
      <c r="C60" s="3">
        <v>0</v>
      </c>
      <c r="D60" s="3">
        <v>0</v>
      </c>
      <c r="E60" s="3">
        <v>0</v>
      </c>
      <c r="F60" s="3"/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8">
        <f t="shared" si="0"/>
        <v>0</v>
      </c>
    </row>
    <row r="61" spans="1:25" x14ac:dyDescent="0.25">
      <c r="A61" s="4" t="s">
        <v>113</v>
      </c>
      <c r="B61" s="4" t="s">
        <v>116</v>
      </c>
      <c r="C61" s="3">
        <v>0</v>
      </c>
      <c r="D61" s="3">
        <v>0</v>
      </c>
      <c r="E61" s="3">
        <v>0</v>
      </c>
      <c r="F61" s="3"/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1</v>
      </c>
      <c r="U61" s="3">
        <v>0</v>
      </c>
      <c r="V61" s="3">
        <v>0</v>
      </c>
      <c r="W61" s="3">
        <v>0</v>
      </c>
      <c r="X61" s="3">
        <v>0</v>
      </c>
      <c r="Y61" s="8">
        <f t="shared" si="0"/>
        <v>1</v>
      </c>
    </row>
    <row r="62" spans="1:25" x14ac:dyDescent="0.25">
      <c r="A62" s="4" t="s">
        <v>115</v>
      </c>
      <c r="B62" s="4" t="s">
        <v>118</v>
      </c>
      <c r="C62" s="3">
        <v>19</v>
      </c>
      <c r="D62" s="3">
        <v>1</v>
      </c>
      <c r="E62" s="3">
        <v>2</v>
      </c>
      <c r="F62" s="3"/>
      <c r="G62" s="3">
        <v>0</v>
      </c>
      <c r="H62" s="3">
        <v>0</v>
      </c>
      <c r="I62" s="3">
        <v>0</v>
      </c>
      <c r="J62" s="3">
        <v>9</v>
      </c>
      <c r="K62" s="3">
        <v>0</v>
      </c>
      <c r="L62" s="3">
        <v>0</v>
      </c>
      <c r="M62" s="3">
        <v>1</v>
      </c>
      <c r="N62" s="3">
        <v>0</v>
      </c>
      <c r="O62" s="3">
        <v>0</v>
      </c>
      <c r="P62" s="3">
        <v>0</v>
      </c>
      <c r="Q62" s="3">
        <v>2</v>
      </c>
      <c r="R62" s="3">
        <v>0</v>
      </c>
      <c r="S62" s="3">
        <v>0</v>
      </c>
      <c r="T62" s="3">
        <v>2</v>
      </c>
      <c r="U62" s="3">
        <v>0</v>
      </c>
      <c r="V62" s="3">
        <v>1</v>
      </c>
      <c r="W62" s="3">
        <v>1</v>
      </c>
      <c r="X62" s="3">
        <v>0</v>
      </c>
      <c r="Y62" s="8">
        <f t="shared" si="0"/>
        <v>38</v>
      </c>
    </row>
    <row r="63" spans="1:25" x14ac:dyDescent="0.25">
      <c r="A63" s="4" t="s">
        <v>117</v>
      </c>
      <c r="B63" s="4" t="s">
        <v>119</v>
      </c>
      <c r="C63" s="3">
        <v>0</v>
      </c>
      <c r="D63" s="3">
        <v>0</v>
      </c>
      <c r="E63" s="3">
        <v>0</v>
      </c>
      <c r="F63" s="3"/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8">
        <f t="shared" si="0"/>
        <v>0</v>
      </c>
    </row>
    <row r="64" spans="1:25" x14ac:dyDescent="0.25">
      <c r="B64" s="1" t="s">
        <v>120</v>
      </c>
      <c r="C64" s="23">
        <f>SUM(C5:C63)</f>
        <v>866533</v>
      </c>
      <c r="D64" s="23">
        <f>SUM(D5:D63)</f>
        <v>848958</v>
      </c>
      <c r="E64" s="23">
        <f t="shared" ref="E64:X64" si="1">SUM(E5:E63)</f>
        <v>15</v>
      </c>
      <c r="F64" s="23"/>
      <c r="G64" s="23">
        <f t="shared" si="1"/>
        <v>1</v>
      </c>
      <c r="H64" s="23">
        <f t="shared" si="1"/>
        <v>0</v>
      </c>
      <c r="I64" s="23">
        <f t="shared" si="1"/>
        <v>0</v>
      </c>
      <c r="J64" s="23">
        <f t="shared" si="1"/>
        <v>128755</v>
      </c>
      <c r="K64" s="23">
        <f t="shared" si="1"/>
        <v>40</v>
      </c>
      <c r="L64" s="23">
        <f t="shared" si="1"/>
        <v>0</v>
      </c>
      <c r="M64" s="23">
        <f t="shared" si="1"/>
        <v>3</v>
      </c>
      <c r="N64" s="23">
        <f t="shared" si="1"/>
        <v>12</v>
      </c>
      <c r="O64" s="23">
        <f t="shared" si="1"/>
        <v>0</v>
      </c>
      <c r="P64" s="23">
        <f t="shared" si="1"/>
        <v>59137</v>
      </c>
      <c r="Q64" s="23">
        <f t="shared" si="1"/>
        <v>36</v>
      </c>
      <c r="R64" s="23">
        <f t="shared" si="1"/>
        <v>0</v>
      </c>
      <c r="S64" s="23">
        <f t="shared" si="1"/>
        <v>716437</v>
      </c>
      <c r="T64" s="23">
        <f t="shared" si="1"/>
        <v>8</v>
      </c>
      <c r="U64" s="23">
        <f t="shared" si="1"/>
        <v>0</v>
      </c>
      <c r="V64" s="23">
        <f t="shared" si="1"/>
        <v>1233463</v>
      </c>
      <c r="W64" s="23">
        <f t="shared" si="1"/>
        <v>16</v>
      </c>
      <c r="X64" s="23">
        <f t="shared" si="1"/>
        <v>8</v>
      </c>
      <c r="Y64" s="8">
        <f t="shared" si="0"/>
        <v>3853422</v>
      </c>
    </row>
  </sheetData>
  <mergeCells count="10">
    <mergeCell ref="A2:A4"/>
    <mergeCell ref="B2:B4"/>
    <mergeCell ref="C2:X2"/>
    <mergeCell ref="G3:I3"/>
    <mergeCell ref="J3:L3"/>
    <mergeCell ref="M3:O3"/>
    <mergeCell ref="P3:R3"/>
    <mergeCell ref="S3:U3"/>
    <mergeCell ref="V3:X3"/>
    <mergeCell ref="C3:F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workbookViewId="0">
      <selection activeCell="B5" sqref="B5"/>
    </sheetView>
  </sheetViews>
  <sheetFormatPr baseColWidth="10" defaultColWidth="9.140625" defaultRowHeight="15" x14ac:dyDescent="0.25"/>
  <cols>
    <col min="2" max="2" width="68.42578125" customWidth="1"/>
    <col min="3" max="3" width="13.42578125" customWidth="1"/>
    <col min="4" max="4" width="13.5703125" customWidth="1"/>
    <col min="5" max="5" width="12.140625" customWidth="1"/>
    <col min="6" max="8" width="13.140625" customWidth="1"/>
    <col min="9" max="9" width="12.28515625" customWidth="1"/>
    <col min="10" max="10" width="12.7109375" customWidth="1"/>
    <col min="11" max="11" width="13.42578125" customWidth="1"/>
    <col min="12" max="12" width="13.7109375" customWidth="1"/>
    <col min="13" max="13" width="16.5703125" customWidth="1"/>
    <col min="14" max="14" width="12.28515625" customWidth="1"/>
    <col min="15" max="15" width="13.28515625" customWidth="1"/>
    <col min="16" max="16" width="13" customWidth="1"/>
    <col min="17" max="17" width="13.140625" customWidth="1"/>
    <col min="18" max="18" width="14.42578125" customWidth="1"/>
    <col min="19" max="19" width="12.7109375" customWidth="1"/>
    <col min="20" max="21" width="13.28515625" customWidth="1"/>
    <col min="22" max="22" width="11.28515625" customWidth="1"/>
    <col min="23" max="23" width="13.140625" customWidth="1"/>
    <col min="24" max="24" width="14" customWidth="1"/>
    <col min="25" max="25" width="13.85546875" customWidth="1"/>
    <col min="26" max="26" width="14.42578125" customWidth="1"/>
    <col min="27" max="27" width="12.85546875" customWidth="1"/>
    <col min="28" max="28" width="13.140625" customWidth="1"/>
    <col min="29" max="29" width="11.85546875" customWidth="1"/>
    <col min="30" max="30" width="14.42578125" customWidth="1"/>
    <col min="31" max="31" width="14.7109375" customWidth="1"/>
    <col min="32" max="32" width="16.140625" customWidth="1"/>
    <col min="33" max="33" width="14.28515625" customWidth="1"/>
  </cols>
  <sheetData>
    <row r="1" spans="1:33" ht="15.75" thickBot="1" x14ac:dyDescent="0.3"/>
    <row r="2" spans="1:33" ht="30" customHeight="1" thickTop="1" thickBot="1" x14ac:dyDescent="0.3">
      <c r="A2" s="250" t="s">
        <v>0</v>
      </c>
      <c r="B2" s="250" t="s">
        <v>1</v>
      </c>
      <c r="C2" s="254" t="s">
        <v>632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8"/>
    </row>
    <row r="3" spans="1:33" ht="39.950000000000003" customHeight="1" thickTop="1" thickBot="1" x14ac:dyDescent="0.3">
      <c r="A3" s="250" t="s">
        <v>0</v>
      </c>
      <c r="B3" s="250" t="s">
        <v>1</v>
      </c>
      <c r="C3" s="279" t="s">
        <v>622</v>
      </c>
      <c r="D3" s="279"/>
      <c r="E3" s="279"/>
      <c r="F3" s="279"/>
      <c r="G3" s="279" t="s">
        <v>626</v>
      </c>
      <c r="H3" s="279"/>
      <c r="I3" s="279"/>
      <c r="J3" s="279"/>
      <c r="K3" s="279" t="s">
        <v>627</v>
      </c>
      <c r="L3" s="279"/>
      <c r="M3" s="279"/>
      <c r="N3" s="279"/>
      <c r="O3" s="279" t="s">
        <v>628</v>
      </c>
      <c r="P3" s="279"/>
      <c r="Q3" s="279"/>
      <c r="R3" s="279"/>
      <c r="S3" s="279" t="s">
        <v>629</v>
      </c>
      <c r="T3" s="279"/>
      <c r="U3" s="279"/>
      <c r="V3" s="279"/>
      <c r="W3" s="279" t="s">
        <v>630</v>
      </c>
      <c r="X3" s="279"/>
      <c r="Y3" s="279"/>
      <c r="Z3" s="279"/>
      <c r="AA3" s="279" t="s">
        <v>631</v>
      </c>
      <c r="AB3" s="279"/>
      <c r="AC3" s="279"/>
      <c r="AD3" s="279"/>
      <c r="AE3" s="284" t="s">
        <v>727</v>
      </c>
    </row>
    <row r="4" spans="1:33" ht="16.5" thickTop="1" thickBot="1" x14ac:dyDescent="0.3">
      <c r="A4" s="250" t="s">
        <v>0</v>
      </c>
      <c r="B4" s="250" t="s">
        <v>1</v>
      </c>
      <c r="C4" s="150" t="s">
        <v>623</v>
      </c>
      <c r="D4" s="150" t="s">
        <v>624</v>
      </c>
      <c r="E4" s="150" t="s">
        <v>625</v>
      </c>
      <c r="F4" s="150" t="s">
        <v>423</v>
      </c>
      <c r="G4" s="150" t="s">
        <v>623</v>
      </c>
      <c r="H4" s="150" t="s">
        <v>624</v>
      </c>
      <c r="I4" s="150" t="s">
        <v>625</v>
      </c>
      <c r="J4" s="150" t="s">
        <v>423</v>
      </c>
      <c r="K4" s="150" t="s">
        <v>623</v>
      </c>
      <c r="L4" s="150" t="s">
        <v>624</v>
      </c>
      <c r="M4" s="150" t="s">
        <v>625</v>
      </c>
      <c r="N4" s="150" t="s">
        <v>423</v>
      </c>
      <c r="O4" s="150" t="s">
        <v>623</v>
      </c>
      <c r="P4" s="150" t="s">
        <v>624</v>
      </c>
      <c r="Q4" s="150" t="s">
        <v>625</v>
      </c>
      <c r="R4" s="150" t="s">
        <v>423</v>
      </c>
      <c r="S4" s="150" t="s">
        <v>623</v>
      </c>
      <c r="T4" s="150" t="s">
        <v>624</v>
      </c>
      <c r="U4" s="150" t="s">
        <v>625</v>
      </c>
      <c r="V4" s="150" t="s">
        <v>423</v>
      </c>
      <c r="W4" s="150" t="s">
        <v>623</v>
      </c>
      <c r="X4" s="150" t="s">
        <v>624</v>
      </c>
      <c r="Y4" s="150" t="s">
        <v>625</v>
      </c>
      <c r="Z4" s="150" t="s">
        <v>423</v>
      </c>
      <c r="AA4" s="150" t="s">
        <v>623</v>
      </c>
      <c r="AB4" s="150" t="s">
        <v>624</v>
      </c>
      <c r="AC4" s="150" t="s">
        <v>625</v>
      </c>
      <c r="AD4" s="150" t="s">
        <v>423</v>
      </c>
      <c r="AE4" s="284"/>
    </row>
    <row r="5" spans="1:33" ht="15.75" thickTop="1" x14ac:dyDescent="0.25">
      <c r="A5" s="4" t="s">
        <v>2</v>
      </c>
      <c r="B5" s="4" t="s">
        <v>3</v>
      </c>
      <c r="C5" s="91">
        <v>0</v>
      </c>
      <c r="D5" s="91">
        <v>0</v>
      </c>
      <c r="E5" s="97">
        <v>0</v>
      </c>
      <c r="F5" s="147">
        <f>SUM(C5:E5)</f>
        <v>0</v>
      </c>
      <c r="G5" s="160">
        <v>0</v>
      </c>
      <c r="H5" s="91">
        <v>0</v>
      </c>
      <c r="I5" s="91">
        <v>0</v>
      </c>
      <c r="J5" s="147">
        <f>SUM(G5:I5)</f>
        <v>0</v>
      </c>
      <c r="K5" s="91">
        <v>0</v>
      </c>
      <c r="L5" s="91">
        <v>0</v>
      </c>
      <c r="M5" s="91">
        <v>0</v>
      </c>
      <c r="N5" s="147">
        <f>SUM(K5:M5)</f>
        <v>0</v>
      </c>
      <c r="O5" s="91">
        <v>0</v>
      </c>
      <c r="P5" s="91">
        <v>0</v>
      </c>
      <c r="Q5" s="91">
        <v>0</v>
      </c>
      <c r="R5" s="147">
        <f>SUM(O5:Q5)</f>
        <v>0</v>
      </c>
      <c r="S5" s="91">
        <v>0</v>
      </c>
      <c r="T5" s="91">
        <v>0</v>
      </c>
      <c r="U5" s="91">
        <v>0</v>
      </c>
      <c r="V5" s="147">
        <f>SUM(S5:U5)</f>
        <v>0</v>
      </c>
      <c r="W5" s="91">
        <v>0</v>
      </c>
      <c r="X5" s="91">
        <v>0</v>
      </c>
      <c r="Y5" s="91">
        <v>0</v>
      </c>
      <c r="Z5" s="147">
        <f>SUM(W5:Y5)</f>
        <v>0</v>
      </c>
      <c r="AA5" s="91">
        <v>0</v>
      </c>
      <c r="AB5" s="91">
        <v>0</v>
      </c>
      <c r="AC5" s="91">
        <v>0</v>
      </c>
      <c r="AD5" s="147">
        <f>SUM(AA5:AC5)</f>
        <v>0</v>
      </c>
      <c r="AE5" s="161">
        <f>+F5+J5+N5+R5+V5+Z5+AD5</f>
        <v>0</v>
      </c>
      <c r="AG5" s="148"/>
    </row>
    <row r="6" spans="1:33" x14ac:dyDescent="0.25">
      <c r="A6" s="4" t="s">
        <v>4</v>
      </c>
      <c r="B6" s="4" t="s">
        <v>5</v>
      </c>
      <c r="C6" s="5">
        <v>0</v>
      </c>
      <c r="D6" s="5">
        <v>848934</v>
      </c>
      <c r="E6" s="52">
        <v>0</v>
      </c>
      <c r="F6" s="145">
        <f t="shared" ref="F6:F64" si="0">SUM(C6:E6)</f>
        <v>848934</v>
      </c>
      <c r="G6" s="54">
        <v>0</v>
      </c>
      <c r="H6" s="5">
        <v>0</v>
      </c>
      <c r="I6" s="5">
        <v>0</v>
      </c>
      <c r="J6" s="145">
        <f t="shared" ref="J6:J64" si="1">SUM(G6:I6)</f>
        <v>0</v>
      </c>
      <c r="K6" s="5">
        <v>0</v>
      </c>
      <c r="L6" s="5">
        <v>0</v>
      </c>
      <c r="M6" s="5">
        <v>0</v>
      </c>
      <c r="N6" s="145">
        <f t="shared" ref="N6:N64" si="2">SUM(K6:M6)</f>
        <v>0</v>
      </c>
      <c r="O6" s="5">
        <v>0</v>
      </c>
      <c r="P6" s="5">
        <v>0</v>
      </c>
      <c r="Q6" s="5">
        <v>0</v>
      </c>
      <c r="R6" s="145">
        <f t="shared" ref="R6:R64" si="3">SUM(O6:Q6)</f>
        <v>0</v>
      </c>
      <c r="S6" s="5">
        <v>0</v>
      </c>
      <c r="T6" s="5">
        <v>0</v>
      </c>
      <c r="U6" s="5">
        <v>0</v>
      </c>
      <c r="V6" s="145">
        <f t="shared" ref="V6:V64" si="4">SUM(S6:U6)</f>
        <v>0</v>
      </c>
      <c r="W6" s="5">
        <v>0</v>
      </c>
      <c r="X6" s="5">
        <v>0</v>
      </c>
      <c r="Y6" s="5">
        <v>0</v>
      </c>
      <c r="Z6" s="145">
        <f t="shared" ref="Z6:Z64" si="5">SUM(W6:Y6)</f>
        <v>0</v>
      </c>
      <c r="AA6" s="5">
        <v>0</v>
      </c>
      <c r="AB6" s="5">
        <v>0</v>
      </c>
      <c r="AC6" s="5">
        <v>0</v>
      </c>
      <c r="AD6" s="145">
        <f t="shared" ref="AD6:AD64" si="6">SUM(AA6:AC6)</f>
        <v>0</v>
      </c>
      <c r="AE6" s="159">
        <f t="shared" ref="AE6:AE64" si="7">+F6+J6+N6+R6+V6+Z6+AD6</f>
        <v>848934</v>
      </c>
      <c r="AG6" s="148"/>
    </row>
    <row r="7" spans="1:33" x14ac:dyDescent="0.25">
      <c r="A7" s="4" t="s">
        <v>6</v>
      </c>
      <c r="B7" s="4" t="s">
        <v>7</v>
      </c>
      <c r="C7" s="5">
        <v>0</v>
      </c>
      <c r="D7" s="5">
        <v>0</v>
      </c>
      <c r="E7" s="52">
        <v>0</v>
      </c>
      <c r="F7" s="145">
        <f t="shared" si="0"/>
        <v>0</v>
      </c>
      <c r="G7" s="54">
        <v>0</v>
      </c>
      <c r="H7" s="5">
        <v>0</v>
      </c>
      <c r="I7" s="5">
        <v>0</v>
      </c>
      <c r="J7" s="145">
        <f t="shared" si="1"/>
        <v>0</v>
      </c>
      <c r="K7" s="5">
        <v>0</v>
      </c>
      <c r="L7" s="5">
        <v>0</v>
      </c>
      <c r="M7" s="5">
        <v>0</v>
      </c>
      <c r="N7" s="145">
        <f t="shared" si="2"/>
        <v>0</v>
      </c>
      <c r="O7" s="5">
        <v>0</v>
      </c>
      <c r="P7" s="5">
        <v>0</v>
      </c>
      <c r="Q7" s="5">
        <v>0</v>
      </c>
      <c r="R7" s="145">
        <f t="shared" si="3"/>
        <v>0</v>
      </c>
      <c r="S7" s="5">
        <v>0</v>
      </c>
      <c r="T7" s="5">
        <v>0</v>
      </c>
      <c r="U7" s="5">
        <v>0</v>
      </c>
      <c r="V7" s="145">
        <f t="shared" si="4"/>
        <v>0</v>
      </c>
      <c r="W7" s="5">
        <v>0</v>
      </c>
      <c r="X7" s="5">
        <v>0</v>
      </c>
      <c r="Y7" s="5">
        <v>0</v>
      </c>
      <c r="Z7" s="145">
        <f t="shared" si="5"/>
        <v>0</v>
      </c>
      <c r="AA7" s="5">
        <v>0</v>
      </c>
      <c r="AB7" s="5">
        <v>0</v>
      </c>
      <c r="AC7" s="5">
        <v>0</v>
      </c>
      <c r="AD7" s="145">
        <f t="shared" si="6"/>
        <v>0</v>
      </c>
      <c r="AE7" s="159">
        <f t="shared" si="7"/>
        <v>0</v>
      </c>
      <c r="AG7" s="148"/>
    </row>
    <row r="8" spans="1:33" x14ac:dyDescent="0.25">
      <c r="A8" s="4" t="s">
        <v>8</v>
      </c>
      <c r="B8" s="4" t="s">
        <v>9</v>
      </c>
      <c r="C8" s="5">
        <v>0</v>
      </c>
      <c r="D8" s="5">
        <v>0</v>
      </c>
      <c r="E8" s="52">
        <v>0</v>
      </c>
      <c r="F8" s="145">
        <f t="shared" si="0"/>
        <v>0</v>
      </c>
      <c r="G8" s="54">
        <v>0</v>
      </c>
      <c r="H8" s="5">
        <v>0</v>
      </c>
      <c r="I8" s="5">
        <v>0</v>
      </c>
      <c r="J8" s="145">
        <f t="shared" si="1"/>
        <v>0</v>
      </c>
      <c r="K8" s="5">
        <v>0</v>
      </c>
      <c r="L8" s="5">
        <v>0</v>
      </c>
      <c r="M8" s="5">
        <v>0</v>
      </c>
      <c r="N8" s="145">
        <f t="shared" si="2"/>
        <v>0</v>
      </c>
      <c r="O8" s="5">
        <v>0</v>
      </c>
      <c r="P8" s="5">
        <v>0</v>
      </c>
      <c r="Q8" s="5">
        <v>0</v>
      </c>
      <c r="R8" s="145">
        <f t="shared" si="3"/>
        <v>0</v>
      </c>
      <c r="S8" s="5">
        <v>0</v>
      </c>
      <c r="T8" s="5">
        <v>0</v>
      </c>
      <c r="U8" s="5">
        <v>0</v>
      </c>
      <c r="V8" s="145">
        <f t="shared" si="4"/>
        <v>0</v>
      </c>
      <c r="W8" s="5">
        <v>0</v>
      </c>
      <c r="X8" s="5">
        <v>0</v>
      </c>
      <c r="Y8" s="5">
        <v>0</v>
      </c>
      <c r="Z8" s="145">
        <f t="shared" si="5"/>
        <v>0</v>
      </c>
      <c r="AA8" s="5">
        <v>0</v>
      </c>
      <c r="AB8" s="5">
        <v>0</v>
      </c>
      <c r="AC8" s="5">
        <v>0</v>
      </c>
      <c r="AD8" s="145">
        <f t="shared" si="6"/>
        <v>0</v>
      </c>
      <c r="AE8" s="159">
        <f t="shared" si="7"/>
        <v>0</v>
      </c>
      <c r="AG8" s="148"/>
    </row>
    <row r="9" spans="1:33" x14ac:dyDescent="0.25">
      <c r="A9" s="4" t="s">
        <v>10</v>
      </c>
      <c r="B9" s="4" t="s">
        <v>11</v>
      </c>
      <c r="C9" s="5">
        <v>0</v>
      </c>
      <c r="D9" s="5">
        <v>0</v>
      </c>
      <c r="E9" s="52">
        <v>0</v>
      </c>
      <c r="F9" s="145">
        <f t="shared" si="0"/>
        <v>0</v>
      </c>
      <c r="G9" s="54">
        <v>0</v>
      </c>
      <c r="H9" s="5">
        <v>0</v>
      </c>
      <c r="I9" s="5">
        <v>0</v>
      </c>
      <c r="J9" s="145">
        <f t="shared" si="1"/>
        <v>0</v>
      </c>
      <c r="K9" s="5">
        <v>0</v>
      </c>
      <c r="L9" s="5">
        <v>0</v>
      </c>
      <c r="M9" s="5">
        <v>0</v>
      </c>
      <c r="N9" s="145">
        <f t="shared" si="2"/>
        <v>0</v>
      </c>
      <c r="O9" s="5">
        <v>0</v>
      </c>
      <c r="P9" s="5">
        <v>0</v>
      </c>
      <c r="Q9" s="5">
        <v>0</v>
      </c>
      <c r="R9" s="145">
        <f t="shared" si="3"/>
        <v>0</v>
      </c>
      <c r="S9" s="5">
        <v>0</v>
      </c>
      <c r="T9" s="5">
        <v>0</v>
      </c>
      <c r="U9" s="5">
        <v>0</v>
      </c>
      <c r="V9" s="145">
        <f t="shared" si="4"/>
        <v>0</v>
      </c>
      <c r="W9" s="5">
        <v>0</v>
      </c>
      <c r="X9" s="5">
        <v>0</v>
      </c>
      <c r="Y9" s="5">
        <v>0</v>
      </c>
      <c r="Z9" s="145">
        <f t="shared" si="5"/>
        <v>0</v>
      </c>
      <c r="AA9" s="5">
        <v>0</v>
      </c>
      <c r="AB9" s="5">
        <v>0</v>
      </c>
      <c r="AC9" s="5">
        <v>0</v>
      </c>
      <c r="AD9" s="145">
        <f t="shared" si="6"/>
        <v>0</v>
      </c>
      <c r="AE9" s="159">
        <f t="shared" si="7"/>
        <v>0</v>
      </c>
      <c r="AG9" s="148"/>
    </row>
    <row r="10" spans="1:33" x14ac:dyDescent="0.25">
      <c r="A10" s="4" t="s">
        <v>12</v>
      </c>
      <c r="B10" s="4" t="s">
        <v>13</v>
      </c>
      <c r="C10" s="5">
        <v>0</v>
      </c>
      <c r="D10" s="5">
        <v>0</v>
      </c>
      <c r="E10" s="52">
        <v>0</v>
      </c>
      <c r="F10" s="145">
        <f t="shared" si="0"/>
        <v>0</v>
      </c>
      <c r="G10" s="54">
        <v>0</v>
      </c>
      <c r="H10" s="5">
        <v>0</v>
      </c>
      <c r="I10" s="5">
        <v>0</v>
      </c>
      <c r="J10" s="145">
        <f t="shared" si="1"/>
        <v>0</v>
      </c>
      <c r="K10" s="5">
        <v>0</v>
      </c>
      <c r="L10" s="5">
        <v>0</v>
      </c>
      <c r="M10" s="5">
        <v>0</v>
      </c>
      <c r="N10" s="145">
        <f t="shared" si="2"/>
        <v>0</v>
      </c>
      <c r="O10" s="5">
        <v>0</v>
      </c>
      <c r="P10" s="5">
        <v>0</v>
      </c>
      <c r="Q10" s="5">
        <v>0</v>
      </c>
      <c r="R10" s="145">
        <f t="shared" si="3"/>
        <v>0</v>
      </c>
      <c r="S10" s="5">
        <v>0</v>
      </c>
      <c r="T10" s="5">
        <v>0</v>
      </c>
      <c r="U10" s="5">
        <v>0</v>
      </c>
      <c r="V10" s="145">
        <f t="shared" si="4"/>
        <v>0</v>
      </c>
      <c r="W10" s="5">
        <v>0</v>
      </c>
      <c r="X10" s="5">
        <v>0</v>
      </c>
      <c r="Y10" s="5">
        <v>0</v>
      </c>
      <c r="Z10" s="145">
        <f t="shared" si="5"/>
        <v>0</v>
      </c>
      <c r="AA10" s="5">
        <v>0</v>
      </c>
      <c r="AB10" s="5">
        <v>0</v>
      </c>
      <c r="AC10" s="5">
        <v>0</v>
      </c>
      <c r="AD10" s="145">
        <f t="shared" si="6"/>
        <v>0</v>
      </c>
      <c r="AE10" s="159">
        <f t="shared" si="7"/>
        <v>0</v>
      </c>
      <c r="AG10" s="148"/>
    </row>
    <row r="11" spans="1:33" x14ac:dyDescent="0.25">
      <c r="A11" s="4" t="s">
        <v>14</v>
      </c>
      <c r="B11" s="4" t="s">
        <v>15</v>
      </c>
      <c r="C11" s="5">
        <v>0</v>
      </c>
      <c r="D11" s="5">
        <v>0</v>
      </c>
      <c r="E11" s="52">
        <v>0</v>
      </c>
      <c r="F11" s="145">
        <f t="shared" si="0"/>
        <v>0</v>
      </c>
      <c r="G11" s="54">
        <v>0</v>
      </c>
      <c r="H11" s="5">
        <v>0</v>
      </c>
      <c r="I11" s="5">
        <v>0</v>
      </c>
      <c r="J11" s="145">
        <f t="shared" si="1"/>
        <v>0</v>
      </c>
      <c r="K11" s="5">
        <v>0</v>
      </c>
      <c r="L11" s="5">
        <v>0</v>
      </c>
      <c r="M11" s="5">
        <v>0</v>
      </c>
      <c r="N11" s="145">
        <f t="shared" si="2"/>
        <v>0</v>
      </c>
      <c r="O11" s="5">
        <v>0</v>
      </c>
      <c r="P11" s="5">
        <v>0</v>
      </c>
      <c r="Q11" s="5">
        <v>0</v>
      </c>
      <c r="R11" s="145">
        <f t="shared" si="3"/>
        <v>0</v>
      </c>
      <c r="S11" s="5">
        <v>0</v>
      </c>
      <c r="T11" s="5">
        <v>0</v>
      </c>
      <c r="U11" s="5">
        <v>0</v>
      </c>
      <c r="V11" s="145">
        <f t="shared" si="4"/>
        <v>0</v>
      </c>
      <c r="W11" s="5">
        <v>0</v>
      </c>
      <c r="X11" s="5">
        <v>0</v>
      </c>
      <c r="Y11" s="5">
        <v>0</v>
      </c>
      <c r="Z11" s="145">
        <f t="shared" si="5"/>
        <v>0</v>
      </c>
      <c r="AA11" s="5">
        <v>0</v>
      </c>
      <c r="AB11" s="5">
        <v>0</v>
      </c>
      <c r="AC11" s="5">
        <v>0</v>
      </c>
      <c r="AD11" s="145">
        <f t="shared" si="6"/>
        <v>0</v>
      </c>
      <c r="AE11" s="159">
        <f t="shared" si="7"/>
        <v>0</v>
      </c>
      <c r="AG11" s="148"/>
    </row>
    <row r="12" spans="1:33" x14ac:dyDescent="0.25">
      <c r="A12" s="4" t="s">
        <v>16</v>
      </c>
      <c r="B12" s="4" t="s">
        <v>17</v>
      </c>
      <c r="C12" s="5">
        <v>0</v>
      </c>
      <c r="D12" s="5">
        <v>0</v>
      </c>
      <c r="E12" s="52">
        <v>0</v>
      </c>
      <c r="F12" s="145">
        <f t="shared" si="0"/>
        <v>0</v>
      </c>
      <c r="G12" s="54">
        <v>0</v>
      </c>
      <c r="H12" s="5">
        <v>0</v>
      </c>
      <c r="I12" s="5">
        <v>0</v>
      </c>
      <c r="J12" s="145">
        <f t="shared" si="1"/>
        <v>0</v>
      </c>
      <c r="K12" s="5">
        <v>0</v>
      </c>
      <c r="L12" s="5">
        <v>0</v>
      </c>
      <c r="M12" s="5">
        <v>0</v>
      </c>
      <c r="N12" s="145">
        <f t="shared" si="2"/>
        <v>0</v>
      </c>
      <c r="O12" s="5">
        <v>0</v>
      </c>
      <c r="P12" s="5">
        <v>0</v>
      </c>
      <c r="Q12" s="5">
        <v>0</v>
      </c>
      <c r="R12" s="145">
        <f t="shared" si="3"/>
        <v>0</v>
      </c>
      <c r="S12" s="5">
        <v>0</v>
      </c>
      <c r="T12" s="5">
        <v>0</v>
      </c>
      <c r="U12" s="5">
        <v>0</v>
      </c>
      <c r="V12" s="145">
        <f t="shared" si="4"/>
        <v>0</v>
      </c>
      <c r="W12" s="5">
        <v>0</v>
      </c>
      <c r="X12" s="5">
        <v>0</v>
      </c>
      <c r="Y12" s="5">
        <v>0</v>
      </c>
      <c r="Z12" s="145">
        <f t="shared" si="5"/>
        <v>0</v>
      </c>
      <c r="AA12" s="5">
        <v>4242473</v>
      </c>
      <c r="AB12" s="5">
        <v>0</v>
      </c>
      <c r="AC12" s="5">
        <v>0</v>
      </c>
      <c r="AD12" s="145">
        <f t="shared" si="6"/>
        <v>4242473</v>
      </c>
      <c r="AE12" s="159">
        <f t="shared" si="7"/>
        <v>4242473</v>
      </c>
      <c r="AG12" s="148"/>
    </row>
    <row r="13" spans="1:33" x14ac:dyDescent="0.25">
      <c r="A13" s="4" t="s">
        <v>18</v>
      </c>
      <c r="B13" s="4" t="s">
        <v>19</v>
      </c>
      <c r="C13" s="5">
        <v>0</v>
      </c>
      <c r="D13" s="5">
        <v>0</v>
      </c>
      <c r="E13" s="52">
        <v>0</v>
      </c>
      <c r="F13" s="145">
        <f t="shared" si="0"/>
        <v>0</v>
      </c>
      <c r="G13" s="54">
        <v>0</v>
      </c>
      <c r="H13" s="5">
        <v>0</v>
      </c>
      <c r="I13" s="5">
        <v>0</v>
      </c>
      <c r="J13" s="145">
        <f t="shared" si="1"/>
        <v>0</v>
      </c>
      <c r="K13" s="5">
        <v>0</v>
      </c>
      <c r="L13" s="5">
        <v>0</v>
      </c>
      <c r="M13" s="5">
        <v>0</v>
      </c>
      <c r="N13" s="145">
        <f t="shared" si="2"/>
        <v>0</v>
      </c>
      <c r="O13" s="5">
        <v>0</v>
      </c>
      <c r="P13" s="5">
        <v>0</v>
      </c>
      <c r="Q13" s="5">
        <v>0</v>
      </c>
      <c r="R13" s="145">
        <f t="shared" si="3"/>
        <v>0</v>
      </c>
      <c r="S13" s="5">
        <v>0</v>
      </c>
      <c r="T13" s="5">
        <v>0</v>
      </c>
      <c r="U13" s="5">
        <v>0</v>
      </c>
      <c r="V13" s="145">
        <f t="shared" si="4"/>
        <v>0</v>
      </c>
      <c r="W13" s="5">
        <v>0</v>
      </c>
      <c r="X13" s="5">
        <v>0</v>
      </c>
      <c r="Y13" s="5">
        <v>0</v>
      </c>
      <c r="Z13" s="145">
        <f t="shared" si="5"/>
        <v>0</v>
      </c>
      <c r="AA13" s="5">
        <v>0</v>
      </c>
      <c r="AB13" s="5">
        <v>0</v>
      </c>
      <c r="AC13" s="5">
        <v>0</v>
      </c>
      <c r="AD13" s="145">
        <f t="shared" si="6"/>
        <v>0</v>
      </c>
      <c r="AE13" s="159">
        <f t="shared" si="7"/>
        <v>0</v>
      </c>
      <c r="AG13" s="148"/>
    </row>
    <row r="14" spans="1:33" x14ac:dyDescent="0.25">
      <c r="A14" s="4" t="s">
        <v>20</v>
      </c>
      <c r="B14" s="4" t="s">
        <v>21</v>
      </c>
      <c r="C14" s="5">
        <v>0</v>
      </c>
      <c r="D14" s="5">
        <v>0</v>
      </c>
      <c r="E14" s="52">
        <v>0</v>
      </c>
      <c r="F14" s="145">
        <f t="shared" si="0"/>
        <v>0</v>
      </c>
      <c r="G14" s="54">
        <v>0</v>
      </c>
      <c r="H14" s="5">
        <v>0</v>
      </c>
      <c r="I14" s="5">
        <v>0</v>
      </c>
      <c r="J14" s="145">
        <f t="shared" si="1"/>
        <v>0</v>
      </c>
      <c r="K14" s="5">
        <v>0</v>
      </c>
      <c r="L14" s="5">
        <v>0</v>
      </c>
      <c r="M14" s="5">
        <v>0</v>
      </c>
      <c r="N14" s="145">
        <f t="shared" si="2"/>
        <v>0</v>
      </c>
      <c r="O14" s="5">
        <v>0</v>
      </c>
      <c r="P14" s="5">
        <v>0</v>
      </c>
      <c r="Q14" s="5">
        <v>0</v>
      </c>
      <c r="R14" s="145">
        <f t="shared" si="3"/>
        <v>0</v>
      </c>
      <c r="S14" s="5">
        <v>0</v>
      </c>
      <c r="T14" s="5">
        <v>0</v>
      </c>
      <c r="U14" s="5">
        <v>0</v>
      </c>
      <c r="V14" s="145">
        <f t="shared" si="4"/>
        <v>0</v>
      </c>
      <c r="W14" s="5">
        <v>0</v>
      </c>
      <c r="X14" s="5">
        <v>0</v>
      </c>
      <c r="Y14" s="5">
        <v>0</v>
      </c>
      <c r="Z14" s="145">
        <f t="shared" si="5"/>
        <v>0</v>
      </c>
      <c r="AA14" s="5">
        <v>0</v>
      </c>
      <c r="AB14" s="5">
        <v>0</v>
      </c>
      <c r="AC14" s="5">
        <v>0</v>
      </c>
      <c r="AD14" s="145">
        <f t="shared" si="6"/>
        <v>0</v>
      </c>
      <c r="AE14" s="159">
        <f t="shared" si="7"/>
        <v>0</v>
      </c>
      <c r="AG14" s="148"/>
    </row>
    <row r="15" spans="1:33" x14ac:dyDescent="0.25">
      <c r="A15" s="4" t="s">
        <v>22</v>
      </c>
      <c r="B15" s="4" t="s">
        <v>23</v>
      </c>
      <c r="C15" s="5">
        <v>0</v>
      </c>
      <c r="D15" s="5">
        <v>0</v>
      </c>
      <c r="E15" s="52">
        <v>0</v>
      </c>
      <c r="F15" s="145">
        <f t="shared" si="0"/>
        <v>0</v>
      </c>
      <c r="G15" s="54">
        <v>0</v>
      </c>
      <c r="H15" s="5">
        <v>0</v>
      </c>
      <c r="I15" s="5">
        <v>0</v>
      </c>
      <c r="J15" s="145">
        <f t="shared" si="1"/>
        <v>0</v>
      </c>
      <c r="K15" s="5">
        <v>35534</v>
      </c>
      <c r="L15" s="5">
        <v>0</v>
      </c>
      <c r="M15" s="5">
        <v>0</v>
      </c>
      <c r="N15" s="145">
        <f t="shared" si="2"/>
        <v>35534</v>
      </c>
      <c r="O15" s="5">
        <v>0</v>
      </c>
      <c r="P15" s="5">
        <v>0</v>
      </c>
      <c r="Q15" s="5">
        <v>0</v>
      </c>
      <c r="R15" s="145">
        <f t="shared" si="3"/>
        <v>0</v>
      </c>
      <c r="S15" s="5">
        <v>0</v>
      </c>
      <c r="T15" s="5">
        <v>0</v>
      </c>
      <c r="U15" s="5">
        <v>0</v>
      </c>
      <c r="V15" s="145">
        <f t="shared" si="4"/>
        <v>0</v>
      </c>
      <c r="W15" s="5">
        <v>0</v>
      </c>
      <c r="X15" s="5">
        <v>0</v>
      </c>
      <c r="Y15" s="5">
        <v>0</v>
      </c>
      <c r="Z15" s="145">
        <f t="shared" si="5"/>
        <v>0</v>
      </c>
      <c r="AA15" s="5">
        <v>0</v>
      </c>
      <c r="AB15" s="5">
        <v>0</v>
      </c>
      <c r="AC15" s="5">
        <v>0</v>
      </c>
      <c r="AD15" s="145">
        <f t="shared" si="6"/>
        <v>0</v>
      </c>
      <c r="AE15" s="159">
        <f t="shared" si="7"/>
        <v>35534</v>
      </c>
      <c r="AG15" s="148"/>
    </row>
    <row r="16" spans="1:33" x14ac:dyDescent="0.25">
      <c r="A16" s="4" t="s">
        <v>24</v>
      </c>
      <c r="B16" s="4" t="s">
        <v>25</v>
      </c>
      <c r="C16" s="5">
        <v>0</v>
      </c>
      <c r="D16" s="5">
        <v>0</v>
      </c>
      <c r="E16" s="52">
        <v>0</v>
      </c>
      <c r="F16" s="145">
        <f t="shared" si="0"/>
        <v>0</v>
      </c>
      <c r="G16" s="54">
        <v>0</v>
      </c>
      <c r="H16" s="5">
        <v>0</v>
      </c>
      <c r="I16" s="5">
        <v>0</v>
      </c>
      <c r="J16" s="145">
        <f t="shared" si="1"/>
        <v>0</v>
      </c>
      <c r="K16" s="5">
        <v>0</v>
      </c>
      <c r="L16" s="5">
        <v>0</v>
      </c>
      <c r="M16" s="5">
        <v>0</v>
      </c>
      <c r="N16" s="145">
        <f t="shared" si="2"/>
        <v>0</v>
      </c>
      <c r="O16" s="5">
        <v>0</v>
      </c>
      <c r="P16" s="5">
        <v>0</v>
      </c>
      <c r="Q16" s="5">
        <v>0</v>
      </c>
      <c r="R16" s="145">
        <f t="shared" si="3"/>
        <v>0</v>
      </c>
      <c r="S16" s="5">
        <v>0</v>
      </c>
      <c r="T16" s="5">
        <v>0</v>
      </c>
      <c r="U16" s="5">
        <v>0</v>
      </c>
      <c r="V16" s="145">
        <f t="shared" si="4"/>
        <v>0</v>
      </c>
      <c r="W16" s="5">
        <v>0</v>
      </c>
      <c r="X16" s="5">
        <v>0</v>
      </c>
      <c r="Y16" s="5">
        <v>0</v>
      </c>
      <c r="Z16" s="145">
        <f t="shared" si="5"/>
        <v>0</v>
      </c>
      <c r="AA16" s="5">
        <v>0</v>
      </c>
      <c r="AB16" s="5">
        <v>0</v>
      </c>
      <c r="AC16" s="5">
        <v>0</v>
      </c>
      <c r="AD16" s="145">
        <f t="shared" si="6"/>
        <v>0</v>
      </c>
      <c r="AE16" s="159">
        <f t="shared" si="7"/>
        <v>0</v>
      </c>
      <c r="AG16" s="148"/>
    </row>
    <row r="17" spans="1:33" x14ac:dyDescent="0.25">
      <c r="A17" s="4" t="s">
        <v>26</v>
      </c>
      <c r="B17" s="4" t="s">
        <v>27</v>
      </c>
      <c r="C17" s="3">
        <v>0</v>
      </c>
      <c r="D17" s="3">
        <v>0</v>
      </c>
      <c r="E17" s="13">
        <v>0</v>
      </c>
      <c r="F17" s="145">
        <f t="shared" si="0"/>
        <v>0</v>
      </c>
      <c r="G17" s="55">
        <v>0</v>
      </c>
      <c r="H17" s="3">
        <v>0</v>
      </c>
      <c r="I17" s="3">
        <v>0</v>
      </c>
      <c r="J17" s="145">
        <f t="shared" si="1"/>
        <v>0</v>
      </c>
      <c r="K17" s="3">
        <v>0</v>
      </c>
      <c r="L17" s="3">
        <v>0</v>
      </c>
      <c r="M17" s="3">
        <v>0</v>
      </c>
      <c r="N17" s="145">
        <f t="shared" si="2"/>
        <v>0</v>
      </c>
      <c r="O17" s="3">
        <v>0</v>
      </c>
      <c r="P17" s="3">
        <v>0</v>
      </c>
      <c r="Q17" s="3">
        <v>0</v>
      </c>
      <c r="R17" s="145">
        <f t="shared" si="3"/>
        <v>0</v>
      </c>
      <c r="S17" s="3">
        <v>0</v>
      </c>
      <c r="T17" s="3">
        <v>0</v>
      </c>
      <c r="U17" s="3">
        <v>0</v>
      </c>
      <c r="V17" s="145">
        <f t="shared" si="4"/>
        <v>0</v>
      </c>
      <c r="W17" s="3">
        <v>0</v>
      </c>
      <c r="X17" s="3">
        <v>0</v>
      </c>
      <c r="Y17" s="3">
        <v>0</v>
      </c>
      <c r="Z17" s="145">
        <f t="shared" si="5"/>
        <v>0</v>
      </c>
      <c r="AA17" s="3">
        <v>0</v>
      </c>
      <c r="AB17" s="3">
        <v>0</v>
      </c>
      <c r="AC17" s="3">
        <v>0</v>
      </c>
      <c r="AD17" s="145">
        <f t="shared" si="6"/>
        <v>0</v>
      </c>
      <c r="AE17" s="159">
        <f t="shared" si="7"/>
        <v>0</v>
      </c>
      <c r="AG17" s="148"/>
    </row>
    <row r="18" spans="1:33" x14ac:dyDescent="0.25">
      <c r="A18" s="4" t="s">
        <v>28</v>
      </c>
      <c r="B18" s="4" t="s">
        <v>29</v>
      </c>
      <c r="C18" s="5">
        <v>0</v>
      </c>
      <c r="D18" s="5">
        <v>0</v>
      </c>
      <c r="E18" s="52">
        <v>0</v>
      </c>
      <c r="F18" s="145">
        <f t="shared" si="0"/>
        <v>0</v>
      </c>
      <c r="G18" s="54">
        <v>0</v>
      </c>
      <c r="H18" s="5">
        <v>0</v>
      </c>
      <c r="I18" s="5">
        <v>0</v>
      </c>
      <c r="J18" s="145">
        <f t="shared" si="1"/>
        <v>0</v>
      </c>
      <c r="K18" s="5">
        <v>0</v>
      </c>
      <c r="L18" s="5">
        <v>0</v>
      </c>
      <c r="M18" s="5">
        <v>0</v>
      </c>
      <c r="N18" s="145">
        <f t="shared" si="2"/>
        <v>0</v>
      </c>
      <c r="O18" s="5">
        <v>0</v>
      </c>
      <c r="P18" s="5">
        <v>0</v>
      </c>
      <c r="Q18" s="5">
        <v>0</v>
      </c>
      <c r="R18" s="145">
        <f t="shared" si="3"/>
        <v>0</v>
      </c>
      <c r="S18" s="5">
        <v>0</v>
      </c>
      <c r="T18" s="5">
        <v>0</v>
      </c>
      <c r="U18" s="5">
        <v>0</v>
      </c>
      <c r="V18" s="145">
        <f t="shared" si="4"/>
        <v>0</v>
      </c>
      <c r="W18" s="5">
        <v>0</v>
      </c>
      <c r="X18" s="5">
        <v>0</v>
      </c>
      <c r="Y18" s="5">
        <v>0</v>
      </c>
      <c r="Z18" s="145">
        <f t="shared" si="5"/>
        <v>0</v>
      </c>
      <c r="AA18" s="5">
        <v>0</v>
      </c>
      <c r="AB18" s="5">
        <v>0</v>
      </c>
      <c r="AC18" s="5">
        <v>0</v>
      </c>
      <c r="AD18" s="145">
        <f t="shared" si="6"/>
        <v>0</v>
      </c>
      <c r="AE18" s="159">
        <f t="shared" si="7"/>
        <v>0</v>
      </c>
      <c r="AG18" s="148"/>
    </row>
    <row r="19" spans="1:33" x14ac:dyDescent="0.25">
      <c r="A19" s="4" t="s">
        <v>30</v>
      </c>
      <c r="B19" s="4" t="s">
        <v>31</v>
      </c>
      <c r="C19" s="5">
        <v>337420</v>
      </c>
      <c r="D19" s="5">
        <v>337420</v>
      </c>
      <c r="E19" s="52">
        <v>0</v>
      </c>
      <c r="F19" s="145">
        <f t="shared" si="0"/>
        <v>674840</v>
      </c>
      <c r="G19" s="54">
        <v>0</v>
      </c>
      <c r="H19" s="5">
        <v>0</v>
      </c>
      <c r="I19" s="5">
        <v>0</v>
      </c>
      <c r="J19" s="145">
        <f t="shared" si="1"/>
        <v>0</v>
      </c>
      <c r="K19" s="5">
        <v>0</v>
      </c>
      <c r="L19" s="5">
        <v>0</v>
      </c>
      <c r="M19" s="5">
        <v>0</v>
      </c>
      <c r="N19" s="145">
        <f t="shared" si="2"/>
        <v>0</v>
      </c>
      <c r="O19" s="5">
        <v>0</v>
      </c>
      <c r="P19" s="5">
        <v>0</v>
      </c>
      <c r="Q19" s="5">
        <v>0</v>
      </c>
      <c r="R19" s="145">
        <f t="shared" si="3"/>
        <v>0</v>
      </c>
      <c r="S19" s="5">
        <v>0</v>
      </c>
      <c r="T19" s="5">
        <v>0</v>
      </c>
      <c r="U19" s="5">
        <v>0</v>
      </c>
      <c r="V19" s="145">
        <f t="shared" si="4"/>
        <v>0</v>
      </c>
      <c r="W19" s="5">
        <v>0</v>
      </c>
      <c r="X19" s="5">
        <v>0</v>
      </c>
      <c r="Y19" s="5">
        <v>0</v>
      </c>
      <c r="Z19" s="145">
        <f t="shared" si="5"/>
        <v>0</v>
      </c>
      <c r="AA19" s="5">
        <v>0</v>
      </c>
      <c r="AB19" s="5">
        <v>0</v>
      </c>
      <c r="AC19" s="5">
        <v>0</v>
      </c>
      <c r="AD19" s="145">
        <f t="shared" si="6"/>
        <v>0</v>
      </c>
      <c r="AE19" s="159">
        <f t="shared" si="7"/>
        <v>674840</v>
      </c>
      <c r="AG19" s="148"/>
    </row>
    <row r="20" spans="1:33" x14ac:dyDescent="0.25">
      <c r="A20" s="4" t="s">
        <v>32</v>
      </c>
      <c r="B20" s="4" t="s">
        <v>33</v>
      </c>
      <c r="C20" s="5">
        <v>0</v>
      </c>
      <c r="D20" s="5">
        <v>0</v>
      </c>
      <c r="E20" s="52">
        <v>0</v>
      </c>
      <c r="F20" s="145">
        <f t="shared" si="0"/>
        <v>0</v>
      </c>
      <c r="G20" s="54">
        <v>0</v>
      </c>
      <c r="H20" s="5">
        <v>0</v>
      </c>
      <c r="I20" s="5">
        <v>0</v>
      </c>
      <c r="J20" s="145">
        <f t="shared" si="1"/>
        <v>0</v>
      </c>
      <c r="K20" s="5">
        <v>0</v>
      </c>
      <c r="L20" s="5">
        <v>0</v>
      </c>
      <c r="M20" s="5">
        <v>0</v>
      </c>
      <c r="N20" s="145">
        <f t="shared" si="2"/>
        <v>0</v>
      </c>
      <c r="O20" s="5">
        <v>0</v>
      </c>
      <c r="P20" s="5">
        <v>0</v>
      </c>
      <c r="Q20" s="5">
        <v>0</v>
      </c>
      <c r="R20" s="145">
        <f t="shared" si="3"/>
        <v>0</v>
      </c>
      <c r="S20" s="5">
        <v>0</v>
      </c>
      <c r="T20" s="5">
        <v>0</v>
      </c>
      <c r="U20" s="5">
        <v>0</v>
      </c>
      <c r="V20" s="145">
        <f t="shared" si="4"/>
        <v>0</v>
      </c>
      <c r="W20" s="5">
        <v>0</v>
      </c>
      <c r="X20" s="5">
        <v>0</v>
      </c>
      <c r="Y20" s="5">
        <v>0</v>
      </c>
      <c r="Z20" s="145">
        <f t="shared" si="5"/>
        <v>0</v>
      </c>
      <c r="AA20" s="5">
        <v>0</v>
      </c>
      <c r="AB20" s="5">
        <v>0</v>
      </c>
      <c r="AC20" s="5">
        <v>0</v>
      </c>
      <c r="AD20" s="145">
        <f t="shared" si="6"/>
        <v>0</v>
      </c>
      <c r="AE20" s="159">
        <f t="shared" si="7"/>
        <v>0</v>
      </c>
      <c r="AG20" s="148"/>
    </row>
    <row r="21" spans="1:33" x14ac:dyDescent="0.25">
      <c r="A21" s="4" t="s">
        <v>34</v>
      </c>
      <c r="B21" s="4" t="s">
        <v>35</v>
      </c>
      <c r="C21" s="5">
        <v>866500</v>
      </c>
      <c r="D21" s="5">
        <v>0</v>
      </c>
      <c r="E21" s="52">
        <v>0</v>
      </c>
      <c r="F21" s="145">
        <f t="shared" si="0"/>
        <v>866500</v>
      </c>
      <c r="G21" s="54">
        <v>0</v>
      </c>
      <c r="H21" s="5">
        <v>0</v>
      </c>
      <c r="I21" s="5">
        <v>0</v>
      </c>
      <c r="J21" s="145">
        <f t="shared" si="1"/>
        <v>0</v>
      </c>
      <c r="K21" s="5">
        <v>0</v>
      </c>
      <c r="L21" s="5">
        <v>0</v>
      </c>
      <c r="M21" s="5">
        <v>0</v>
      </c>
      <c r="N21" s="145">
        <f t="shared" si="2"/>
        <v>0</v>
      </c>
      <c r="O21" s="5">
        <v>0</v>
      </c>
      <c r="P21" s="5">
        <v>0</v>
      </c>
      <c r="Q21" s="5">
        <v>0</v>
      </c>
      <c r="R21" s="145">
        <f t="shared" si="3"/>
        <v>0</v>
      </c>
      <c r="S21" s="5">
        <v>59125</v>
      </c>
      <c r="T21" s="5">
        <v>0</v>
      </c>
      <c r="U21" s="5">
        <v>0</v>
      </c>
      <c r="V21" s="145">
        <f t="shared" si="4"/>
        <v>59125</v>
      </c>
      <c r="W21" s="5">
        <v>88000</v>
      </c>
      <c r="X21" s="5">
        <v>0</v>
      </c>
      <c r="Y21" s="5">
        <v>0</v>
      </c>
      <c r="Z21" s="145">
        <f t="shared" si="5"/>
        <v>88000</v>
      </c>
      <c r="AA21" s="5">
        <v>580799</v>
      </c>
      <c r="AB21" s="5">
        <v>0</v>
      </c>
      <c r="AC21" s="5">
        <v>0</v>
      </c>
      <c r="AD21" s="145">
        <f t="shared" si="6"/>
        <v>580799</v>
      </c>
      <c r="AE21" s="159">
        <f t="shared" si="7"/>
        <v>1594424</v>
      </c>
      <c r="AG21" s="148"/>
    </row>
    <row r="22" spans="1:33" x14ac:dyDescent="0.25">
      <c r="A22" s="4" t="s">
        <v>36</v>
      </c>
      <c r="B22" s="4" t="s">
        <v>37</v>
      </c>
      <c r="C22" s="5">
        <v>0</v>
      </c>
      <c r="D22" s="5">
        <v>0</v>
      </c>
      <c r="E22" s="52">
        <v>0</v>
      </c>
      <c r="F22" s="145">
        <f t="shared" si="0"/>
        <v>0</v>
      </c>
      <c r="G22" s="54">
        <v>0</v>
      </c>
      <c r="H22" s="5">
        <v>0</v>
      </c>
      <c r="I22" s="5">
        <v>0</v>
      </c>
      <c r="J22" s="145">
        <f t="shared" si="1"/>
        <v>0</v>
      </c>
      <c r="K22" s="5">
        <v>0</v>
      </c>
      <c r="L22" s="5">
        <v>0</v>
      </c>
      <c r="M22" s="5">
        <v>0</v>
      </c>
      <c r="N22" s="145">
        <f t="shared" si="2"/>
        <v>0</v>
      </c>
      <c r="O22" s="5">
        <v>0</v>
      </c>
      <c r="P22" s="5">
        <v>0</v>
      </c>
      <c r="Q22" s="5">
        <v>0</v>
      </c>
      <c r="R22" s="145">
        <f t="shared" si="3"/>
        <v>0</v>
      </c>
      <c r="S22" s="5">
        <v>0</v>
      </c>
      <c r="T22" s="5">
        <v>0</v>
      </c>
      <c r="U22" s="5">
        <v>0</v>
      </c>
      <c r="V22" s="145">
        <f t="shared" si="4"/>
        <v>0</v>
      </c>
      <c r="W22" s="5">
        <v>0</v>
      </c>
      <c r="X22" s="5">
        <v>0</v>
      </c>
      <c r="Y22" s="5">
        <v>0</v>
      </c>
      <c r="Z22" s="145">
        <f t="shared" si="5"/>
        <v>0</v>
      </c>
      <c r="AA22" s="5">
        <v>0</v>
      </c>
      <c r="AB22" s="5">
        <v>0</v>
      </c>
      <c r="AC22" s="5">
        <v>0</v>
      </c>
      <c r="AD22" s="145">
        <f t="shared" si="6"/>
        <v>0</v>
      </c>
      <c r="AE22" s="159">
        <f t="shared" si="7"/>
        <v>0</v>
      </c>
      <c r="AG22" s="148"/>
    </row>
    <row r="23" spans="1:33" x14ac:dyDescent="0.25">
      <c r="A23" s="4" t="s">
        <v>38</v>
      </c>
      <c r="B23" s="4" t="s">
        <v>39</v>
      </c>
      <c r="C23" s="5">
        <v>0</v>
      </c>
      <c r="D23" s="5">
        <v>0</v>
      </c>
      <c r="E23" s="52">
        <v>0</v>
      </c>
      <c r="F23" s="145">
        <f t="shared" si="0"/>
        <v>0</v>
      </c>
      <c r="G23" s="54">
        <v>0</v>
      </c>
      <c r="H23" s="5">
        <v>0</v>
      </c>
      <c r="I23" s="5">
        <v>0</v>
      </c>
      <c r="J23" s="145">
        <f t="shared" si="1"/>
        <v>0</v>
      </c>
      <c r="K23" s="5">
        <v>301711</v>
      </c>
      <c r="L23" s="5">
        <v>722110</v>
      </c>
      <c r="M23" s="5">
        <v>0</v>
      </c>
      <c r="N23" s="145">
        <f t="shared" si="2"/>
        <v>1023821</v>
      </c>
      <c r="O23" s="5">
        <v>0</v>
      </c>
      <c r="P23" s="5">
        <v>0</v>
      </c>
      <c r="Q23" s="5">
        <v>0</v>
      </c>
      <c r="R23" s="145">
        <f t="shared" si="3"/>
        <v>0</v>
      </c>
      <c r="S23" s="5">
        <v>0</v>
      </c>
      <c r="T23" s="5">
        <v>0</v>
      </c>
      <c r="U23" s="5">
        <v>0</v>
      </c>
      <c r="V23" s="145">
        <f t="shared" si="4"/>
        <v>0</v>
      </c>
      <c r="W23" s="5">
        <v>0</v>
      </c>
      <c r="X23" s="5">
        <v>0</v>
      </c>
      <c r="Y23" s="5">
        <v>0</v>
      </c>
      <c r="Z23" s="145">
        <f t="shared" si="5"/>
        <v>0</v>
      </c>
      <c r="AA23" s="5">
        <v>1896663</v>
      </c>
      <c r="AB23" s="5">
        <v>0</v>
      </c>
      <c r="AC23" s="5">
        <v>0</v>
      </c>
      <c r="AD23" s="145">
        <f t="shared" si="6"/>
        <v>1896663</v>
      </c>
      <c r="AE23" s="159">
        <f t="shared" si="7"/>
        <v>2920484</v>
      </c>
      <c r="AG23" s="148"/>
    </row>
    <row r="24" spans="1:33" x14ac:dyDescent="0.25">
      <c r="A24" s="4" t="s">
        <v>40</v>
      </c>
      <c r="B24" s="4" t="s">
        <v>42</v>
      </c>
      <c r="C24" s="5">
        <v>0</v>
      </c>
      <c r="D24" s="5">
        <v>0</v>
      </c>
      <c r="E24" s="52">
        <v>0</v>
      </c>
      <c r="F24" s="145">
        <f t="shared" si="0"/>
        <v>0</v>
      </c>
      <c r="G24" s="54">
        <v>0</v>
      </c>
      <c r="H24" s="5">
        <v>0</v>
      </c>
      <c r="I24" s="5">
        <v>0</v>
      </c>
      <c r="J24" s="145">
        <f t="shared" si="1"/>
        <v>0</v>
      </c>
      <c r="K24" s="5">
        <v>72727</v>
      </c>
      <c r="L24" s="5">
        <v>0</v>
      </c>
      <c r="M24" s="5">
        <v>0</v>
      </c>
      <c r="N24" s="145">
        <f t="shared" si="2"/>
        <v>72727</v>
      </c>
      <c r="O24" s="5">
        <v>0</v>
      </c>
      <c r="P24" s="5">
        <v>0</v>
      </c>
      <c r="Q24" s="5">
        <v>0</v>
      </c>
      <c r="R24" s="145">
        <f t="shared" si="3"/>
        <v>0</v>
      </c>
      <c r="S24" s="5">
        <v>0</v>
      </c>
      <c r="T24" s="5">
        <v>0</v>
      </c>
      <c r="U24" s="5">
        <v>0</v>
      </c>
      <c r="V24" s="145">
        <f t="shared" si="4"/>
        <v>0</v>
      </c>
      <c r="W24" s="5">
        <v>3450</v>
      </c>
      <c r="X24" s="5">
        <v>0</v>
      </c>
      <c r="Y24" s="5">
        <v>0</v>
      </c>
      <c r="Z24" s="145">
        <f t="shared" si="5"/>
        <v>3450</v>
      </c>
      <c r="AA24" s="5">
        <v>652652</v>
      </c>
      <c r="AB24" s="5">
        <v>0</v>
      </c>
      <c r="AC24" s="5">
        <v>0</v>
      </c>
      <c r="AD24" s="145">
        <f t="shared" si="6"/>
        <v>652652</v>
      </c>
      <c r="AE24" s="159">
        <f t="shared" si="7"/>
        <v>728829</v>
      </c>
      <c r="AG24" s="148"/>
    </row>
    <row r="25" spans="1:33" x14ac:dyDescent="0.25">
      <c r="A25" s="4" t="s">
        <v>41</v>
      </c>
      <c r="B25" s="4" t="s">
        <v>44</v>
      </c>
      <c r="C25" s="5">
        <v>0</v>
      </c>
      <c r="D25" s="5">
        <v>0</v>
      </c>
      <c r="E25" s="52">
        <v>0</v>
      </c>
      <c r="F25" s="145">
        <f t="shared" si="0"/>
        <v>0</v>
      </c>
      <c r="G25" s="54">
        <v>0</v>
      </c>
      <c r="H25" s="5">
        <v>0</v>
      </c>
      <c r="I25" s="5">
        <v>0</v>
      </c>
      <c r="J25" s="145">
        <f t="shared" si="1"/>
        <v>0</v>
      </c>
      <c r="K25" s="5">
        <v>0</v>
      </c>
      <c r="L25" s="5">
        <v>0</v>
      </c>
      <c r="M25" s="5">
        <v>0</v>
      </c>
      <c r="N25" s="145">
        <f t="shared" si="2"/>
        <v>0</v>
      </c>
      <c r="O25" s="5">
        <v>0</v>
      </c>
      <c r="P25" s="5">
        <v>0</v>
      </c>
      <c r="Q25" s="5">
        <v>0</v>
      </c>
      <c r="R25" s="145">
        <f t="shared" si="3"/>
        <v>0</v>
      </c>
      <c r="S25" s="5">
        <v>0</v>
      </c>
      <c r="T25" s="5">
        <v>0</v>
      </c>
      <c r="U25" s="5">
        <v>0</v>
      </c>
      <c r="V25" s="145">
        <f t="shared" si="4"/>
        <v>0</v>
      </c>
      <c r="W25" s="5">
        <v>0</v>
      </c>
      <c r="X25" s="5">
        <v>0</v>
      </c>
      <c r="Y25" s="5">
        <v>0</v>
      </c>
      <c r="Z25" s="145">
        <f t="shared" si="5"/>
        <v>0</v>
      </c>
      <c r="AA25" s="5">
        <v>0</v>
      </c>
      <c r="AB25" s="5">
        <v>0</v>
      </c>
      <c r="AC25" s="5">
        <v>0</v>
      </c>
      <c r="AD25" s="145">
        <f t="shared" si="6"/>
        <v>0</v>
      </c>
      <c r="AE25" s="159">
        <f t="shared" si="7"/>
        <v>0</v>
      </c>
      <c r="AG25" s="148"/>
    </row>
    <row r="26" spans="1:33" x14ac:dyDescent="0.25">
      <c r="A26" s="4" t="s">
        <v>43</v>
      </c>
      <c r="B26" s="4" t="s">
        <v>46</v>
      </c>
      <c r="C26" s="5">
        <v>0</v>
      </c>
      <c r="D26" s="5">
        <v>0</v>
      </c>
      <c r="E26" s="52">
        <v>0</v>
      </c>
      <c r="F26" s="145">
        <f t="shared" si="0"/>
        <v>0</v>
      </c>
      <c r="G26" s="54">
        <v>0</v>
      </c>
      <c r="H26" s="5">
        <v>0</v>
      </c>
      <c r="I26" s="5">
        <v>0</v>
      </c>
      <c r="J26" s="145">
        <f t="shared" si="1"/>
        <v>0</v>
      </c>
      <c r="K26" s="5">
        <v>0</v>
      </c>
      <c r="L26" s="5">
        <v>17000</v>
      </c>
      <c r="M26" s="5">
        <v>0</v>
      </c>
      <c r="N26" s="145">
        <f t="shared" si="2"/>
        <v>17000</v>
      </c>
      <c r="O26" s="5">
        <v>0</v>
      </c>
      <c r="P26" s="5">
        <v>0</v>
      </c>
      <c r="Q26" s="5">
        <v>0</v>
      </c>
      <c r="R26" s="145">
        <f t="shared" si="3"/>
        <v>0</v>
      </c>
      <c r="S26" s="5">
        <v>0</v>
      </c>
      <c r="T26" s="5">
        <v>0</v>
      </c>
      <c r="U26" s="5">
        <v>0</v>
      </c>
      <c r="V26" s="145">
        <f t="shared" si="4"/>
        <v>0</v>
      </c>
      <c r="W26" s="5">
        <v>7000000</v>
      </c>
      <c r="X26" s="5">
        <v>0</v>
      </c>
      <c r="Y26" s="5">
        <v>0</v>
      </c>
      <c r="Z26" s="145">
        <f t="shared" si="5"/>
        <v>7000000</v>
      </c>
      <c r="AA26" s="5">
        <v>0</v>
      </c>
      <c r="AB26" s="5">
        <v>0</v>
      </c>
      <c r="AC26" s="5">
        <v>0</v>
      </c>
      <c r="AD26" s="145">
        <f t="shared" si="6"/>
        <v>0</v>
      </c>
      <c r="AE26" s="159">
        <f t="shared" si="7"/>
        <v>7017000</v>
      </c>
      <c r="AG26" s="148"/>
    </row>
    <row r="27" spans="1:33" x14ac:dyDescent="0.25">
      <c r="A27" s="4" t="s">
        <v>45</v>
      </c>
      <c r="B27" s="4" t="s">
        <v>48</v>
      </c>
      <c r="C27" s="5">
        <v>0</v>
      </c>
      <c r="D27" s="5">
        <v>344828</v>
      </c>
      <c r="E27" s="52">
        <v>0</v>
      </c>
      <c r="F27" s="145">
        <f t="shared" si="0"/>
        <v>344828</v>
      </c>
      <c r="G27" s="54">
        <v>0</v>
      </c>
      <c r="H27" s="5">
        <v>0</v>
      </c>
      <c r="I27" s="5">
        <v>0</v>
      </c>
      <c r="J27" s="145">
        <f t="shared" si="1"/>
        <v>0</v>
      </c>
      <c r="K27" s="5">
        <v>0</v>
      </c>
      <c r="L27" s="5">
        <v>0</v>
      </c>
      <c r="M27" s="5">
        <v>0</v>
      </c>
      <c r="N27" s="145">
        <f t="shared" si="2"/>
        <v>0</v>
      </c>
      <c r="O27" s="5">
        <v>0</v>
      </c>
      <c r="P27" s="5">
        <v>0</v>
      </c>
      <c r="Q27" s="5">
        <v>0</v>
      </c>
      <c r="R27" s="145">
        <f t="shared" si="3"/>
        <v>0</v>
      </c>
      <c r="S27" s="5">
        <v>0</v>
      </c>
      <c r="T27" s="5">
        <v>2191000</v>
      </c>
      <c r="U27" s="5">
        <v>0</v>
      </c>
      <c r="V27" s="145">
        <f t="shared" si="4"/>
        <v>2191000</v>
      </c>
      <c r="W27" s="5">
        <v>0</v>
      </c>
      <c r="X27" s="5">
        <v>0</v>
      </c>
      <c r="Y27" s="5">
        <v>0</v>
      </c>
      <c r="Z27" s="145">
        <f t="shared" si="5"/>
        <v>0</v>
      </c>
      <c r="AA27" s="5">
        <v>0</v>
      </c>
      <c r="AB27" s="5">
        <v>0</v>
      </c>
      <c r="AC27" s="5">
        <v>0</v>
      </c>
      <c r="AD27" s="145">
        <f t="shared" si="6"/>
        <v>0</v>
      </c>
      <c r="AE27" s="159">
        <f t="shared" si="7"/>
        <v>2535828</v>
      </c>
      <c r="AG27" s="148"/>
    </row>
    <row r="28" spans="1:33" x14ac:dyDescent="0.25">
      <c r="A28" s="4" t="s">
        <v>47</v>
      </c>
      <c r="B28" s="4" t="s">
        <v>50</v>
      </c>
      <c r="C28" s="5">
        <v>803767</v>
      </c>
      <c r="D28" s="5">
        <v>0</v>
      </c>
      <c r="E28" s="52">
        <v>0</v>
      </c>
      <c r="F28" s="145">
        <f t="shared" si="0"/>
        <v>803767</v>
      </c>
      <c r="G28" s="54">
        <v>0</v>
      </c>
      <c r="H28" s="5">
        <v>0</v>
      </c>
      <c r="I28" s="5">
        <v>0</v>
      </c>
      <c r="J28" s="145">
        <f t="shared" si="1"/>
        <v>0</v>
      </c>
      <c r="K28" s="5">
        <v>0</v>
      </c>
      <c r="L28" s="5">
        <v>0</v>
      </c>
      <c r="M28" s="5">
        <v>0</v>
      </c>
      <c r="N28" s="145">
        <f t="shared" si="2"/>
        <v>0</v>
      </c>
      <c r="O28" s="5">
        <v>68895</v>
      </c>
      <c r="P28" s="5">
        <v>0</v>
      </c>
      <c r="Q28" s="5">
        <v>0</v>
      </c>
      <c r="R28" s="145">
        <f t="shared" si="3"/>
        <v>68895</v>
      </c>
      <c r="S28" s="5">
        <v>268617</v>
      </c>
      <c r="T28" s="5">
        <v>6960</v>
      </c>
      <c r="U28" s="5">
        <v>0</v>
      </c>
      <c r="V28" s="145">
        <f t="shared" si="4"/>
        <v>275577</v>
      </c>
      <c r="W28" s="5">
        <v>0</v>
      </c>
      <c r="X28" s="5">
        <v>0</v>
      </c>
      <c r="Y28" s="5">
        <v>0</v>
      </c>
      <c r="Z28" s="145">
        <f t="shared" si="5"/>
        <v>0</v>
      </c>
      <c r="AA28" s="5">
        <v>0</v>
      </c>
      <c r="AB28" s="5">
        <v>0</v>
      </c>
      <c r="AC28" s="5">
        <v>0</v>
      </c>
      <c r="AD28" s="145">
        <f t="shared" si="6"/>
        <v>0</v>
      </c>
      <c r="AE28" s="159">
        <f t="shared" si="7"/>
        <v>1148239</v>
      </c>
      <c r="AG28" s="148"/>
    </row>
    <row r="29" spans="1:33" x14ac:dyDescent="0.25">
      <c r="A29" s="4" t="s">
        <v>49</v>
      </c>
      <c r="B29" s="4" t="s">
        <v>52</v>
      </c>
      <c r="C29" s="5">
        <v>0</v>
      </c>
      <c r="D29" s="5">
        <v>0</v>
      </c>
      <c r="E29" s="52">
        <v>0</v>
      </c>
      <c r="F29" s="145">
        <f t="shared" si="0"/>
        <v>0</v>
      </c>
      <c r="G29" s="54">
        <v>0</v>
      </c>
      <c r="H29" s="5">
        <v>0</v>
      </c>
      <c r="I29" s="5">
        <v>0</v>
      </c>
      <c r="J29" s="145">
        <f t="shared" si="1"/>
        <v>0</v>
      </c>
      <c r="K29" s="5">
        <v>0</v>
      </c>
      <c r="L29" s="5">
        <v>0</v>
      </c>
      <c r="M29" s="5">
        <v>0</v>
      </c>
      <c r="N29" s="145">
        <f t="shared" si="2"/>
        <v>0</v>
      </c>
      <c r="O29" s="5">
        <v>0</v>
      </c>
      <c r="P29" s="5">
        <v>0</v>
      </c>
      <c r="Q29" s="5">
        <v>0</v>
      </c>
      <c r="R29" s="145">
        <f t="shared" si="3"/>
        <v>0</v>
      </c>
      <c r="S29" s="5">
        <v>0</v>
      </c>
      <c r="T29" s="5">
        <v>0</v>
      </c>
      <c r="U29" s="5">
        <v>0</v>
      </c>
      <c r="V29" s="145">
        <f t="shared" si="4"/>
        <v>0</v>
      </c>
      <c r="W29" s="5">
        <v>0</v>
      </c>
      <c r="X29" s="5">
        <v>0</v>
      </c>
      <c r="Y29" s="5">
        <v>0</v>
      </c>
      <c r="Z29" s="145">
        <f t="shared" si="5"/>
        <v>0</v>
      </c>
      <c r="AA29" s="5">
        <v>0</v>
      </c>
      <c r="AB29" s="5">
        <v>0</v>
      </c>
      <c r="AC29" s="5">
        <v>0</v>
      </c>
      <c r="AD29" s="145">
        <f t="shared" si="6"/>
        <v>0</v>
      </c>
      <c r="AE29" s="159">
        <f t="shared" si="7"/>
        <v>0</v>
      </c>
      <c r="AG29" s="148"/>
    </row>
    <row r="30" spans="1:33" x14ac:dyDescent="0.25">
      <c r="A30" s="4" t="s">
        <v>51</v>
      </c>
      <c r="B30" s="4" t="s">
        <v>54</v>
      </c>
      <c r="C30" s="5">
        <v>0</v>
      </c>
      <c r="D30" s="5">
        <v>0</v>
      </c>
      <c r="E30" s="52">
        <v>0</v>
      </c>
      <c r="F30" s="145">
        <f t="shared" si="0"/>
        <v>0</v>
      </c>
      <c r="G30" s="54">
        <v>0</v>
      </c>
      <c r="H30" s="5">
        <v>0</v>
      </c>
      <c r="I30" s="5">
        <v>0</v>
      </c>
      <c r="J30" s="145">
        <f t="shared" si="1"/>
        <v>0</v>
      </c>
      <c r="K30" s="5">
        <v>0</v>
      </c>
      <c r="L30" s="5">
        <v>0</v>
      </c>
      <c r="M30" s="5">
        <v>0</v>
      </c>
      <c r="N30" s="145">
        <f t="shared" si="2"/>
        <v>0</v>
      </c>
      <c r="O30" s="5">
        <v>0</v>
      </c>
      <c r="P30" s="5">
        <v>0</v>
      </c>
      <c r="Q30" s="5">
        <v>0</v>
      </c>
      <c r="R30" s="145">
        <f t="shared" si="3"/>
        <v>0</v>
      </c>
      <c r="S30" s="5">
        <v>0</v>
      </c>
      <c r="T30" s="5">
        <v>0</v>
      </c>
      <c r="U30" s="5">
        <v>0</v>
      </c>
      <c r="V30" s="145">
        <f t="shared" si="4"/>
        <v>0</v>
      </c>
      <c r="W30" s="5">
        <v>0</v>
      </c>
      <c r="X30" s="5">
        <v>0</v>
      </c>
      <c r="Y30" s="5">
        <v>0</v>
      </c>
      <c r="Z30" s="145">
        <f t="shared" si="5"/>
        <v>0</v>
      </c>
      <c r="AA30" s="5">
        <v>0</v>
      </c>
      <c r="AB30" s="5">
        <v>0</v>
      </c>
      <c r="AC30" s="5">
        <v>0</v>
      </c>
      <c r="AD30" s="145">
        <f t="shared" si="6"/>
        <v>0</v>
      </c>
      <c r="AE30" s="159">
        <f t="shared" si="7"/>
        <v>0</v>
      </c>
      <c r="AG30" s="148"/>
    </row>
    <row r="31" spans="1:33" x14ac:dyDescent="0.25">
      <c r="A31" s="4" t="s">
        <v>53</v>
      </c>
      <c r="B31" s="4" t="s">
        <v>56</v>
      </c>
      <c r="C31" s="5">
        <v>0</v>
      </c>
      <c r="D31" s="5">
        <v>267822</v>
      </c>
      <c r="E31" s="52">
        <v>0</v>
      </c>
      <c r="F31" s="145">
        <f t="shared" si="0"/>
        <v>267822</v>
      </c>
      <c r="G31" s="54">
        <v>0</v>
      </c>
      <c r="H31" s="5">
        <v>0</v>
      </c>
      <c r="I31" s="5">
        <v>0</v>
      </c>
      <c r="J31" s="145">
        <f t="shared" si="1"/>
        <v>0</v>
      </c>
      <c r="K31" s="5">
        <v>0</v>
      </c>
      <c r="L31" s="5">
        <v>0</v>
      </c>
      <c r="M31" s="5">
        <v>0</v>
      </c>
      <c r="N31" s="145">
        <f t="shared" si="2"/>
        <v>0</v>
      </c>
      <c r="O31" s="5">
        <v>0</v>
      </c>
      <c r="P31" s="5">
        <v>0</v>
      </c>
      <c r="Q31" s="5">
        <v>0</v>
      </c>
      <c r="R31" s="145">
        <f t="shared" si="3"/>
        <v>0</v>
      </c>
      <c r="S31" s="5">
        <v>0</v>
      </c>
      <c r="T31" s="5">
        <v>0</v>
      </c>
      <c r="U31" s="5">
        <v>0</v>
      </c>
      <c r="V31" s="145">
        <f t="shared" si="4"/>
        <v>0</v>
      </c>
      <c r="W31" s="5">
        <v>0</v>
      </c>
      <c r="X31" s="5">
        <v>0</v>
      </c>
      <c r="Y31" s="5">
        <v>0</v>
      </c>
      <c r="Z31" s="145">
        <f t="shared" si="5"/>
        <v>0</v>
      </c>
      <c r="AA31" s="5">
        <v>0</v>
      </c>
      <c r="AB31" s="5">
        <v>0</v>
      </c>
      <c r="AC31" s="5">
        <v>0</v>
      </c>
      <c r="AD31" s="145">
        <f t="shared" si="6"/>
        <v>0</v>
      </c>
      <c r="AE31" s="159">
        <f t="shared" si="7"/>
        <v>267822</v>
      </c>
      <c r="AG31" s="148"/>
    </row>
    <row r="32" spans="1:33" x14ac:dyDescent="0.25">
      <c r="A32" s="4" t="s">
        <v>55</v>
      </c>
      <c r="B32" s="4" t="s">
        <v>58</v>
      </c>
      <c r="C32" s="5">
        <v>0</v>
      </c>
      <c r="D32" s="5">
        <v>0</v>
      </c>
      <c r="E32" s="52">
        <v>0</v>
      </c>
      <c r="F32" s="145">
        <f t="shared" si="0"/>
        <v>0</v>
      </c>
      <c r="G32" s="54">
        <v>0</v>
      </c>
      <c r="H32" s="5">
        <v>0</v>
      </c>
      <c r="I32" s="5">
        <v>0</v>
      </c>
      <c r="J32" s="145">
        <f t="shared" si="1"/>
        <v>0</v>
      </c>
      <c r="K32" s="5">
        <v>0</v>
      </c>
      <c r="L32" s="5">
        <v>0</v>
      </c>
      <c r="M32" s="5">
        <v>0</v>
      </c>
      <c r="N32" s="145">
        <f t="shared" si="2"/>
        <v>0</v>
      </c>
      <c r="O32" s="5">
        <v>0</v>
      </c>
      <c r="P32" s="5">
        <v>0</v>
      </c>
      <c r="Q32" s="5">
        <v>0</v>
      </c>
      <c r="R32" s="145">
        <f t="shared" si="3"/>
        <v>0</v>
      </c>
      <c r="S32" s="5">
        <v>0</v>
      </c>
      <c r="T32" s="5">
        <v>0</v>
      </c>
      <c r="U32" s="5">
        <v>0</v>
      </c>
      <c r="V32" s="145">
        <f t="shared" si="4"/>
        <v>0</v>
      </c>
      <c r="W32" s="5">
        <v>0</v>
      </c>
      <c r="X32" s="5">
        <v>0</v>
      </c>
      <c r="Y32" s="5">
        <v>0</v>
      </c>
      <c r="Z32" s="145">
        <f t="shared" si="5"/>
        <v>0</v>
      </c>
      <c r="AA32" s="5">
        <v>0</v>
      </c>
      <c r="AB32" s="5">
        <v>0</v>
      </c>
      <c r="AC32" s="5">
        <v>0</v>
      </c>
      <c r="AD32" s="145">
        <f t="shared" si="6"/>
        <v>0</v>
      </c>
      <c r="AE32" s="159">
        <f t="shared" si="7"/>
        <v>0</v>
      </c>
      <c r="AG32" s="148"/>
    </row>
    <row r="33" spans="1:33" x14ac:dyDescent="0.25">
      <c r="A33" s="4" t="s">
        <v>57</v>
      </c>
      <c r="B33" s="4" t="s">
        <v>60</v>
      </c>
      <c r="C33" s="5">
        <v>0</v>
      </c>
      <c r="D33" s="5">
        <v>0</v>
      </c>
      <c r="E33" s="52">
        <v>0</v>
      </c>
      <c r="F33" s="145">
        <f t="shared" si="0"/>
        <v>0</v>
      </c>
      <c r="G33" s="54">
        <v>0</v>
      </c>
      <c r="H33" s="5">
        <v>0</v>
      </c>
      <c r="I33" s="5">
        <v>0</v>
      </c>
      <c r="J33" s="145">
        <f t="shared" si="1"/>
        <v>0</v>
      </c>
      <c r="K33" s="5">
        <v>0</v>
      </c>
      <c r="L33" s="5">
        <v>0</v>
      </c>
      <c r="M33" s="5">
        <v>0</v>
      </c>
      <c r="N33" s="145">
        <f t="shared" si="2"/>
        <v>0</v>
      </c>
      <c r="O33" s="5">
        <v>0</v>
      </c>
      <c r="P33" s="5">
        <v>0</v>
      </c>
      <c r="Q33" s="5">
        <v>0</v>
      </c>
      <c r="R33" s="145">
        <f t="shared" si="3"/>
        <v>0</v>
      </c>
      <c r="S33" s="5">
        <v>0</v>
      </c>
      <c r="T33" s="5">
        <v>0</v>
      </c>
      <c r="U33" s="5">
        <v>0</v>
      </c>
      <c r="V33" s="145">
        <f t="shared" si="4"/>
        <v>0</v>
      </c>
      <c r="W33" s="5">
        <v>0</v>
      </c>
      <c r="X33" s="5">
        <v>0</v>
      </c>
      <c r="Y33" s="5">
        <v>0</v>
      </c>
      <c r="Z33" s="145">
        <f t="shared" si="5"/>
        <v>0</v>
      </c>
      <c r="AA33" s="5">
        <v>0</v>
      </c>
      <c r="AB33" s="5">
        <v>0</v>
      </c>
      <c r="AC33" s="5">
        <v>0</v>
      </c>
      <c r="AD33" s="145">
        <f t="shared" si="6"/>
        <v>0</v>
      </c>
      <c r="AE33" s="159">
        <f t="shared" si="7"/>
        <v>0</v>
      </c>
      <c r="AG33" s="148"/>
    </row>
    <row r="34" spans="1:33" x14ac:dyDescent="0.25">
      <c r="A34" s="4" t="s">
        <v>59</v>
      </c>
      <c r="B34" s="4" t="s">
        <v>62</v>
      </c>
      <c r="C34" s="5">
        <v>0</v>
      </c>
      <c r="D34" s="5">
        <v>0</v>
      </c>
      <c r="E34" s="52">
        <v>0</v>
      </c>
      <c r="F34" s="145">
        <f t="shared" si="0"/>
        <v>0</v>
      </c>
      <c r="G34" s="54">
        <v>0</v>
      </c>
      <c r="H34" s="5">
        <v>0</v>
      </c>
      <c r="I34" s="5">
        <v>0</v>
      </c>
      <c r="J34" s="145">
        <f t="shared" si="1"/>
        <v>0</v>
      </c>
      <c r="K34" s="5">
        <v>0</v>
      </c>
      <c r="L34" s="5">
        <v>0</v>
      </c>
      <c r="M34" s="5">
        <v>0</v>
      </c>
      <c r="N34" s="145">
        <f t="shared" si="2"/>
        <v>0</v>
      </c>
      <c r="O34" s="5">
        <v>0</v>
      </c>
      <c r="P34" s="5">
        <v>0</v>
      </c>
      <c r="Q34" s="5">
        <v>0</v>
      </c>
      <c r="R34" s="145">
        <f t="shared" si="3"/>
        <v>0</v>
      </c>
      <c r="S34" s="5">
        <v>0</v>
      </c>
      <c r="T34" s="5">
        <v>0</v>
      </c>
      <c r="U34" s="5">
        <v>0</v>
      </c>
      <c r="V34" s="145">
        <f t="shared" si="4"/>
        <v>0</v>
      </c>
      <c r="W34" s="5">
        <v>0</v>
      </c>
      <c r="X34" s="5">
        <v>0</v>
      </c>
      <c r="Y34" s="5">
        <v>0</v>
      </c>
      <c r="Z34" s="145">
        <f t="shared" si="5"/>
        <v>0</v>
      </c>
      <c r="AA34" s="5">
        <v>0</v>
      </c>
      <c r="AB34" s="5">
        <v>0</v>
      </c>
      <c r="AC34" s="5">
        <v>0</v>
      </c>
      <c r="AD34" s="145">
        <f t="shared" si="6"/>
        <v>0</v>
      </c>
      <c r="AE34" s="159">
        <f t="shared" si="7"/>
        <v>0</v>
      </c>
      <c r="AG34" s="148"/>
    </row>
    <row r="35" spans="1:33" x14ac:dyDescent="0.25">
      <c r="A35" s="4" t="s">
        <v>61</v>
      </c>
      <c r="B35" s="4" t="s">
        <v>64</v>
      </c>
      <c r="C35" s="5">
        <v>0</v>
      </c>
      <c r="D35" s="5">
        <v>44685</v>
      </c>
      <c r="E35" s="52">
        <v>0</v>
      </c>
      <c r="F35" s="145">
        <f t="shared" si="0"/>
        <v>44685</v>
      </c>
      <c r="G35" s="54">
        <v>0</v>
      </c>
      <c r="H35" s="5">
        <v>0</v>
      </c>
      <c r="I35" s="5">
        <v>0</v>
      </c>
      <c r="J35" s="145">
        <f t="shared" si="1"/>
        <v>0</v>
      </c>
      <c r="K35" s="5">
        <v>0</v>
      </c>
      <c r="L35" s="5">
        <v>0</v>
      </c>
      <c r="M35" s="5">
        <v>0</v>
      </c>
      <c r="N35" s="145">
        <f t="shared" si="2"/>
        <v>0</v>
      </c>
      <c r="O35" s="5">
        <v>0</v>
      </c>
      <c r="P35" s="5">
        <v>0</v>
      </c>
      <c r="Q35" s="5">
        <v>0</v>
      </c>
      <c r="R35" s="145">
        <f t="shared" si="3"/>
        <v>0</v>
      </c>
      <c r="S35" s="5">
        <v>1922946</v>
      </c>
      <c r="T35" s="5">
        <v>0</v>
      </c>
      <c r="U35" s="5">
        <v>0</v>
      </c>
      <c r="V35" s="145">
        <f t="shared" si="4"/>
        <v>1922946</v>
      </c>
      <c r="W35" s="5">
        <v>0</v>
      </c>
      <c r="X35" s="5">
        <v>0</v>
      </c>
      <c r="Y35" s="5">
        <v>0</v>
      </c>
      <c r="Z35" s="145">
        <f t="shared" si="5"/>
        <v>0</v>
      </c>
      <c r="AA35" s="5">
        <v>0</v>
      </c>
      <c r="AB35" s="5">
        <v>0</v>
      </c>
      <c r="AC35" s="5">
        <v>0</v>
      </c>
      <c r="AD35" s="145">
        <f t="shared" si="6"/>
        <v>0</v>
      </c>
      <c r="AE35" s="159">
        <f t="shared" si="7"/>
        <v>1967631</v>
      </c>
      <c r="AG35" s="148"/>
    </row>
    <row r="36" spans="1:33" x14ac:dyDescent="0.25">
      <c r="A36" s="4" t="s">
        <v>63</v>
      </c>
      <c r="B36" s="4" t="s">
        <v>66</v>
      </c>
      <c r="C36" s="5">
        <v>0</v>
      </c>
      <c r="D36" s="5">
        <v>0</v>
      </c>
      <c r="E36" s="52">
        <v>0</v>
      </c>
      <c r="F36" s="145">
        <f t="shared" si="0"/>
        <v>0</v>
      </c>
      <c r="G36" s="54">
        <v>0</v>
      </c>
      <c r="H36" s="5">
        <v>0</v>
      </c>
      <c r="I36" s="5">
        <v>0</v>
      </c>
      <c r="J36" s="145">
        <f t="shared" si="1"/>
        <v>0</v>
      </c>
      <c r="K36" s="5">
        <v>0</v>
      </c>
      <c r="L36" s="5">
        <v>0</v>
      </c>
      <c r="M36" s="5">
        <v>0</v>
      </c>
      <c r="N36" s="145">
        <f t="shared" si="2"/>
        <v>0</v>
      </c>
      <c r="O36" s="5">
        <v>0</v>
      </c>
      <c r="P36" s="5">
        <v>0</v>
      </c>
      <c r="Q36" s="5">
        <v>0</v>
      </c>
      <c r="R36" s="145">
        <f t="shared" si="3"/>
        <v>0</v>
      </c>
      <c r="S36" s="5">
        <v>0</v>
      </c>
      <c r="T36" s="5">
        <v>0</v>
      </c>
      <c r="U36" s="5">
        <v>0</v>
      </c>
      <c r="V36" s="145">
        <f t="shared" si="4"/>
        <v>0</v>
      </c>
      <c r="W36" s="5">
        <v>0</v>
      </c>
      <c r="X36" s="5">
        <v>0</v>
      </c>
      <c r="Y36" s="5">
        <v>0</v>
      </c>
      <c r="Z36" s="145">
        <f t="shared" si="5"/>
        <v>0</v>
      </c>
      <c r="AA36" s="5">
        <v>0</v>
      </c>
      <c r="AB36" s="5">
        <v>0</v>
      </c>
      <c r="AC36" s="5">
        <v>0</v>
      </c>
      <c r="AD36" s="145">
        <f t="shared" si="6"/>
        <v>0</v>
      </c>
      <c r="AE36" s="159">
        <f t="shared" si="7"/>
        <v>0</v>
      </c>
      <c r="AG36" s="148"/>
    </row>
    <row r="37" spans="1:33" x14ac:dyDescent="0.25">
      <c r="A37" s="4" t="s">
        <v>65</v>
      </c>
      <c r="B37" s="4" t="s">
        <v>68</v>
      </c>
      <c r="C37" s="3">
        <v>0</v>
      </c>
      <c r="D37" s="3">
        <v>0</v>
      </c>
      <c r="E37" s="13">
        <v>0</v>
      </c>
      <c r="F37" s="145">
        <f t="shared" si="0"/>
        <v>0</v>
      </c>
      <c r="G37" s="55">
        <v>0</v>
      </c>
      <c r="H37" s="3">
        <v>0</v>
      </c>
      <c r="I37" s="3">
        <v>0</v>
      </c>
      <c r="J37" s="145">
        <f t="shared" si="1"/>
        <v>0</v>
      </c>
      <c r="K37" s="3">
        <v>0</v>
      </c>
      <c r="L37" s="3">
        <v>0</v>
      </c>
      <c r="M37" s="3">
        <v>0</v>
      </c>
      <c r="N37" s="145">
        <f t="shared" si="2"/>
        <v>0</v>
      </c>
      <c r="O37" s="3">
        <v>0</v>
      </c>
      <c r="P37" s="3">
        <v>0</v>
      </c>
      <c r="Q37" s="3">
        <v>0</v>
      </c>
      <c r="R37" s="145">
        <f t="shared" si="3"/>
        <v>0</v>
      </c>
      <c r="S37" s="3">
        <v>0</v>
      </c>
      <c r="T37" s="3">
        <v>0</v>
      </c>
      <c r="U37" s="3">
        <v>0</v>
      </c>
      <c r="V37" s="145">
        <f t="shared" si="4"/>
        <v>0</v>
      </c>
      <c r="W37" s="3">
        <v>0</v>
      </c>
      <c r="X37" s="3">
        <v>0</v>
      </c>
      <c r="Y37" s="3">
        <v>0</v>
      </c>
      <c r="Z37" s="145">
        <f t="shared" si="5"/>
        <v>0</v>
      </c>
      <c r="AA37" s="3">
        <v>0</v>
      </c>
      <c r="AB37" s="3">
        <v>0</v>
      </c>
      <c r="AC37" s="3">
        <v>0</v>
      </c>
      <c r="AD37" s="145">
        <f t="shared" si="6"/>
        <v>0</v>
      </c>
      <c r="AE37" s="159">
        <f t="shared" si="7"/>
        <v>0</v>
      </c>
      <c r="AG37" s="148"/>
    </row>
    <row r="38" spans="1:33" x14ac:dyDescent="0.25">
      <c r="A38" s="4" t="s">
        <v>67</v>
      </c>
      <c r="B38" s="4" t="s">
        <v>70</v>
      </c>
      <c r="C38" s="3">
        <v>0</v>
      </c>
      <c r="D38" s="3">
        <v>0</v>
      </c>
      <c r="E38" s="13">
        <v>0</v>
      </c>
      <c r="F38" s="145">
        <f t="shared" si="0"/>
        <v>0</v>
      </c>
      <c r="G38" s="55">
        <v>0</v>
      </c>
      <c r="H38" s="3">
        <v>0</v>
      </c>
      <c r="I38" s="3">
        <v>0</v>
      </c>
      <c r="J38" s="145">
        <f t="shared" si="1"/>
        <v>0</v>
      </c>
      <c r="K38" s="3">
        <v>0</v>
      </c>
      <c r="L38" s="3">
        <v>0</v>
      </c>
      <c r="M38" s="3">
        <v>0</v>
      </c>
      <c r="N38" s="145">
        <f t="shared" si="2"/>
        <v>0</v>
      </c>
      <c r="O38" s="3">
        <v>0</v>
      </c>
      <c r="P38" s="3">
        <v>0</v>
      </c>
      <c r="Q38" s="3">
        <v>0</v>
      </c>
      <c r="R38" s="145">
        <f t="shared" si="3"/>
        <v>0</v>
      </c>
      <c r="S38" s="3">
        <v>0</v>
      </c>
      <c r="T38" s="3">
        <v>0</v>
      </c>
      <c r="U38" s="3">
        <v>0</v>
      </c>
      <c r="V38" s="145">
        <f t="shared" si="4"/>
        <v>0</v>
      </c>
      <c r="W38" s="3">
        <v>0</v>
      </c>
      <c r="X38" s="3">
        <v>0</v>
      </c>
      <c r="Y38" s="3">
        <v>0</v>
      </c>
      <c r="Z38" s="145">
        <f t="shared" si="5"/>
        <v>0</v>
      </c>
      <c r="AA38" s="3">
        <v>0</v>
      </c>
      <c r="AB38" s="3">
        <v>0</v>
      </c>
      <c r="AC38" s="3">
        <v>0</v>
      </c>
      <c r="AD38" s="145">
        <f t="shared" si="6"/>
        <v>0</v>
      </c>
      <c r="AE38" s="159">
        <f t="shared" si="7"/>
        <v>0</v>
      </c>
      <c r="AG38" s="148"/>
    </row>
    <row r="39" spans="1:33" x14ac:dyDescent="0.25">
      <c r="A39" s="4" t="s">
        <v>69</v>
      </c>
      <c r="B39" s="4" t="s">
        <v>72</v>
      </c>
      <c r="C39" s="5">
        <v>0</v>
      </c>
      <c r="D39" s="5">
        <v>0</v>
      </c>
      <c r="E39" s="52">
        <v>0</v>
      </c>
      <c r="F39" s="145">
        <f t="shared" si="0"/>
        <v>0</v>
      </c>
      <c r="G39" s="54">
        <v>0</v>
      </c>
      <c r="H39" s="5">
        <v>0</v>
      </c>
      <c r="I39" s="5">
        <v>0</v>
      </c>
      <c r="J39" s="145">
        <f t="shared" si="1"/>
        <v>0</v>
      </c>
      <c r="K39" s="5">
        <v>0</v>
      </c>
      <c r="L39" s="5">
        <v>0</v>
      </c>
      <c r="M39" s="5">
        <v>0</v>
      </c>
      <c r="N39" s="145">
        <f t="shared" si="2"/>
        <v>0</v>
      </c>
      <c r="O39" s="5">
        <v>0</v>
      </c>
      <c r="P39" s="5">
        <v>0</v>
      </c>
      <c r="Q39" s="5">
        <v>0</v>
      </c>
      <c r="R39" s="145">
        <f t="shared" si="3"/>
        <v>0</v>
      </c>
      <c r="S39" s="5">
        <v>15323200</v>
      </c>
      <c r="T39" s="5">
        <v>39134045</v>
      </c>
      <c r="U39" s="5">
        <v>0</v>
      </c>
      <c r="V39" s="145">
        <f t="shared" si="4"/>
        <v>54457245</v>
      </c>
      <c r="W39" s="5">
        <v>0</v>
      </c>
      <c r="X39" s="5">
        <v>0</v>
      </c>
      <c r="Y39" s="5">
        <v>0</v>
      </c>
      <c r="Z39" s="145">
        <f t="shared" si="5"/>
        <v>0</v>
      </c>
      <c r="AA39" s="5">
        <v>0</v>
      </c>
      <c r="AB39" s="5">
        <v>0</v>
      </c>
      <c r="AC39" s="5">
        <v>0</v>
      </c>
      <c r="AD39" s="145">
        <f t="shared" si="6"/>
        <v>0</v>
      </c>
      <c r="AE39" s="159">
        <f t="shared" si="7"/>
        <v>54457245</v>
      </c>
      <c r="AG39" s="148"/>
    </row>
    <row r="40" spans="1:33" x14ac:dyDescent="0.25">
      <c r="A40" s="4" t="s">
        <v>71</v>
      </c>
      <c r="B40" s="4" t="s">
        <v>74</v>
      </c>
      <c r="C40" s="5">
        <v>0</v>
      </c>
      <c r="D40" s="5">
        <v>0</v>
      </c>
      <c r="E40" s="52">
        <v>0</v>
      </c>
      <c r="F40" s="145">
        <f t="shared" si="0"/>
        <v>0</v>
      </c>
      <c r="G40" s="54">
        <v>0</v>
      </c>
      <c r="H40" s="5">
        <v>0</v>
      </c>
      <c r="I40" s="5">
        <v>0</v>
      </c>
      <c r="J40" s="145">
        <f t="shared" si="1"/>
        <v>0</v>
      </c>
      <c r="K40" s="5">
        <v>0</v>
      </c>
      <c r="L40" s="5">
        <v>0</v>
      </c>
      <c r="M40" s="5">
        <v>0</v>
      </c>
      <c r="N40" s="145">
        <f t="shared" si="2"/>
        <v>0</v>
      </c>
      <c r="O40" s="5">
        <v>0</v>
      </c>
      <c r="P40" s="5">
        <v>0</v>
      </c>
      <c r="Q40" s="5">
        <v>0</v>
      </c>
      <c r="R40" s="145">
        <f t="shared" si="3"/>
        <v>0</v>
      </c>
      <c r="S40" s="5">
        <v>0</v>
      </c>
      <c r="T40" s="5">
        <v>0</v>
      </c>
      <c r="U40" s="5">
        <v>0</v>
      </c>
      <c r="V40" s="145">
        <f t="shared" si="4"/>
        <v>0</v>
      </c>
      <c r="W40" s="5">
        <v>0</v>
      </c>
      <c r="X40" s="5">
        <v>0</v>
      </c>
      <c r="Y40" s="5">
        <v>0</v>
      </c>
      <c r="Z40" s="145">
        <f t="shared" si="5"/>
        <v>0</v>
      </c>
      <c r="AA40" s="5">
        <v>0</v>
      </c>
      <c r="AB40" s="5">
        <v>0</v>
      </c>
      <c r="AC40" s="5">
        <v>0</v>
      </c>
      <c r="AD40" s="145">
        <f t="shared" si="6"/>
        <v>0</v>
      </c>
      <c r="AE40" s="159">
        <f t="shared" si="7"/>
        <v>0</v>
      </c>
      <c r="AG40" s="148"/>
    </row>
    <row r="41" spans="1:33" x14ac:dyDescent="0.25">
      <c r="A41" s="4" t="s">
        <v>73</v>
      </c>
      <c r="B41" s="4" t="s">
        <v>76</v>
      </c>
      <c r="C41" s="3">
        <v>0</v>
      </c>
      <c r="D41" s="3">
        <v>0</v>
      </c>
      <c r="E41" s="13">
        <v>0</v>
      </c>
      <c r="F41" s="145">
        <f t="shared" si="0"/>
        <v>0</v>
      </c>
      <c r="G41" s="55">
        <v>0</v>
      </c>
      <c r="H41" s="3">
        <v>0</v>
      </c>
      <c r="I41" s="3">
        <v>0</v>
      </c>
      <c r="J41" s="145">
        <f t="shared" si="1"/>
        <v>0</v>
      </c>
      <c r="K41" s="3">
        <v>0</v>
      </c>
      <c r="L41" s="3">
        <v>0</v>
      </c>
      <c r="M41" s="3">
        <v>0</v>
      </c>
      <c r="N41" s="145">
        <f t="shared" si="2"/>
        <v>0</v>
      </c>
      <c r="O41" s="3">
        <v>0</v>
      </c>
      <c r="P41" s="3">
        <v>0</v>
      </c>
      <c r="Q41" s="3">
        <v>0</v>
      </c>
      <c r="R41" s="145">
        <f t="shared" si="3"/>
        <v>0</v>
      </c>
      <c r="S41" s="3">
        <v>0</v>
      </c>
      <c r="T41" s="3">
        <v>0</v>
      </c>
      <c r="U41" s="3">
        <v>0</v>
      </c>
      <c r="V41" s="145">
        <f t="shared" si="4"/>
        <v>0</v>
      </c>
      <c r="W41" s="3">
        <v>0</v>
      </c>
      <c r="X41" s="3">
        <v>0</v>
      </c>
      <c r="Y41" s="3">
        <v>0</v>
      </c>
      <c r="Z41" s="145">
        <f t="shared" si="5"/>
        <v>0</v>
      </c>
      <c r="AA41" s="3">
        <v>0</v>
      </c>
      <c r="AB41" s="3">
        <v>0</v>
      </c>
      <c r="AC41" s="3">
        <v>0</v>
      </c>
      <c r="AD41" s="145">
        <f t="shared" si="6"/>
        <v>0</v>
      </c>
      <c r="AE41" s="159">
        <f t="shared" si="7"/>
        <v>0</v>
      </c>
      <c r="AG41" s="148"/>
    </row>
    <row r="42" spans="1:33" x14ac:dyDescent="0.25">
      <c r="A42" s="4" t="s">
        <v>75</v>
      </c>
      <c r="B42" s="4" t="s">
        <v>78</v>
      </c>
      <c r="C42" s="5">
        <v>0</v>
      </c>
      <c r="D42" s="5">
        <v>0</v>
      </c>
      <c r="E42" s="52">
        <v>0</v>
      </c>
      <c r="F42" s="145">
        <f t="shared" si="0"/>
        <v>0</v>
      </c>
      <c r="G42" s="54">
        <v>0</v>
      </c>
      <c r="H42" s="5">
        <v>0</v>
      </c>
      <c r="I42" s="5">
        <v>0</v>
      </c>
      <c r="J42" s="145">
        <f t="shared" si="1"/>
        <v>0</v>
      </c>
      <c r="K42" s="5">
        <v>0</v>
      </c>
      <c r="L42" s="5">
        <v>0</v>
      </c>
      <c r="M42" s="5">
        <v>0</v>
      </c>
      <c r="N42" s="145">
        <f t="shared" si="2"/>
        <v>0</v>
      </c>
      <c r="O42" s="5">
        <v>0</v>
      </c>
      <c r="P42" s="5">
        <v>0</v>
      </c>
      <c r="Q42" s="5">
        <v>0</v>
      </c>
      <c r="R42" s="145">
        <f t="shared" si="3"/>
        <v>0</v>
      </c>
      <c r="S42" s="5">
        <v>0</v>
      </c>
      <c r="T42" s="5">
        <v>0</v>
      </c>
      <c r="U42" s="5">
        <v>0</v>
      </c>
      <c r="V42" s="145">
        <f t="shared" si="4"/>
        <v>0</v>
      </c>
      <c r="W42" s="5">
        <v>0</v>
      </c>
      <c r="X42" s="5">
        <v>20000</v>
      </c>
      <c r="Y42" s="5">
        <v>0</v>
      </c>
      <c r="Z42" s="145">
        <f t="shared" si="5"/>
        <v>20000</v>
      </c>
      <c r="AA42" s="5">
        <v>0</v>
      </c>
      <c r="AB42" s="5">
        <v>0</v>
      </c>
      <c r="AC42" s="5">
        <v>0</v>
      </c>
      <c r="AD42" s="145">
        <f t="shared" si="6"/>
        <v>0</v>
      </c>
      <c r="AE42" s="159">
        <f t="shared" si="7"/>
        <v>20000</v>
      </c>
      <c r="AG42" s="148"/>
    </row>
    <row r="43" spans="1:33" x14ac:dyDescent="0.25">
      <c r="A43" s="4" t="s">
        <v>77</v>
      </c>
      <c r="B43" s="4" t="s">
        <v>80</v>
      </c>
      <c r="C43" s="5">
        <v>0</v>
      </c>
      <c r="D43" s="5">
        <v>0</v>
      </c>
      <c r="E43" s="52">
        <v>0</v>
      </c>
      <c r="F43" s="145">
        <f t="shared" si="0"/>
        <v>0</v>
      </c>
      <c r="G43" s="54">
        <v>0</v>
      </c>
      <c r="H43" s="5">
        <v>0</v>
      </c>
      <c r="I43" s="5">
        <v>0</v>
      </c>
      <c r="J43" s="145">
        <f t="shared" si="1"/>
        <v>0</v>
      </c>
      <c r="K43" s="5">
        <v>0</v>
      </c>
      <c r="L43" s="5">
        <v>0</v>
      </c>
      <c r="M43" s="5">
        <v>0</v>
      </c>
      <c r="N43" s="145">
        <f t="shared" si="2"/>
        <v>0</v>
      </c>
      <c r="O43" s="5">
        <v>0</v>
      </c>
      <c r="P43" s="5">
        <v>0</v>
      </c>
      <c r="Q43" s="5">
        <v>0</v>
      </c>
      <c r="R43" s="145">
        <f t="shared" si="3"/>
        <v>0</v>
      </c>
      <c r="S43" s="5">
        <v>0</v>
      </c>
      <c r="T43" s="5">
        <v>0</v>
      </c>
      <c r="U43" s="5">
        <v>0</v>
      </c>
      <c r="V43" s="145">
        <f t="shared" si="4"/>
        <v>0</v>
      </c>
      <c r="W43" s="5">
        <v>0</v>
      </c>
      <c r="X43" s="5">
        <v>0</v>
      </c>
      <c r="Y43" s="5">
        <v>0</v>
      </c>
      <c r="Z43" s="145">
        <f t="shared" si="5"/>
        <v>0</v>
      </c>
      <c r="AA43" s="5">
        <v>0</v>
      </c>
      <c r="AB43" s="5">
        <v>0</v>
      </c>
      <c r="AC43" s="5">
        <v>0</v>
      </c>
      <c r="AD43" s="145">
        <f t="shared" si="6"/>
        <v>0</v>
      </c>
      <c r="AE43" s="159">
        <f t="shared" si="7"/>
        <v>0</v>
      </c>
      <c r="AG43" s="148"/>
    </row>
    <row r="44" spans="1:33" x14ac:dyDescent="0.25">
      <c r="A44" s="4" t="s">
        <v>79</v>
      </c>
      <c r="B44" s="4" t="s">
        <v>82</v>
      </c>
      <c r="C44" s="5">
        <v>0</v>
      </c>
      <c r="D44" s="5">
        <v>0</v>
      </c>
      <c r="E44" s="52">
        <v>0</v>
      </c>
      <c r="F44" s="145">
        <f t="shared" si="0"/>
        <v>0</v>
      </c>
      <c r="G44" s="54">
        <v>0</v>
      </c>
      <c r="H44" s="5">
        <v>0</v>
      </c>
      <c r="I44" s="5">
        <v>0</v>
      </c>
      <c r="J44" s="145">
        <f t="shared" si="1"/>
        <v>0</v>
      </c>
      <c r="K44" s="5">
        <v>0</v>
      </c>
      <c r="L44" s="5">
        <v>0</v>
      </c>
      <c r="M44" s="5">
        <v>0</v>
      </c>
      <c r="N44" s="145">
        <f t="shared" si="2"/>
        <v>0</v>
      </c>
      <c r="O44" s="5">
        <v>0</v>
      </c>
      <c r="P44" s="5">
        <v>0</v>
      </c>
      <c r="Q44" s="5">
        <v>0</v>
      </c>
      <c r="R44" s="145">
        <f t="shared" si="3"/>
        <v>0</v>
      </c>
      <c r="S44" s="5">
        <v>0</v>
      </c>
      <c r="T44" s="5">
        <v>0</v>
      </c>
      <c r="U44" s="5">
        <v>0</v>
      </c>
      <c r="V44" s="145">
        <f t="shared" si="4"/>
        <v>0</v>
      </c>
      <c r="W44" s="5">
        <v>0</v>
      </c>
      <c r="X44" s="5">
        <v>0</v>
      </c>
      <c r="Y44" s="5">
        <v>0</v>
      </c>
      <c r="Z44" s="145">
        <f t="shared" si="5"/>
        <v>0</v>
      </c>
      <c r="AA44" s="5">
        <v>0</v>
      </c>
      <c r="AB44" s="5">
        <v>0</v>
      </c>
      <c r="AC44" s="5">
        <v>0</v>
      </c>
      <c r="AD44" s="145">
        <f t="shared" si="6"/>
        <v>0</v>
      </c>
      <c r="AE44" s="159">
        <f t="shared" si="7"/>
        <v>0</v>
      </c>
      <c r="AG44" s="148"/>
    </row>
    <row r="45" spans="1:33" x14ac:dyDescent="0.25">
      <c r="A45" s="4" t="s">
        <v>81</v>
      </c>
      <c r="B45" s="4" t="s">
        <v>84</v>
      </c>
      <c r="C45" s="5">
        <v>0</v>
      </c>
      <c r="D45" s="5">
        <v>0</v>
      </c>
      <c r="E45" s="52">
        <v>0</v>
      </c>
      <c r="F45" s="145">
        <f t="shared" si="0"/>
        <v>0</v>
      </c>
      <c r="G45" s="54">
        <v>0</v>
      </c>
      <c r="H45" s="5">
        <v>0</v>
      </c>
      <c r="I45" s="5">
        <v>0</v>
      </c>
      <c r="J45" s="145">
        <f t="shared" si="1"/>
        <v>0</v>
      </c>
      <c r="K45" s="5">
        <v>0</v>
      </c>
      <c r="L45" s="5">
        <v>0</v>
      </c>
      <c r="M45" s="5">
        <v>0</v>
      </c>
      <c r="N45" s="145">
        <f t="shared" si="2"/>
        <v>0</v>
      </c>
      <c r="O45" s="5">
        <v>0</v>
      </c>
      <c r="P45" s="5">
        <v>0</v>
      </c>
      <c r="Q45" s="5">
        <v>0</v>
      </c>
      <c r="R45" s="145">
        <f t="shared" si="3"/>
        <v>0</v>
      </c>
      <c r="S45" s="5">
        <v>0</v>
      </c>
      <c r="T45" s="5">
        <v>0</v>
      </c>
      <c r="U45" s="5">
        <v>0</v>
      </c>
      <c r="V45" s="145">
        <f t="shared" si="4"/>
        <v>0</v>
      </c>
      <c r="W45" s="5">
        <v>0</v>
      </c>
      <c r="X45" s="5">
        <v>0</v>
      </c>
      <c r="Y45" s="5">
        <v>0</v>
      </c>
      <c r="Z45" s="145">
        <f t="shared" si="5"/>
        <v>0</v>
      </c>
      <c r="AA45" s="5">
        <v>0</v>
      </c>
      <c r="AB45" s="5">
        <v>0</v>
      </c>
      <c r="AC45" s="5">
        <v>0</v>
      </c>
      <c r="AD45" s="145">
        <f t="shared" si="6"/>
        <v>0</v>
      </c>
      <c r="AE45" s="159">
        <f t="shared" si="7"/>
        <v>0</v>
      </c>
      <c r="AG45" s="148"/>
    </row>
    <row r="46" spans="1:33" x14ac:dyDescent="0.25">
      <c r="A46" s="4" t="s">
        <v>83</v>
      </c>
      <c r="B46" s="4" t="s">
        <v>86</v>
      </c>
      <c r="C46" s="5">
        <v>0</v>
      </c>
      <c r="D46" s="5">
        <v>0</v>
      </c>
      <c r="E46" s="52">
        <v>0</v>
      </c>
      <c r="F46" s="145">
        <f t="shared" si="0"/>
        <v>0</v>
      </c>
      <c r="G46" s="54">
        <v>0</v>
      </c>
      <c r="H46" s="5">
        <v>0</v>
      </c>
      <c r="I46" s="5">
        <v>0</v>
      </c>
      <c r="J46" s="145">
        <f t="shared" si="1"/>
        <v>0</v>
      </c>
      <c r="K46" s="5">
        <v>0</v>
      </c>
      <c r="L46" s="5">
        <v>0</v>
      </c>
      <c r="M46" s="5">
        <v>0</v>
      </c>
      <c r="N46" s="145">
        <f t="shared" si="2"/>
        <v>0</v>
      </c>
      <c r="O46" s="5">
        <v>0</v>
      </c>
      <c r="P46" s="5">
        <v>0</v>
      </c>
      <c r="Q46" s="5">
        <v>0</v>
      </c>
      <c r="R46" s="145">
        <f t="shared" si="3"/>
        <v>0</v>
      </c>
      <c r="S46" s="5">
        <v>0</v>
      </c>
      <c r="T46" s="5">
        <v>0</v>
      </c>
      <c r="U46" s="5">
        <v>0</v>
      </c>
      <c r="V46" s="145">
        <f t="shared" si="4"/>
        <v>0</v>
      </c>
      <c r="W46" s="5">
        <v>0</v>
      </c>
      <c r="X46" s="5">
        <v>0</v>
      </c>
      <c r="Y46" s="5">
        <v>0</v>
      </c>
      <c r="Z46" s="145">
        <f t="shared" si="5"/>
        <v>0</v>
      </c>
      <c r="AA46" s="5">
        <v>0</v>
      </c>
      <c r="AB46" s="5">
        <v>0</v>
      </c>
      <c r="AC46" s="5">
        <v>0</v>
      </c>
      <c r="AD46" s="145">
        <f t="shared" si="6"/>
        <v>0</v>
      </c>
      <c r="AE46" s="159">
        <f t="shared" si="7"/>
        <v>0</v>
      </c>
      <c r="AG46" s="148"/>
    </row>
    <row r="47" spans="1:33" x14ac:dyDescent="0.25">
      <c r="A47" s="4" t="s">
        <v>85</v>
      </c>
      <c r="B47" s="4" t="s">
        <v>88</v>
      </c>
      <c r="C47" s="5">
        <v>135000</v>
      </c>
      <c r="D47" s="5">
        <v>42000</v>
      </c>
      <c r="E47" s="52">
        <v>0</v>
      </c>
      <c r="F47" s="145">
        <f t="shared" si="0"/>
        <v>177000</v>
      </c>
      <c r="G47" s="54">
        <v>0</v>
      </c>
      <c r="H47" s="5">
        <v>0</v>
      </c>
      <c r="I47" s="5">
        <v>0</v>
      </c>
      <c r="J47" s="145">
        <f t="shared" si="1"/>
        <v>0</v>
      </c>
      <c r="K47" s="5">
        <v>309900</v>
      </c>
      <c r="L47" s="5">
        <v>0</v>
      </c>
      <c r="M47" s="5">
        <v>0</v>
      </c>
      <c r="N47" s="145">
        <f t="shared" si="2"/>
        <v>309900</v>
      </c>
      <c r="O47" s="5">
        <v>0</v>
      </c>
      <c r="P47" s="5">
        <v>0</v>
      </c>
      <c r="Q47" s="5">
        <v>0</v>
      </c>
      <c r="R47" s="145">
        <f t="shared" si="3"/>
        <v>0</v>
      </c>
      <c r="S47" s="5">
        <v>0</v>
      </c>
      <c r="T47" s="5">
        <v>0</v>
      </c>
      <c r="U47" s="5">
        <v>0</v>
      </c>
      <c r="V47" s="145">
        <f t="shared" si="4"/>
        <v>0</v>
      </c>
      <c r="W47" s="5">
        <v>0</v>
      </c>
      <c r="X47" s="5">
        <v>0</v>
      </c>
      <c r="Y47" s="5">
        <v>0</v>
      </c>
      <c r="Z47" s="145">
        <f t="shared" si="5"/>
        <v>0</v>
      </c>
      <c r="AA47" s="5">
        <v>0</v>
      </c>
      <c r="AB47" s="5">
        <v>0</v>
      </c>
      <c r="AC47" s="5">
        <v>0</v>
      </c>
      <c r="AD47" s="145">
        <f t="shared" si="6"/>
        <v>0</v>
      </c>
      <c r="AE47" s="159">
        <f t="shared" si="7"/>
        <v>486900</v>
      </c>
      <c r="AG47" s="148"/>
    </row>
    <row r="48" spans="1:33" x14ac:dyDescent="0.25">
      <c r="A48" s="4" t="s">
        <v>87</v>
      </c>
      <c r="B48" s="4" t="s">
        <v>90</v>
      </c>
      <c r="C48" s="5">
        <v>0</v>
      </c>
      <c r="D48" s="5">
        <v>26640</v>
      </c>
      <c r="E48" s="52">
        <v>0</v>
      </c>
      <c r="F48" s="145">
        <f t="shared" si="0"/>
        <v>26640</v>
      </c>
      <c r="G48" s="54">
        <v>0</v>
      </c>
      <c r="H48" s="5">
        <v>0</v>
      </c>
      <c r="I48" s="5">
        <v>0</v>
      </c>
      <c r="J48" s="145">
        <f t="shared" si="1"/>
        <v>0</v>
      </c>
      <c r="K48" s="5">
        <v>352230</v>
      </c>
      <c r="L48" s="5">
        <v>0</v>
      </c>
      <c r="M48" s="5">
        <v>0</v>
      </c>
      <c r="N48" s="145">
        <f t="shared" si="2"/>
        <v>352230</v>
      </c>
      <c r="O48" s="5">
        <v>0</v>
      </c>
      <c r="P48" s="5">
        <v>0</v>
      </c>
      <c r="Q48" s="5">
        <v>0</v>
      </c>
      <c r="R48" s="145">
        <f t="shared" si="3"/>
        <v>0</v>
      </c>
      <c r="S48" s="5">
        <v>0</v>
      </c>
      <c r="T48" s="5">
        <v>0</v>
      </c>
      <c r="U48" s="5">
        <v>0</v>
      </c>
      <c r="V48" s="145">
        <f t="shared" si="4"/>
        <v>0</v>
      </c>
      <c r="W48" s="5">
        <v>0</v>
      </c>
      <c r="X48" s="5">
        <v>28365</v>
      </c>
      <c r="Y48" s="5">
        <v>0</v>
      </c>
      <c r="Z48" s="145">
        <f t="shared" si="5"/>
        <v>28365</v>
      </c>
      <c r="AA48" s="5">
        <v>0</v>
      </c>
      <c r="AB48" s="5">
        <v>0</v>
      </c>
      <c r="AC48" s="5">
        <v>15672</v>
      </c>
      <c r="AD48" s="145">
        <f t="shared" si="6"/>
        <v>15672</v>
      </c>
      <c r="AE48" s="159">
        <f t="shared" si="7"/>
        <v>422907</v>
      </c>
      <c r="AG48" s="148"/>
    </row>
    <row r="49" spans="1:33" x14ac:dyDescent="0.25">
      <c r="A49" s="4" t="s">
        <v>89</v>
      </c>
      <c r="B49" s="4" t="s">
        <v>92</v>
      </c>
      <c r="C49" s="5">
        <v>0</v>
      </c>
      <c r="D49" s="5">
        <v>0</v>
      </c>
      <c r="E49" s="52">
        <v>0</v>
      </c>
      <c r="F49" s="145">
        <f t="shared" si="0"/>
        <v>0</v>
      </c>
      <c r="G49" s="54">
        <v>0</v>
      </c>
      <c r="H49" s="5">
        <v>0</v>
      </c>
      <c r="I49" s="5">
        <v>0</v>
      </c>
      <c r="J49" s="145">
        <f t="shared" si="1"/>
        <v>0</v>
      </c>
      <c r="K49" s="5">
        <v>0</v>
      </c>
      <c r="L49" s="5">
        <v>0</v>
      </c>
      <c r="M49" s="5">
        <v>0</v>
      </c>
      <c r="N49" s="145">
        <f t="shared" si="2"/>
        <v>0</v>
      </c>
      <c r="O49" s="5">
        <v>0</v>
      </c>
      <c r="P49" s="5">
        <v>0</v>
      </c>
      <c r="Q49" s="5">
        <v>0</v>
      </c>
      <c r="R49" s="145">
        <f t="shared" si="3"/>
        <v>0</v>
      </c>
      <c r="S49" s="5">
        <v>0</v>
      </c>
      <c r="T49" s="5">
        <v>0</v>
      </c>
      <c r="U49" s="5">
        <v>0</v>
      </c>
      <c r="V49" s="145">
        <f t="shared" si="4"/>
        <v>0</v>
      </c>
      <c r="W49" s="5">
        <v>0</v>
      </c>
      <c r="X49" s="5">
        <v>0</v>
      </c>
      <c r="Y49" s="5">
        <v>0</v>
      </c>
      <c r="Z49" s="145">
        <f t="shared" si="5"/>
        <v>0</v>
      </c>
      <c r="AA49" s="5">
        <v>0</v>
      </c>
      <c r="AB49" s="5">
        <v>0</v>
      </c>
      <c r="AC49" s="5">
        <v>0</v>
      </c>
      <c r="AD49" s="145">
        <f t="shared" si="6"/>
        <v>0</v>
      </c>
      <c r="AE49" s="159">
        <f t="shared" si="7"/>
        <v>0</v>
      </c>
      <c r="AG49" s="148"/>
    </row>
    <row r="50" spans="1:33" x14ac:dyDescent="0.25">
      <c r="A50" s="4" t="s">
        <v>91</v>
      </c>
      <c r="B50" s="4" t="s">
        <v>94</v>
      </c>
      <c r="C50" s="5">
        <v>0</v>
      </c>
      <c r="D50" s="5">
        <v>0</v>
      </c>
      <c r="E50" s="52">
        <v>0</v>
      </c>
      <c r="F50" s="145">
        <f t="shared" si="0"/>
        <v>0</v>
      </c>
      <c r="G50" s="54">
        <v>0</v>
      </c>
      <c r="H50" s="5">
        <v>0</v>
      </c>
      <c r="I50" s="5">
        <v>0</v>
      </c>
      <c r="J50" s="145">
        <f t="shared" si="1"/>
        <v>0</v>
      </c>
      <c r="K50" s="5">
        <v>0</v>
      </c>
      <c r="L50" s="5">
        <v>0</v>
      </c>
      <c r="M50" s="5">
        <v>0</v>
      </c>
      <c r="N50" s="145">
        <f t="shared" si="2"/>
        <v>0</v>
      </c>
      <c r="O50" s="5">
        <v>0</v>
      </c>
      <c r="P50" s="5">
        <v>0</v>
      </c>
      <c r="Q50" s="5">
        <v>0</v>
      </c>
      <c r="R50" s="145">
        <f t="shared" si="3"/>
        <v>0</v>
      </c>
      <c r="S50" s="5">
        <v>0</v>
      </c>
      <c r="T50" s="5">
        <v>0</v>
      </c>
      <c r="U50" s="5">
        <v>0</v>
      </c>
      <c r="V50" s="145">
        <f t="shared" si="4"/>
        <v>0</v>
      </c>
      <c r="W50" s="5">
        <v>0</v>
      </c>
      <c r="X50" s="5">
        <v>0</v>
      </c>
      <c r="Y50" s="5">
        <v>0</v>
      </c>
      <c r="Z50" s="145">
        <f t="shared" si="5"/>
        <v>0</v>
      </c>
      <c r="AA50" s="5">
        <v>0</v>
      </c>
      <c r="AB50" s="5">
        <v>0</v>
      </c>
      <c r="AC50" s="5">
        <v>0</v>
      </c>
      <c r="AD50" s="145">
        <f t="shared" si="6"/>
        <v>0</v>
      </c>
      <c r="AE50" s="159">
        <f t="shared" si="7"/>
        <v>0</v>
      </c>
      <c r="AG50" s="148"/>
    </row>
    <row r="51" spans="1:33" x14ac:dyDescent="0.25">
      <c r="A51" s="4" t="s">
        <v>93</v>
      </c>
      <c r="B51" s="4" t="s">
        <v>96</v>
      </c>
      <c r="C51" s="5">
        <v>0</v>
      </c>
      <c r="D51" s="5">
        <v>0</v>
      </c>
      <c r="E51" s="52">
        <v>0</v>
      </c>
      <c r="F51" s="145">
        <f t="shared" si="0"/>
        <v>0</v>
      </c>
      <c r="G51" s="54">
        <v>0</v>
      </c>
      <c r="H51" s="5">
        <v>0</v>
      </c>
      <c r="I51" s="5">
        <v>0</v>
      </c>
      <c r="J51" s="145">
        <f t="shared" si="1"/>
        <v>0</v>
      </c>
      <c r="K51" s="5">
        <v>0</v>
      </c>
      <c r="L51" s="5">
        <v>0</v>
      </c>
      <c r="M51" s="5">
        <v>0</v>
      </c>
      <c r="N51" s="145">
        <f t="shared" si="2"/>
        <v>0</v>
      </c>
      <c r="O51" s="5">
        <v>0</v>
      </c>
      <c r="P51" s="5">
        <v>0</v>
      </c>
      <c r="Q51" s="5">
        <v>0</v>
      </c>
      <c r="R51" s="145">
        <f t="shared" si="3"/>
        <v>0</v>
      </c>
      <c r="S51" s="5">
        <v>0</v>
      </c>
      <c r="T51" s="5">
        <v>0</v>
      </c>
      <c r="U51" s="5">
        <v>0</v>
      </c>
      <c r="V51" s="145">
        <f t="shared" si="4"/>
        <v>0</v>
      </c>
      <c r="W51" s="5">
        <v>0</v>
      </c>
      <c r="X51" s="5">
        <v>0</v>
      </c>
      <c r="Y51" s="5">
        <v>0</v>
      </c>
      <c r="Z51" s="145">
        <f t="shared" si="5"/>
        <v>0</v>
      </c>
      <c r="AA51" s="5">
        <v>0</v>
      </c>
      <c r="AB51" s="5">
        <v>0</v>
      </c>
      <c r="AC51" s="5">
        <v>0</v>
      </c>
      <c r="AD51" s="145">
        <f t="shared" si="6"/>
        <v>0</v>
      </c>
      <c r="AE51" s="159">
        <f t="shared" si="7"/>
        <v>0</v>
      </c>
      <c r="AG51" s="148"/>
    </row>
    <row r="52" spans="1:33" x14ac:dyDescent="0.25">
      <c r="A52" s="4" t="s">
        <v>95</v>
      </c>
      <c r="B52" s="4" t="s">
        <v>98</v>
      </c>
      <c r="C52" s="3">
        <v>0</v>
      </c>
      <c r="D52" s="3">
        <v>0</v>
      </c>
      <c r="E52" s="13">
        <v>0</v>
      </c>
      <c r="F52" s="145">
        <f t="shared" si="0"/>
        <v>0</v>
      </c>
      <c r="G52" s="55">
        <v>0</v>
      </c>
      <c r="H52" s="3">
        <v>0</v>
      </c>
      <c r="I52" s="3">
        <v>0</v>
      </c>
      <c r="J52" s="145">
        <f t="shared" si="1"/>
        <v>0</v>
      </c>
      <c r="K52" s="3">
        <v>0</v>
      </c>
      <c r="L52" s="3">
        <v>0</v>
      </c>
      <c r="M52" s="3">
        <v>0</v>
      </c>
      <c r="N52" s="145">
        <f t="shared" si="2"/>
        <v>0</v>
      </c>
      <c r="O52" s="3">
        <v>0</v>
      </c>
      <c r="P52" s="3">
        <v>0</v>
      </c>
      <c r="Q52" s="3">
        <v>0</v>
      </c>
      <c r="R52" s="145">
        <f t="shared" si="3"/>
        <v>0</v>
      </c>
      <c r="S52" s="3">
        <v>0</v>
      </c>
      <c r="T52" s="3">
        <v>0</v>
      </c>
      <c r="U52" s="3">
        <v>0</v>
      </c>
      <c r="V52" s="145">
        <f t="shared" si="4"/>
        <v>0</v>
      </c>
      <c r="W52" s="3">
        <v>0</v>
      </c>
      <c r="X52" s="3">
        <v>0</v>
      </c>
      <c r="Y52" s="3">
        <v>0</v>
      </c>
      <c r="Z52" s="145">
        <f t="shared" si="5"/>
        <v>0</v>
      </c>
      <c r="AA52" s="3">
        <v>0</v>
      </c>
      <c r="AB52" s="3">
        <v>0</v>
      </c>
      <c r="AC52" s="3">
        <v>0</v>
      </c>
      <c r="AD52" s="145">
        <f t="shared" si="6"/>
        <v>0</v>
      </c>
      <c r="AE52" s="159">
        <f t="shared" si="7"/>
        <v>0</v>
      </c>
      <c r="AG52" s="148"/>
    </row>
    <row r="53" spans="1:33" x14ac:dyDescent="0.25">
      <c r="A53" s="4" t="s">
        <v>97</v>
      </c>
      <c r="B53" s="4" t="s">
        <v>100</v>
      </c>
      <c r="C53" s="5">
        <v>87500</v>
      </c>
      <c r="D53" s="5">
        <v>0</v>
      </c>
      <c r="E53" s="52">
        <v>0</v>
      </c>
      <c r="F53" s="145">
        <f t="shared" si="0"/>
        <v>87500</v>
      </c>
      <c r="G53" s="54">
        <v>0</v>
      </c>
      <c r="H53" s="5">
        <v>0</v>
      </c>
      <c r="I53" s="5">
        <v>0</v>
      </c>
      <c r="J53" s="145">
        <f t="shared" si="1"/>
        <v>0</v>
      </c>
      <c r="K53" s="5">
        <v>0</v>
      </c>
      <c r="L53" s="5">
        <v>0</v>
      </c>
      <c r="M53" s="5">
        <v>0</v>
      </c>
      <c r="N53" s="145">
        <f t="shared" si="2"/>
        <v>0</v>
      </c>
      <c r="O53" s="5">
        <v>0</v>
      </c>
      <c r="P53" s="5">
        <v>0</v>
      </c>
      <c r="Q53" s="5">
        <v>0</v>
      </c>
      <c r="R53" s="145">
        <f t="shared" si="3"/>
        <v>0</v>
      </c>
      <c r="S53" s="5">
        <v>0</v>
      </c>
      <c r="T53" s="5">
        <v>0</v>
      </c>
      <c r="U53" s="5">
        <v>0</v>
      </c>
      <c r="V53" s="145">
        <f t="shared" si="4"/>
        <v>0</v>
      </c>
      <c r="W53" s="5">
        <v>0</v>
      </c>
      <c r="X53" s="5">
        <v>0</v>
      </c>
      <c r="Y53" s="5">
        <v>0</v>
      </c>
      <c r="Z53" s="145">
        <f t="shared" si="5"/>
        <v>0</v>
      </c>
      <c r="AA53" s="5">
        <v>0</v>
      </c>
      <c r="AB53" s="5">
        <v>0</v>
      </c>
      <c r="AC53" s="5">
        <v>0</v>
      </c>
      <c r="AD53" s="145">
        <f t="shared" si="6"/>
        <v>0</v>
      </c>
      <c r="AE53" s="159">
        <f t="shared" si="7"/>
        <v>87500</v>
      </c>
      <c r="AG53" s="148"/>
    </row>
    <row r="54" spans="1:33" x14ac:dyDescent="0.25">
      <c r="A54" s="4" t="s">
        <v>99</v>
      </c>
      <c r="B54" s="4" t="s">
        <v>102</v>
      </c>
      <c r="C54" s="5">
        <v>0</v>
      </c>
      <c r="D54" s="5">
        <v>0</v>
      </c>
      <c r="E54" s="52">
        <v>0</v>
      </c>
      <c r="F54" s="145">
        <f t="shared" si="0"/>
        <v>0</v>
      </c>
      <c r="G54" s="54">
        <v>0</v>
      </c>
      <c r="H54" s="5">
        <v>0</v>
      </c>
      <c r="I54" s="5">
        <v>0</v>
      </c>
      <c r="J54" s="145">
        <f t="shared" si="1"/>
        <v>0</v>
      </c>
      <c r="K54" s="5">
        <v>0</v>
      </c>
      <c r="L54" s="5">
        <v>0</v>
      </c>
      <c r="M54" s="5">
        <v>0</v>
      </c>
      <c r="N54" s="145">
        <f t="shared" si="2"/>
        <v>0</v>
      </c>
      <c r="O54" s="5">
        <v>0</v>
      </c>
      <c r="P54" s="5">
        <v>0</v>
      </c>
      <c r="Q54" s="5">
        <v>0</v>
      </c>
      <c r="R54" s="145">
        <f t="shared" si="3"/>
        <v>0</v>
      </c>
      <c r="S54" s="5">
        <v>0</v>
      </c>
      <c r="T54" s="5">
        <v>0</v>
      </c>
      <c r="U54" s="5">
        <v>0</v>
      </c>
      <c r="V54" s="145">
        <f t="shared" si="4"/>
        <v>0</v>
      </c>
      <c r="W54" s="5">
        <v>66000</v>
      </c>
      <c r="X54" s="5">
        <v>0</v>
      </c>
      <c r="Y54" s="5">
        <v>0</v>
      </c>
      <c r="Z54" s="145">
        <f t="shared" si="5"/>
        <v>66000</v>
      </c>
      <c r="AA54" s="5">
        <v>0</v>
      </c>
      <c r="AB54" s="5">
        <v>0</v>
      </c>
      <c r="AC54" s="5">
        <v>0</v>
      </c>
      <c r="AD54" s="145">
        <f t="shared" si="6"/>
        <v>0</v>
      </c>
      <c r="AE54" s="159">
        <f t="shared" si="7"/>
        <v>66000</v>
      </c>
      <c r="AG54" s="148"/>
    </row>
    <row r="55" spans="1:33" x14ac:dyDescent="0.25">
      <c r="A55" s="4" t="s">
        <v>101</v>
      </c>
      <c r="B55" s="4" t="s">
        <v>104</v>
      </c>
      <c r="C55" s="5">
        <v>0</v>
      </c>
      <c r="D55" s="5">
        <v>0</v>
      </c>
      <c r="E55" s="52">
        <v>0</v>
      </c>
      <c r="F55" s="145">
        <f t="shared" si="0"/>
        <v>0</v>
      </c>
      <c r="G55" s="54">
        <v>0</v>
      </c>
      <c r="H55" s="5">
        <v>0</v>
      </c>
      <c r="I55" s="5">
        <v>0</v>
      </c>
      <c r="J55" s="145">
        <f t="shared" si="1"/>
        <v>0</v>
      </c>
      <c r="K55" s="5">
        <v>0</v>
      </c>
      <c r="L55" s="5">
        <v>0</v>
      </c>
      <c r="M55" s="5">
        <v>0</v>
      </c>
      <c r="N55" s="145">
        <f t="shared" si="2"/>
        <v>0</v>
      </c>
      <c r="O55" s="5">
        <v>0</v>
      </c>
      <c r="P55" s="5">
        <v>0</v>
      </c>
      <c r="Q55" s="5">
        <v>0</v>
      </c>
      <c r="R55" s="145">
        <f t="shared" si="3"/>
        <v>0</v>
      </c>
      <c r="S55" s="5">
        <v>0</v>
      </c>
      <c r="T55" s="5">
        <v>0</v>
      </c>
      <c r="U55" s="5">
        <v>0</v>
      </c>
      <c r="V55" s="145">
        <f t="shared" si="4"/>
        <v>0</v>
      </c>
      <c r="W55" s="5">
        <v>553784</v>
      </c>
      <c r="X55" s="5">
        <v>0</v>
      </c>
      <c r="Y55" s="5">
        <v>0</v>
      </c>
      <c r="Z55" s="145">
        <f t="shared" si="5"/>
        <v>553784</v>
      </c>
      <c r="AA55" s="5">
        <v>0</v>
      </c>
      <c r="AB55" s="5">
        <v>0</v>
      </c>
      <c r="AC55" s="5">
        <v>0</v>
      </c>
      <c r="AD55" s="145">
        <f t="shared" si="6"/>
        <v>0</v>
      </c>
      <c r="AE55" s="159">
        <f t="shared" si="7"/>
        <v>553784</v>
      </c>
      <c r="AG55" s="148"/>
    </row>
    <row r="56" spans="1:33" x14ac:dyDescent="0.25">
      <c r="A56" s="4" t="s">
        <v>103</v>
      </c>
      <c r="B56" s="4" t="s">
        <v>106</v>
      </c>
      <c r="C56" s="5">
        <v>0</v>
      </c>
      <c r="D56" s="5">
        <v>186199</v>
      </c>
      <c r="E56" s="52">
        <v>0</v>
      </c>
      <c r="F56" s="145">
        <f t="shared" si="0"/>
        <v>186199</v>
      </c>
      <c r="G56" s="54">
        <v>473369</v>
      </c>
      <c r="H56" s="5">
        <v>0</v>
      </c>
      <c r="I56" s="5">
        <v>0</v>
      </c>
      <c r="J56" s="145">
        <f t="shared" si="1"/>
        <v>473369</v>
      </c>
      <c r="K56" s="5">
        <v>0</v>
      </c>
      <c r="L56" s="5">
        <v>0</v>
      </c>
      <c r="M56" s="5">
        <v>0</v>
      </c>
      <c r="N56" s="145">
        <f t="shared" si="2"/>
        <v>0</v>
      </c>
      <c r="O56" s="5">
        <v>0</v>
      </c>
      <c r="P56" s="5">
        <v>0</v>
      </c>
      <c r="Q56" s="5">
        <v>0</v>
      </c>
      <c r="R56" s="145">
        <f t="shared" si="3"/>
        <v>0</v>
      </c>
      <c r="S56" s="5">
        <v>0</v>
      </c>
      <c r="T56" s="5">
        <v>0</v>
      </c>
      <c r="U56" s="5">
        <v>0</v>
      </c>
      <c r="V56" s="145">
        <f t="shared" si="4"/>
        <v>0</v>
      </c>
      <c r="W56" s="5">
        <v>14560111</v>
      </c>
      <c r="X56" s="5">
        <v>0</v>
      </c>
      <c r="Y56" s="5">
        <v>0</v>
      </c>
      <c r="Z56" s="145">
        <f t="shared" si="5"/>
        <v>14560111</v>
      </c>
      <c r="AA56" s="5">
        <v>0</v>
      </c>
      <c r="AB56" s="5">
        <v>0</v>
      </c>
      <c r="AC56" s="5">
        <v>0</v>
      </c>
      <c r="AD56" s="145">
        <f t="shared" si="6"/>
        <v>0</v>
      </c>
      <c r="AE56" s="159">
        <f t="shared" si="7"/>
        <v>15219679</v>
      </c>
      <c r="AG56" s="148"/>
    </row>
    <row r="57" spans="1:33" x14ac:dyDescent="0.25">
      <c r="A57" s="4" t="s">
        <v>105</v>
      </c>
      <c r="B57" s="4" t="s">
        <v>108</v>
      </c>
      <c r="C57" s="5">
        <v>0</v>
      </c>
      <c r="D57" s="5">
        <v>0</v>
      </c>
      <c r="E57" s="52">
        <v>0</v>
      </c>
      <c r="F57" s="145">
        <f t="shared" si="0"/>
        <v>0</v>
      </c>
      <c r="G57" s="54">
        <v>0</v>
      </c>
      <c r="H57" s="5">
        <v>0</v>
      </c>
      <c r="I57" s="5">
        <v>0</v>
      </c>
      <c r="J57" s="145">
        <f t="shared" si="1"/>
        <v>0</v>
      </c>
      <c r="K57" s="5">
        <v>0</v>
      </c>
      <c r="L57" s="5">
        <v>0</v>
      </c>
      <c r="M57" s="5">
        <v>0</v>
      </c>
      <c r="N57" s="145">
        <f t="shared" si="2"/>
        <v>0</v>
      </c>
      <c r="O57" s="5">
        <v>0</v>
      </c>
      <c r="P57" s="5">
        <v>0</v>
      </c>
      <c r="Q57" s="5">
        <v>0</v>
      </c>
      <c r="R57" s="145">
        <f t="shared" si="3"/>
        <v>0</v>
      </c>
      <c r="S57" s="5">
        <v>0</v>
      </c>
      <c r="T57" s="5">
        <v>0</v>
      </c>
      <c r="U57" s="5">
        <v>0</v>
      </c>
      <c r="V57" s="145">
        <f t="shared" si="4"/>
        <v>0</v>
      </c>
      <c r="W57" s="5">
        <v>0</v>
      </c>
      <c r="X57" s="5">
        <v>0</v>
      </c>
      <c r="Y57" s="5">
        <v>0</v>
      </c>
      <c r="Z57" s="145">
        <f t="shared" si="5"/>
        <v>0</v>
      </c>
      <c r="AA57" s="5">
        <v>0</v>
      </c>
      <c r="AB57" s="5">
        <v>0</v>
      </c>
      <c r="AC57" s="5">
        <v>0</v>
      </c>
      <c r="AD57" s="145">
        <f t="shared" si="6"/>
        <v>0</v>
      </c>
      <c r="AE57" s="159">
        <f t="shared" si="7"/>
        <v>0</v>
      </c>
      <c r="AG57" s="148"/>
    </row>
    <row r="58" spans="1:33" x14ac:dyDescent="0.25">
      <c r="A58" s="4" t="s">
        <v>107</v>
      </c>
      <c r="B58" s="4" t="s">
        <v>110</v>
      </c>
      <c r="C58" s="5">
        <v>0</v>
      </c>
      <c r="D58" s="5">
        <v>0</v>
      </c>
      <c r="E58" s="52">
        <v>0</v>
      </c>
      <c r="F58" s="145">
        <f t="shared" si="0"/>
        <v>0</v>
      </c>
      <c r="G58" s="54">
        <v>0</v>
      </c>
      <c r="H58" s="5">
        <v>0</v>
      </c>
      <c r="I58" s="5">
        <v>0</v>
      </c>
      <c r="J58" s="145">
        <f t="shared" si="1"/>
        <v>0</v>
      </c>
      <c r="K58" s="5">
        <v>0</v>
      </c>
      <c r="L58" s="5">
        <v>0</v>
      </c>
      <c r="M58" s="5">
        <v>0</v>
      </c>
      <c r="N58" s="145">
        <f t="shared" si="2"/>
        <v>0</v>
      </c>
      <c r="O58" s="5">
        <v>0</v>
      </c>
      <c r="P58" s="5">
        <v>0</v>
      </c>
      <c r="Q58" s="5">
        <v>0</v>
      </c>
      <c r="R58" s="145">
        <f t="shared" si="3"/>
        <v>0</v>
      </c>
      <c r="S58" s="5">
        <v>0</v>
      </c>
      <c r="T58" s="5">
        <v>0</v>
      </c>
      <c r="U58" s="5">
        <v>0</v>
      </c>
      <c r="V58" s="145">
        <f t="shared" si="4"/>
        <v>0</v>
      </c>
      <c r="W58" s="5">
        <v>0</v>
      </c>
      <c r="X58" s="5">
        <v>0</v>
      </c>
      <c r="Y58" s="5">
        <v>0</v>
      </c>
      <c r="Z58" s="145">
        <f t="shared" si="5"/>
        <v>0</v>
      </c>
      <c r="AA58" s="5">
        <v>0</v>
      </c>
      <c r="AB58" s="5">
        <v>0</v>
      </c>
      <c r="AC58" s="5">
        <v>0</v>
      </c>
      <c r="AD58" s="145">
        <f t="shared" si="6"/>
        <v>0</v>
      </c>
      <c r="AE58" s="159">
        <f t="shared" si="7"/>
        <v>0</v>
      </c>
      <c r="AG58" s="148"/>
    </row>
    <row r="59" spans="1:33" x14ac:dyDescent="0.25">
      <c r="A59" s="4" t="s">
        <v>109</v>
      </c>
      <c r="B59" s="4" t="s">
        <v>112</v>
      </c>
      <c r="C59" s="5">
        <v>0</v>
      </c>
      <c r="D59" s="5">
        <v>0</v>
      </c>
      <c r="E59" s="52">
        <v>0</v>
      </c>
      <c r="F59" s="145">
        <f t="shared" si="0"/>
        <v>0</v>
      </c>
      <c r="G59" s="54">
        <v>0</v>
      </c>
      <c r="H59" s="5">
        <v>0</v>
      </c>
      <c r="I59" s="5">
        <v>0</v>
      </c>
      <c r="J59" s="145">
        <f t="shared" si="1"/>
        <v>0</v>
      </c>
      <c r="K59" s="5">
        <v>0</v>
      </c>
      <c r="L59" s="5">
        <v>0</v>
      </c>
      <c r="M59" s="5">
        <v>0</v>
      </c>
      <c r="N59" s="145">
        <f t="shared" si="2"/>
        <v>0</v>
      </c>
      <c r="O59" s="5">
        <v>0</v>
      </c>
      <c r="P59" s="5">
        <v>0</v>
      </c>
      <c r="Q59" s="5">
        <v>0</v>
      </c>
      <c r="R59" s="145">
        <f t="shared" si="3"/>
        <v>0</v>
      </c>
      <c r="S59" s="5">
        <v>0</v>
      </c>
      <c r="T59" s="5">
        <v>0</v>
      </c>
      <c r="U59" s="5">
        <v>0</v>
      </c>
      <c r="V59" s="145">
        <f t="shared" si="4"/>
        <v>0</v>
      </c>
      <c r="W59" s="5">
        <v>0</v>
      </c>
      <c r="X59" s="5">
        <v>0</v>
      </c>
      <c r="Y59" s="5">
        <v>0</v>
      </c>
      <c r="Z59" s="145">
        <f t="shared" si="5"/>
        <v>0</v>
      </c>
      <c r="AA59" s="5">
        <v>0</v>
      </c>
      <c r="AB59" s="5">
        <v>0</v>
      </c>
      <c r="AC59" s="5">
        <v>0</v>
      </c>
      <c r="AD59" s="145">
        <f t="shared" si="6"/>
        <v>0</v>
      </c>
      <c r="AE59" s="159">
        <f t="shared" si="7"/>
        <v>0</v>
      </c>
      <c r="AG59" s="148"/>
    </row>
    <row r="60" spans="1:33" x14ac:dyDescent="0.25">
      <c r="A60" s="4" t="s">
        <v>111</v>
      </c>
      <c r="B60" s="4" t="s">
        <v>114</v>
      </c>
      <c r="C60" s="5">
        <v>0</v>
      </c>
      <c r="D60" s="5">
        <v>0</v>
      </c>
      <c r="E60" s="52">
        <v>0</v>
      </c>
      <c r="F60" s="145">
        <f t="shared" si="0"/>
        <v>0</v>
      </c>
      <c r="G60" s="54">
        <v>0</v>
      </c>
      <c r="H60" s="5">
        <v>0</v>
      </c>
      <c r="I60" s="5">
        <v>0</v>
      </c>
      <c r="J60" s="145">
        <f t="shared" si="1"/>
        <v>0</v>
      </c>
      <c r="K60" s="5">
        <v>0</v>
      </c>
      <c r="L60" s="5">
        <v>0</v>
      </c>
      <c r="M60" s="5">
        <v>0</v>
      </c>
      <c r="N60" s="145">
        <f t="shared" si="2"/>
        <v>0</v>
      </c>
      <c r="O60" s="5">
        <v>0</v>
      </c>
      <c r="P60" s="5">
        <v>0</v>
      </c>
      <c r="Q60" s="5">
        <v>0</v>
      </c>
      <c r="R60" s="145">
        <f t="shared" si="3"/>
        <v>0</v>
      </c>
      <c r="S60" s="5">
        <v>0</v>
      </c>
      <c r="T60" s="5">
        <v>0</v>
      </c>
      <c r="U60" s="5">
        <v>0</v>
      </c>
      <c r="V60" s="145">
        <f t="shared" si="4"/>
        <v>0</v>
      </c>
      <c r="W60" s="5">
        <v>0</v>
      </c>
      <c r="X60" s="5">
        <v>0</v>
      </c>
      <c r="Y60" s="5">
        <v>0</v>
      </c>
      <c r="Z60" s="145">
        <f t="shared" si="5"/>
        <v>0</v>
      </c>
      <c r="AA60" s="5">
        <v>0</v>
      </c>
      <c r="AB60" s="5">
        <v>0</v>
      </c>
      <c r="AC60" s="5">
        <v>0</v>
      </c>
      <c r="AD60" s="145">
        <f t="shared" si="6"/>
        <v>0</v>
      </c>
      <c r="AE60" s="159">
        <f t="shared" si="7"/>
        <v>0</v>
      </c>
      <c r="AG60" s="148"/>
    </row>
    <row r="61" spans="1:33" x14ac:dyDescent="0.25">
      <c r="A61" s="4" t="s">
        <v>113</v>
      </c>
      <c r="B61" s="4" t="s">
        <v>116</v>
      </c>
      <c r="C61" s="5">
        <v>0</v>
      </c>
      <c r="D61" s="5">
        <v>0</v>
      </c>
      <c r="E61" s="52">
        <v>0</v>
      </c>
      <c r="F61" s="145">
        <f t="shared" si="0"/>
        <v>0</v>
      </c>
      <c r="G61" s="54">
        <v>0</v>
      </c>
      <c r="H61" s="5">
        <v>0</v>
      </c>
      <c r="I61" s="5">
        <v>0</v>
      </c>
      <c r="J61" s="145">
        <f t="shared" si="1"/>
        <v>0</v>
      </c>
      <c r="K61" s="5">
        <v>0</v>
      </c>
      <c r="L61" s="5">
        <v>0</v>
      </c>
      <c r="M61" s="5">
        <v>0</v>
      </c>
      <c r="N61" s="145">
        <f t="shared" si="2"/>
        <v>0</v>
      </c>
      <c r="O61" s="5">
        <v>0</v>
      </c>
      <c r="P61" s="5">
        <v>0</v>
      </c>
      <c r="Q61" s="5">
        <v>0</v>
      </c>
      <c r="R61" s="145">
        <f t="shared" si="3"/>
        <v>0</v>
      </c>
      <c r="S61" s="5">
        <v>0</v>
      </c>
      <c r="T61" s="5">
        <v>0</v>
      </c>
      <c r="U61" s="5">
        <v>0</v>
      </c>
      <c r="V61" s="145">
        <f t="shared" si="4"/>
        <v>0</v>
      </c>
      <c r="W61" s="5">
        <v>0</v>
      </c>
      <c r="X61" s="5">
        <v>717000</v>
      </c>
      <c r="Y61" s="5">
        <v>0</v>
      </c>
      <c r="Z61" s="145">
        <f t="shared" si="5"/>
        <v>717000</v>
      </c>
      <c r="AA61" s="5">
        <v>0</v>
      </c>
      <c r="AB61" s="5">
        <v>0</v>
      </c>
      <c r="AC61" s="5">
        <v>0</v>
      </c>
      <c r="AD61" s="145">
        <f t="shared" si="6"/>
        <v>0</v>
      </c>
      <c r="AE61" s="159">
        <f t="shared" si="7"/>
        <v>717000</v>
      </c>
      <c r="AG61" s="148"/>
    </row>
    <row r="62" spans="1:33" x14ac:dyDescent="0.25">
      <c r="A62" s="4" t="s">
        <v>115</v>
      </c>
      <c r="B62" s="4" t="s">
        <v>118</v>
      </c>
      <c r="C62" s="5">
        <v>100000</v>
      </c>
      <c r="D62" s="5">
        <v>120882</v>
      </c>
      <c r="E62" s="52">
        <v>0</v>
      </c>
      <c r="F62" s="145">
        <f t="shared" si="0"/>
        <v>220882</v>
      </c>
      <c r="G62" s="54">
        <v>0</v>
      </c>
      <c r="H62" s="5">
        <v>0</v>
      </c>
      <c r="I62" s="5">
        <v>0</v>
      </c>
      <c r="J62" s="145">
        <f t="shared" si="1"/>
        <v>0</v>
      </c>
      <c r="K62" s="5">
        <v>0</v>
      </c>
      <c r="L62" s="5">
        <v>0</v>
      </c>
      <c r="M62" s="5">
        <v>0</v>
      </c>
      <c r="N62" s="145">
        <f t="shared" si="2"/>
        <v>0</v>
      </c>
      <c r="O62" s="5">
        <v>0</v>
      </c>
      <c r="P62" s="5">
        <v>0</v>
      </c>
      <c r="Q62" s="5">
        <v>0</v>
      </c>
      <c r="R62" s="145">
        <f t="shared" si="3"/>
        <v>0</v>
      </c>
      <c r="S62" s="5">
        <v>0</v>
      </c>
      <c r="T62" s="5">
        <v>364000</v>
      </c>
      <c r="U62" s="5">
        <v>0</v>
      </c>
      <c r="V62" s="145">
        <f t="shared" si="4"/>
        <v>364000</v>
      </c>
      <c r="W62" s="5">
        <v>0</v>
      </c>
      <c r="X62" s="5">
        <v>0</v>
      </c>
      <c r="Y62" s="5">
        <v>0</v>
      </c>
      <c r="Z62" s="145">
        <f t="shared" si="5"/>
        <v>0</v>
      </c>
      <c r="AA62" s="5">
        <v>0</v>
      </c>
      <c r="AB62" s="5">
        <v>0</v>
      </c>
      <c r="AC62" s="5">
        <v>0</v>
      </c>
      <c r="AD62" s="145">
        <f t="shared" si="6"/>
        <v>0</v>
      </c>
      <c r="AE62" s="159">
        <f t="shared" si="7"/>
        <v>584882</v>
      </c>
      <c r="AG62" s="148"/>
    </row>
    <row r="63" spans="1:33" ht="15.75" thickBot="1" x14ac:dyDescent="0.3">
      <c r="A63" s="4" t="s">
        <v>117</v>
      </c>
      <c r="B63" s="4" t="s">
        <v>119</v>
      </c>
      <c r="C63" s="5">
        <v>0</v>
      </c>
      <c r="D63" s="5">
        <v>0</v>
      </c>
      <c r="E63" s="52">
        <v>0</v>
      </c>
      <c r="F63" s="145">
        <f t="shared" si="0"/>
        <v>0</v>
      </c>
      <c r="G63" s="54">
        <v>0</v>
      </c>
      <c r="H63" s="5">
        <v>0</v>
      </c>
      <c r="I63" s="5">
        <v>0</v>
      </c>
      <c r="J63" s="145">
        <f t="shared" si="1"/>
        <v>0</v>
      </c>
      <c r="K63" s="5">
        <v>0</v>
      </c>
      <c r="L63" s="5">
        <v>0</v>
      </c>
      <c r="M63" s="5">
        <v>0</v>
      </c>
      <c r="N63" s="145">
        <f t="shared" si="2"/>
        <v>0</v>
      </c>
      <c r="O63" s="5">
        <v>0</v>
      </c>
      <c r="P63" s="5">
        <v>0</v>
      </c>
      <c r="Q63" s="5">
        <v>0</v>
      </c>
      <c r="R63" s="145">
        <f t="shared" si="3"/>
        <v>0</v>
      </c>
      <c r="S63" s="5">
        <v>0</v>
      </c>
      <c r="T63" s="5">
        <v>0</v>
      </c>
      <c r="U63" s="5">
        <v>0</v>
      </c>
      <c r="V63" s="145">
        <f t="shared" si="4"/>
        <v>0</v>
      </c>
      <c r="W63" s="5">
        <v>0</v>
      </c>
      <c r="X63" s="5">
        <v>0</v>
      </c>
      <c r="Y63" s="5">
        <v>0</v>
      </c>
      <c r="Z63" s="145">
        <f t="shared" si="5"/>
        <v>0</v>
      </c>
      <c r="AA63" s="5">
        <v>0</v>
      </c>
      <c r="AB63" s="5">
        <v>0</v>
      </c>
      <c r="AC63" s="5">
        <v>0</v>
      </c>
      <c r="AD63" s="145">
        <f t="shared" si="6"/>
        <v>0</v>
      </c>
      <c r="AE63" s="162">
        <f t="shared" si="7"/>
        <v>0</v>
      </c>
      <c r="AG63" s="148"/>
    </row>
    <row r="64" spans="1:33" ht="16.5" thickTop="1" thickBot="1" x14ac:dyDescent="0.3">
      <c r="B64" s="1" t="s">
        <v>120</v>
      </c>
      <c r="C64" s="23">
        <f>SUM(C5:C63)</f>
        <v>2330187</v>
      </c>
      <c r="D64" s="23">
        <f>SUM(D5:D63)</f>
        <v>2219410</v>
      </c>
      <c r="E64" s="24">
        <f t="shared" ref="E64:AC64" si="8">SUM(E5:E63)</f>
        <v>0</v>
      </c>
      <c r="F64" s="24">
        <f t="shared" si="0"/>
        <v>4549597</v>
      </c>
      <c r="G64" s="158">
        <f t="shared" si="8"/>
        <v>473369</v>
      </c>
      <c r="H64" s="23">
        <f t="shared" si="8"/>
        <v>0</v>
      </c>
      <c r="I64" s="23">
        <f t="shared" si="8"/>
        <v>0</v>
      </c>
      <c r="J64" s="24">
        <f t="shared" si="1"/>
        <v>473369</v>
      </c>
      <c r="K64" s="23">
        <f t="shared" si="8"/>
        <v>1072102</v>
      </c>
      <c r="L64" s="23">
        <f t="shared" si="8"/>
        <v>739110</v>
      </c>
      <c r="M64" s="23">
        <f t="shared" si="8"/>
        <v>0</v>
      </c>
      <c r="N64" s="24">
        <f t="shared" si="2"/>
        <v>1811212</v>
      </c>
      <c r="O64" s="23">
        <f t="shared" si="8"/>
        <v>68895</v>
      </c>
      <c r="P64" s="23">
        <f t="shared" si="8"/>
        <v>0</v>
      </c>
      <c r="Q64" s="23">
        <f t="shared" si="8"/>
        <v>0</v>
      </c>
      <c r="R64" s="24">
        <f t="shared" si="3"/>
        <v>68895</v>
      </c>
      <c r="S64" s="23">
        <f t="shared" si="8"/>
        <v>17573888</v>
      </c>
      <c r="T64" s="23">
        <f t="shared" si="8"/>
        <v>41696005</v>
      </c>
      <c r="U64" s="23">
        <f t="shared" si="8"/>
        <v>0</v>
      </c>
      <c r="V64" s="24">
        <f t="shared" si="4"/>
        <v>59269893</v>
      </c>
      <c r="W64" s="23">
        <f t="shared" si="8"/>
        <v>22271345</v>
      </c>
      <c r="X64" s="23">
        <f t="shared" si="8"/>
        <v>765365</v>
      </c>
      <c r="Y64" s="23">
        <f t="shared" si="8"/>
        <v>0</v>
      </c>
      <c r="Z64" s="24">
        <f t="shared" si="5"/>
        <v>23036710</v>
      </c>
      <c r="AA64" s="23">
        <f t="shared" si="8"/>
        <v>7372587</v>
      </c>
      <c r="AB64" s="23">
        <f t="shared" si="8"/>
        <v>0</v>
      </c>
      <c r="AC64" s="23">
        <f t="shared" si="8"/>
        <v>15672</v>
      </c>
      <c r="AD64" s="23">
        <f t="shared" si="6"/>
        <v>7388259</v>
      </c>
      <c r="AE64" s="163">
        <f t="shared" si="7"/>
        <v>96597935</v>
      </c>
      <c r="AF64" s="148"/>
      <c r="AG64" s="148"/>
    </row>
    <row r="65" ht="15.75" thickTop="1" x14ac:dyDescent="0.25"/>
  </sheetData>
  <mergeCells count="11">
    <mergeCell ref="AA3:AD3"/>
    <mergeCell ref="AE3:AE4"/>
    <mergeCell ref="C2:AE2"/>
    <mergeCell ref="A2:A4"/>
    <mergeCell ref="B2:B4"/>
    <mergeCell ref="C3:F3"/>
    <mergeCell ref="G3:J3"/>
    <mergeCell ref="K3:N3"/>
    <mergeCell ref="O3:R3"/>
    <mergeCell ref="S3:V3"/>
    <mergeCell ref="W3:Z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64"/>
  <sheetViews>
    <sheetView workbookViewId="0">
      <selection activeCell="B6" sqref="B6"/>
    </sheetView>
  </sheetViews>
  <sheetFormatPr baseColWidth="10" defaultColWidth="9.140625" defaultRowHeight="15" x14ac:dyDescent="0.25"/>
  <cols>
    <col min="2" max="2" width="68.42578125" customWidth="1"/>
    <col min="3" max="39" width="16.5703125" customWidth="1"/>
  </cols>
  <sheetData>
    <row r="2" spans="1:38" ht="30" customHeight="1" x14ac:dyDescent="0.25">
      <c r="A2" s="250" t="s">
        <v>0</v>
      </c>
      <c r="B2" s="250" t="s">
        <v>1</v>
      </c>
      <c r="C2" s="250" t="s">
        <v>633</v>
      </c>
      <c r="D2" s="250" t="s">
        <v>633</v>
      </c>
      <c r="E2" s="250" t="s">
        <v>633</v>
      </c>
      <c r="F2" s="250" t="s">
        <v>633</v>
      </c>
      <c r="G2" s="250" t="s">
        <v>633</v>
      </c>
      <c r="H2" s="250" t="s">
        <v>633</v>
      </c>
      <c r="I2" s="250" t="s">
        <v>633</v>
      </c>
      <c r="J2" s="250" t="s">
        <v>633</v>
      </c>
      <c r="K2" s="250" t="s">
        <v>633</v>
      </c>
      <c r="L2" s="250" t="s">
        <v>633</v>
      </c>
      <c r="M2" s="250" t="s">
        <v>633</v>
      </c>
      <c r="N2" s="250" t="s">
        <v>633</v>
      </c>
      <c r="O2" s="250" t="s">
        <v>633</v>
      </c>
      <c r="P2" s="250" t="s">
        <v>633</v>
      </c>
      <c r="Q2" s="250" t="s">
        <v>633</v>
      </c>
      <c r="R2" s="250" t="s">
        <v>633</v>
      </c>
      <c r="S2" s="250" t="s">
        <v>633</v>
      </c>
      <c r="T2" s="250" t="s">
        <v>633</v>
      </c>
      <c r="U2" s="250" t="s">
        <v>633</v>
      </c>
      <c r="V2" s="250" t="s">
        <v>633</v>
      </c>
      <c r="W2" s="250" t="s">
        <v>633</v>
      </c>
      <c r="X2" s="250" t="s">
        <v>633</v>
      </c>
      <c r="Y2" s="250" t="s">
        <v>633</v>
      </c>
      <c r="Z2" s="250" t="s">
        <v>633</v>
      </c>
      <c r="AA2" s="250" t="s">
        <v>633</v>
      </c>
      <c r="AB2" s="250" t="s">
        <v>633</v>
      </c>
      <c r="AC2" s="250" t="s">
        <v>633</v>
      </c>
      <c r="AD2" s="250" t="s">
        <v>633</v>
      </c>
      <c r="AE2" s="250" t="s">
        <v>633</v>
      </c>
      <c r="AF2" s="250" t="s">
        <v>633</v>
      </c>
      <c r="AG2" s="250" t="s">
        <v>633</v>
      </c>
      <c r="AH2" s="250" t="s">
        <v>633</v>
      </c>
      <c r="AI2" s="250" t="s">
        <v>633</v>
      </c>
      <c r="AJ2" s="250" t="s">
        <v>633</v>
      </c>
      <c r="AK2" s="250" t="s">
        <v>633</v>
      </c>
      <c r="AL2" s="250" t="s">
        <v>633</v>
      </c>
    </row>
    <row r="3" spans="1:38" ht="39.950000000000003" customHeight="1" x14ac:dyDescent="0.25">
      <c r="A3" s="250" t="s">
        <v>0</v>
      </c>
      <c r="B3" s="250" t="s">
        <v>1</v>
      </c>
      <c r="C3" s="250" t="s">
        <v>634</v>
      </c>
      <c r="D3" s="250" t="s">
        <v>634</v>
      </c>
      <c r="E3" s="250" t="s">
        <v>634</v>
      </c>
      <c r="F3" s="250" t="s">
        <v>634</v>
      </c>
      <c r="G3" s="250" t="s">
        <v>639</v>
      </c>
      <c r="H3" s="250" t="s">
        <v>639</v>
      </c>
      <c r="I3" s="250" t="s">
        <v>639</v>
      </c>
      <c r="J3" s="250" t="s">
        <v>639</v>
      </c>
      <c r="K3" s="250" t="s">
        <v>640</v>
      </c>
      <c r="L3" s="250" t="s">
        <v>640</v>
      </c>
      <c r="M3" s="250" t="s">
        <v>640</v>
      </c>
      <c r="N3" s="250" t="s">
        <v>640</v>
      </c>
      <c r="O3" s="250" t="s">
        <v>641</v>
      </c>
      <c r="P3" s="250" t="s">
        <v>641</v>
      </c>
      <c r="Q3" s="250" t="s">
        <v>641</v>
      </c>
      <c r="R3" s="250" t="s">
        <v>641</v>
      </c>
      <c r="S3" s="250" t="s">
        <v>642</v>
      </c>
      <c r="T3" s="250" t="s">
        <v>642</v>
      </c>
      <c r="U3" s="250" t="s">
        <v>642</v>
      </c>
      <c r="V3" s="250" t="s">
        <v>642</v>
      </c>
      <c r="W3" s="250" t="s">
        <v>643</v>
      </c>
      <c r="X3" s="250" t="s">
        <v>643</v>
      </c>
      <c r="Y3" s="250" t="s">
        <v>643</v>
      </c>
      <c r="Z3" s="250" t="s">
        <v>643</v>
      </c>
      <c r="AA3" s="250" t="s">
        <v>644</v>
      </c>
      <c r="AB3" s="250" t="s">
        <v>644</v>
      </c>
      <c r="AC3" s="250" t="s">
        <v>644</v>
      </c>
      <c r="AD3" s="250" t="s">
        <v>644</v>
      </c>
      <c r="AE3" s="250" t="s">
        <v>645</v>
      </c>
      <c r="AF3" s="250" t="s">
        <v>645</v>
      </c>
      <c r="AG3" s="250" t="s">
        <v>645</v>
      </c>
      <c r="AH3" s="250" t="s">
        <v>645</v>
      </c>
      <c r="AI3" s="250" t="s">
        <v>646</v>
      </c>
      <c r="AJ3" s="250" t="s">
        <v>646</v>
      </c>
      <c r="AK3" s="250" t="s">
        <v>646</v>
      </c>
      <c r="AL3" s="250" t="s">
        <v>646</v>
      </c>
    </row>
    <row r="4" spans="1:38" x14ac:dyDescent="0.25">
      <c r="A4" s="250" t="s">
        <v>0</v>
      </c>
      <c r="B4" s="250" t="s">
        <v>1</v>
      </c>
      <c r="C4" s="2" t="s">
        <v>635</v>
      </c>
      <c r="D4" s="2" t="s">
        <v>636</v>
      </c>
      <c r="E4" s="2" t="s">
        <v>637</v>
      </c>
      <c r="F4" s="2" t="s">
        <v>638</v>
      </c>
      <c r="G4" s="2" t="s">
        <v>635</v>
      </c>
      <c r="H4" s="2" t="s">
        <v>636</v>
      </c>
      <c r="I4" s="2" t="s">
        <v>637</v>
      </c>
      <c r="J4" s="2" t="s">
        <v>638</v>
      </c>
      <c r="K4" s="2" t="s">
        <v>635</v>
      </c>
      <c r="L4" s="2" t="s">
        <v>636</v>
      </c>
      <c r="M4" s="2" t="s">
        <v>637</v>
      </c>
      <c r="N4" s="2" t="s">
        <v>638</v>
      </c>
      <c r="O4" s="2" t="s">
        <v>635</v>
      </c>
      <c r="P4" s="2" t="s">
        <v>636</v>
      </c>
      <c r="Q4" s="2" t="s">
        <v>637</v>
      </c>
      <c r="R4" s="2" t="s">
        <v>638</v>
      </c>
      <c r="S4" s="2" t="s">
        <v>635</v>
      </c>
      <c r="T4" s="2" t="s">
        <v>636</v>
      </c>
      <c r="U4" s="2" t="s">
        <v>637</v>
      </c>
      <c r="V4" s="2" t="s">
        <v>638</v>
      </c>
      <c r="W4" s="2" t="s">
        <v>635</v>
      </c>
      <c r="X4" s="2" t="s">
        <v>636</v>
      </c>
      <c r="Y4" s="2" t="s">
        <v>637</v>
      </c>
      <c r="Z4" s="2" t="s">
        <v>638</v>
      </c>
      <c r="AA4" s="2" t="s">
        <v>635</v>
      </c>
      <c r="AB4" s="2" t="s">
        <v>636</v>
      </c>
      <c r="AC4" s="2" t="s">
        <v>637</v>
      </c>
      <c r="AD4" s="2" t="s">
        <v>638</v>
      </c>
      <c r="AE4" s="2" t="s">
        <v>635</v>
      </c>
      <c r="AF4" s="2" t="s">
        <v>636</v>
      </c>
      <c r="AG4" s="2" t="s">
        <v>637</v>
      </c>
      <c r="AH4" s="2" t="s">
        <v>638</v>
      </c>
      <c r="AI4" s="2" t="s">
        <v>635</v>
      </c>
      <c r="AJ4" s="2" t="s">
        <v>636</v>
      </c>
      <c r="AK4" s="2" t="s">
        <v>637</v>
      </c>
      <c r="AL4" s="2" t="s">
        <v>638</v>
      </c>
    </row>
    <row r="5" spans="1:38" x14ac:dyDescent="0.25">
      <c r="A5" s="4" t="s">
        <v>2</v>
      </c>
      <c r="B5" s="4" t="s">
        <v>3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2</v>
      </c>
      <c r="P5" s="3">
        <v>1</v>
      </c>
      <c r="Q5" s="3">
        <v>0</v>
      </c>
      <c r="R5" s="3">
        <v>1</v>
      </c>
      <c r="S5" s="3">
        <v>3</v>
      </c>
      <c r="T5" s="3">
        <v>1</v>
      </c>
      <c r="U5" s="3">
        <v>0</v>
      </c>
      <c r="V5" s="3">
        <v>0</v>
      </c>
      <c r="W5" s="3">
        <v>16</v>
      </c>
      <c r="X5" s="3">
        <v>3</v>
      </c>
      <c r="Y5" s="3">
        <v>1</v>
      </c>
      <c r="Z5" s="3">
        <v>4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</row>
    <row r="6" spans="1:38" x14ac:dyDescent="0.25">
      <c r="A6" s="4" t="s">
        <v>4</v>
      </c>
      <c r="B6" s="4" t="s">
        <v>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113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</row>
    <row r="7" spans="1:38" x14ac:dyDescent="0.25">
      <c r="A7" s="4" t="s">
        <v>6</v>
      </c>
      <c r="B7" s="4" t="s">
        <v>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20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</row>
    <row r="8" spans="1:38" x14ac:dyDescent="0.25">
      <c r="A8" s="4" t="s">
        <v>8</v>
      </c>
      <c r="B8" s="4" t="s">
        <v>9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9</v>
      </c>
      <c r="X8" s="3">
        <v>2</v>
      </c>
      <c r="Y8" s="3">
        <v>4</v>
      </c>
      <c r="Z8" s="3">
        <v>87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</row>
    <row r="9" spans="1:38" x14ac:dyDescent="0.25">
      <c r="A9" s="4" t="s">
        <v>10</v>
      </c>
      <c r="B9" s="4" t="s">
        <v>11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</row>
    <row r="10" spans="1:38" x14ac:dyDescent="0.25">
      <c r="A10" s="4" t="s">
        <v>12</v>
      </c>
      <c r="B10" s="4" t="s">
        <v>13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</row>
    <row r="11" spans="1:38" x14ac:dyDescent="0.25">
      <c r="A11" s="4" t="s">
        <v>14</v>
      </c>
      <c r="B11" s="4" t="s">
        <v>15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</row>
    <row r="12" spans="1:38" x14ac:dyDescent="0.25">
      <c r="A12" s="4" t="s">
        <v>16</v>
      </c>
      <c r="B12" s="4" t="s">
        <v>17</v>
      </c>
      <c r="C12" s="3">
        <v>0</v>
      </c>
      <c r="D12" s="3">
        <v>0</v>
      </c>
      <c r="E12" s="3">
        <v>28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</row>
    <row r="13" spans="1:38" x14ac:dyDescent="0.25">
      <c r="A13" s="4" t="s">
        <v>18</v>
      </c>
      <c r="B13" s="4" t="s">
        <v>19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55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</row>
    <row r="14" spans="1:38" x14ac:dyDescent="0.25">
      <c r="A14" s="4" t="s">
        <v>20</v>
      </c>
      <c r="B14" s="4" t="s">
        <v>21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10</v>
      </c>
      <c r="Z14" s="3">
        <v>184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</row>
    <row r="15" spans="1:38" x14ac:dyDescent="0.25">
      <c r="A15" s="4" t="s">
        <v>22</v>
      </c>
      <c r="B15" s="4" t="s">
        <v>23</v>
      </c>
      <c r="C15" s="3">
        <v>0</v>
      </c>
      <c r="D15" s="3">
        <v>0</v>
      </c>
      <c r="E15" s="3">
        <v>10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5</v>
      </c>
      <c r="U15" s="3">
        <v>0</v>
      </c>
      <c r="V15" s="3">
        <v>11</v>
      </c>
      <c r="W15" s="3">
        <v>20</v>
      </c>
      <c r="X15" s="3">
        <v>10</v>
      </c>
      <c r="Y15" s="3">
        <v>30</v>
      </c>
      <c r="Z15" s="3">
        <v>293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</row>
    <row r="16" spans="1:38" x14ac:dyDescent="0.25">
      <c r="A16" s="4" t="s">
        <v>24</v>
      </c>
      <c r="B16" s="4" t="s">
        <v>25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30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112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</row>
    <row r="17" spans="1:38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</row>
    <row r="18" spans="1:38" x14ac:dyDescent="0.25">
      <c r="A18" s="4" t="s">
        <v>28</v>
      </c>
      <c r="B18" s="4" t="s">
        <v>29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</row>
    <row r="19" spans="1:38" x14ac:dyDescent="0.25">
      <c r="A19" s="4" t="s">
        <v>30</v>
      </c>
      <c r="B19" s="4" t="s">
        <v>31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26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46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</row>
    <row r="20" spans="1:38" x14ac:dyDescent="0.25">
      <c r="A20" s="4" t="s">
        <v>32</v>
      </c>
      <c r="B20" s="4" t="s">
        <v>33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</row>
    <row r="21" spans="1:38" x14ac:dyDescent="0.25">
      <c r="A21" s="4" t="s">
        <v>34</v>
      </c>
      <c r="B21" s="4" t="s">
        <v>35</v>
      </c>
      <c r="C21" s="3">
        <v>37</v>
      </c>
      <c r="D21" s="3">
        <v>2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27</v>
      </c>
      <c r="Q21" s="3">
        <v>0</v>
      </c>
      <c r="R21" s="3">
        <v>27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110</v>
      </c>
      <c r="Y21" s="3">
        <v>0</v>
      </c>
      <c r="Z21" s="3">
        <v>110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</row>
    <row r="22" spans="1:38" x14ac:dyDescent="0.25">
      <c r="A22" s="4" t="s">
        <v>36</v>
      </c>
      <c r="B22" s="4" t="s">
        <v>37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</row>
    <row r="23" spans="1:38" x14ac:dyDescent="0.25">
      <c r="A23" s="4" t="s">
        <v>38</v>
      </c>
      <c r="B23" s="4" t="s">
        <v>39</v>
      </c>
      <c r="C23" s="3">
        <v>318</v>
      </c>
      <c r="D23" s="3">
        <v>28</v>
      </c>
      <c r="E23" s="3">
        <v>23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113</v>
      </c>
      <c r="S23" s="3">
        <v>0</v>
      </c>
      <c r="T23" s="3">
        <v>0</v>
      </c>
      <c r="U23" s="3">
        <v>0</v>
      </c>
      <c r="V23" s="3">
        <v>29</v>
      </c>
      <c r="W23" s="3">
        <v>2</v>
      </c>
      <c r="X23" s="3">
        <v>0</v>
      </c>
      <c r="Y23" s="3">
        <v>0</v>
      </c>
      <c r="Z23" s="3">
        <v>219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</row>
    <row r="24" spans="1:38" x14ac:dyDescent="0.25">
      <c r="A24" s="4" t="s">
        <v>40</v>
      </c>
      <c r="B24" s="4" t="s">
        <v>42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47</v>
      </c>
      <c r="X24" s="3">
        <v>141</v>
      </c>
      <c r="Y24" s="3">
        <v>0</v>
      </c>
      <c r="Z24" s="3">
        <v>188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</row>
    <row r="25" spans="1:38" x14ac:dyDescent="0.25">
      <c r="A25" s="4" t="s">
        <v>41</v>
      </c>
      <c r="B25" s="4" t="s">
        <v>44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</row>
    <row r="26" spans="1:38" x14ac:dyDescent="0.25">
      <c r="A26" s="4" t="s">
        <v>43</v>
      </c>
      <c r="B26" s="4" t="s">
        <v>46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</row>
    <row r="27" spans="1:38" x14ac:dyDescent="0.25">
      <c r="A27" s="4" t="s">
        <v>45</v>
      </c>
      <c r="B27" s="4" t="s">
        <v>48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4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11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</row>
    <row r="28" spans="1:38" x14ac:dyDescent="0.25">
      <c r="A28" s="4" t="s">
        <v>47</v>
      </c>
      <c r="B28" s="4" t="s">
        <v>50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20</v>
      </c>
      <c r="X28" s="3">
        <v>0</v>
      </c>
      <c r="Y28" s="3">
        <v>0</v>
      </c>
      <c r="Z28" s="3">
        <v>20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</row>
    <row r="29" spans="1:38" x14ac:dyDescent="0.25">
      <c r="A29" s="4" t="s">
        <v>49</v>
      </c>
      <c r="B29" s="4" t="s">
        <v>52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90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</row>
    <row r="30" spans="1:38" x14ac:dyDescent="0.25">
      <c r="A30" s="4" t="s">
        <v>51</v>
      </c>
      <c r="B30" s="4" t="s">
        <v>54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</row>
    <row r="31" spans="1:38" x14ac:dyDescent="0.25">
      <c r="A31" s="4" t="s">
        <v>53</v>
      </c>
      <c r="B31" s="4" t="s">
        <v>56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</row>
    <row r="32" spans="1:38" x14ac:dyDescent="0.25">
      <c r="A32" s="4" t="s">
        <v>55</v>
      </c>
      <c r="B32" s="4" t="s">
        <v>58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</row>
    <row r="33" spans="1:38" x14ac:dyDescent="0.25">
      <c r="A33" s="4" t="s">
        <v>57</v>
      </c>
      <c r="B33" s="4" t="s">
        <v>60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</row>
    <row r="34" spans="1:38" x14ac:dyDescent="0.25">
      <c r="A34" s="4" t="s">
        <v>59</v>
      </c>
      <c r="B34" s="4" t="s">
        <v>62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</row>
    <row r="35" spans="1:38" x14ac:dyDescent="0.25">
      <c r="A35" s="4" t="s">
        <v>61</v>
      </c>
      <c r="B35" s="4" t="s">
        <v>64</v>
      </c>
      <c r="C35" s="3">
        <v>0</v>
      </c>
      <c r="D35" s="3">
        <v>0</v>
      </c>
      <c r="E35" s="3">
        <v>151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243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396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</row>
    <row r="36" spans="1:38" x14ac:dyDescent="0.25">
      <c r="A36" s="4" t="s">
        <v>63</v>
      </c>
      <c r="B36" s="4" t="s">
        <v>66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18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18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</row>
    <row r="37" spans="1:38" x14ac:dyDescent="0.25">
      <c r="A37" s="4" t="s">
        <v>65</v>
      </c>
      <c r="B37" s="4" t="s">
        <v>68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</row>
    <row r="38" spans="1:38" x14ac:dyDescent="0.25">
      <c r="A38" s="4" t="s">
        <v>67</v>
      </c>
      <c r="B38" s="4" t="s">
        <v>70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</row>
    <row r="39" spans="1:38" x14ac:dyDescent="0.25">
      <c r="A39" s="4" t="s">
        <v>69</v>
      </c>
      <c r="B39" s="4" t="s">
        <v>72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30</v>
      </c>
      <c r="P39" s="3">
        <v>0</v>
      </c>
      <c r="Q39" s="3">
        <v>0</v>
      </c>
      <c r="R39" s="3">
        <v>30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</row>
    <row r="40" spans="1:38" x14ac:dyDescent="0.25">
      <c r="A40" s="4" t="s">
        <v>71</v>
      </c>
      <c r="B40" s="4" t="s">
        <v>74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45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52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</row>
    <row r="41" spans="1:38" x14ac:dyDescent="0.25">
      <c r="A41" s="4" t="s">
        <v>73</v>
      </c>
      <c r="B41" s="4" t="s">
        <v>76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</row>
    <row r="42" spans="1:38" x14ac:dyDescent="0.25">
      <c r="A42" s="4" t="s">
        <v>75</v>
      </c>
      <c r="B42" s="4" t="s">
        <v>78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17</v>
      </c>
      <c r="W42" s="3">
        <v>0</v>
      </c>
      <c r="X42" s="3">
        <v>0</v>
      </c>
      <c r="Y42" s="3">
        <v>0</v>
      </c>
      <c r="Z42" s="3">
        <v>109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17</v>
      </c>
      <c r="AI42" s="3">
        <v>0</v>
      </c>
      <c r="AJ42" s="3">
        <v>0</v>
      </c>
      <c r="AK42" s="3">
        <v>0</v>
      </c>
      <c r="AL42" s="3">
        <v>0</v>
      </c>
    </row>
    <row r="43" spans="1:38" x14ac:dyDescent="0.25">
      <c r="A43" s="4" t="s">
        <v>77</v>
      </c>
      <c r="B43" s="4" t="s">
        <v>80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</row>
    <row r="44" spans="1:38" x14ac:dyDescent="0.25">
      <c r="A44" s="4" t="s">
        <v>79</v>
      </c>
      <c r="B44" s="4" t="s">
        <v>82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55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68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</row>
    <row r="45" spans="1:38" x14ac:dyDescent="0.25">
      <c r="A45" s="4" t="s">
        <v>81</v>
      </c>
      <c r="B45" s="4" t="s">
        <v>84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</row>
    <row r="46" spans="1:38" x14ac:dyDescent="0.25">
      <c r="A46" s="4" t="s">
        <v>83</v>
      </c>
      <c r="B46" s="4" t="s">
        <v>86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41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</row>
    <row r="47" spans="1:38" x14ac:dyDescent="0.25">
      <c r="A47" s="4" t="s">
        <v>85</v>
      </c>
      <c r="B47" s="4" t="s">
        <v>88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29</v>
      </c>
      <c r="P47" s="3">
        <v>0</v>
      </c>
      <c r="Q47" s="3">
        <v>0</v>
      </c>
      <c r="R47" s="3">
        <v>29</v>
      </c>
      <c r="S47" s="3">
        <v>0</v>
      </c>
      <c r="T47" s="3">
        <v>0</v>
      </c>
      <c r="U47" s="3">
        <v>0</v>
      </c>
      <c r="V47" s="3">
        <v>0</v>
      </c>
      <c r="W47" s="3">
        <v>80</v>
      </c>
      <c r="X47" s="3">
        <v>0</v>
      </c>
      <c r="Y47" s="3">
        <v>0</v>
      </c>
      <c r="Z47" s="3">
        <v>80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</row>
    <row r="48" spans="1:38" x14ac:dyDescent="0.25">
      <c r="A48" s="4" t="s">
        <v>87</v>
      </c>
      <c r="B48" s="4" t="s">
        <v>90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</row>
    <row r="49" spans="1:38" x14ac:dyDescent="0.25">
      <c r="A49" s="4" t="s">
        <v>89</v>
      </c>
      <c r="B49" s="4" t="s">
        <v>92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</row>
    <row r="50" spans="1:38" x14ac:dyDescent="0.25">
      <c r="A50" s="4" t="s">
        <v>91</v>
      </c>
      <c r="B50" s="4" t="s">
        <v>94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</row>
    <row r="51" spans="1:38" x14ac:dyDescent="0.25">
      <c r="A51" s="4" t="s">
        <v>93</v>
      </c>
      <c r="B51" s="4" t="s">
        <v>96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43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</row>
    <row r="52" spans="1:38" x14ac:dyDescent="0.25">
      <c r="A52" s="4" t="s">
        <v>95</v>
      </c>
      <c r="B52" s="4" t="s">
        <v>98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</row>
    <row r="53" spans="1:38" x14ac:dyDescent="0.25">
      <c r="A53" s="4" t="s">
        <v>97</v>
      </c>
      <c r="B53" s="4" t="s">
        <v>100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4</v>
      </c>
      <c r="Q53" s="3">
        <v>0</v>
      </c>
      <c r="R53" s="3">
        <v>25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1</v>
      </c>
      <c r="Y53" s="3">
        <v>0</v>
      </c>
      <c r="Z53" s="3">
        <v>16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</row>
    <row r="54" spans="1:38" x14ac:dyDescent="0.25">
      <c r="A54" s="4" t="s">
        <v>99</v>
      </c>
      <c r="B54" s="4" t="s">
        <v>102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10</v>
      </c>
      <c r="W54" s="3">
        <v>10</v>
      </c>
      <c r="X54" s="3">
        <v>19</v>
      </c>
      <c r="Y54" s="3">
        <v>21</v>
      </c>
      <c r="Z54" s="3">
        <v>257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</row>
    <row r="55" spans="1:38" x14ac:dyDescent="0.25">
      <c r="A55" s="4" t="s">
        <v>101</v>
      </c>
      <c r="B55" s="4" t="s">
        <v>104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</row>
    <row r="56" spans="1:38" x14ac:dyDescent="0.25">
      <c r="A56" s="4" t="s">
        <v>103</v>
      </c>
      <c r="B56" s="4" t="s">
        <v>106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104</v>
      </c>
      <c r="Q56" s="3">
        <v>22</v>
      </c>
      <c r="R56" s="3">
        <v>22</v>
      </c>
      <c r="S56" s="3">
        <v>0</v>
      </c>
      <c r="T56" s="3">
        <v>0</v>
      </c>
      <c r="U56" s="3">
        <v>9</v>
      </c>
      <c r="V56" s="3">
        <v>9</v>
      </c>
      <c r="W56" s="3">
        <v>0</v>
      </c>
      <c r="X56" s="3">
        <v>36</v>
      </c>
      <c r="Y56" s="3">
        <v>28</v>
      </c>
      <c r="Z56" s="3">
        <v>28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14</v>
      </c>
      <c r="AH56" s="3">
        <v>14</v>
      </c>
      <c r="AI56" s="3">
        <v>0</v>
      </c>
      <c r="AJ56" s="3">
        <v>0</v>
      </c>
      <c r="AK56" s="3">
        <v>0</v>
      </c>
      <c r="AL56" s="3">
        <v>0</v>
      </c>
    </row>
    <row r="57" spans="1:38" x14ac:dyDescent="0.25">
      <c r="A57" s="4" t="s">
        <v>105</v>
      </c>
      <c r="B57" s="4" t="s">
        <v>108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</row>
    <row r="58" spans="1:38" x14ac:dyDescent="0.25">
      <c r="A58" s="4" t="s">
        <v>107</v>
      </c>
      <c r="B58" s="4" t="s">
        <v>110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36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39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</row>
    <row r="59" spans="1:38" x14ac:dyDescent="0.25">
      <c r="A59" s="4" t="s">
        <v>109</v>
      </c>
      <c r="B59" s="4" t="s">
        <v>112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27</v>
      </c>
      <c r="R59" s="3">
        <v>27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</row>
    <row r="60" spans="1:38" x14ac:dyDescent="0.25">
      <c r="A60" s="4" t="s">
        <v>111</v>
      </c>
      <c r="B60" s="4" t="s">
        <v>114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39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324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</row>
    <row r="61" spans="1:38" x14ac:dyDescent="0.25">
      <c r="A61" s="4" t="s">
        <v>113</v>
      </c>
      <c r="B61" s="4" t="s">
        <v>116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3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</row>
    <row r="62" spans="1:38" x14ac:dyDescent="0.25">
      <c r="A62" s="4" t="s">
        <v>115</v>
      </c>
      <c r="B62" s="4" t="s">
        <v>118</v>
      </c>
      <c r="C62" s="3">
        <v>2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5</v>
      </c>
      <c r="P62" s="3">
        <v>0</v>
      </c>
      <c r="Q62" s="3">
        <v>0</v>
      </c>
      <c r="R62" s="3">
        <v>5</v>
      </c>
      <c r="S62" s="3">
        <v>0</v>
      </c>
      <c r="T62" s="3">
        <v>0</v>
      </c>
      <c r="U62" s="3">
        <v>0</v>
      </c>
      <c r="V62" s="3">
        <v>0</v>
      </c>
      <c r="W62" s="3">
        <v>12</v>
      </c>
      <c r="X62" s="3">
        <v>0</v>
      </c>
      <c r="Y62" s="3">
        <v>0</v>
      </c>
      <c r="Z62" s="3">
        <v>12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</row>
    <row r="63" spans="1:38" x14ac:dyDescent="0.25">
      <c r="A63" s="4" t="s">
        <v>117</v>
      </c>
      <c r="B63" s="4" t="s">
        <v>119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23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292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</row>
    <row r="64" spans="1:38" x14ac:dyDescent="0.25">
      <c r="B64" s="1" t="s">
        <v>120</v>
      </c>
      <c r="C64" s="23">
        <f>SUM(C5:C63)</f>
        <v>358</v>
      </c>
      <c r="D64" s="23">
        <f t="shared" ref="D64:AL64" si="0">SUM(D5:D63)</f>
        <v>30</v>
      </c>
      <c r="E64" s="23">
        <f t="shared" si="0"/>
        <v>212</v>
      </c>
      <c r="F64" s="23">
        <f t="shared" si="0"/>
        <v>0</v>
      </c>
      <c r="G64" s="23">
        <f t="shared" si="0"/>
        <v>0</v>
      </c>
      <c r="H64" s="23">
        <f t="shared" si="0"/>
        <v>0</v>
      </c>
      <c r="I64" s="23">
        <f t="shared" si="0"/>
        <v>0</v>
      </c>
      <c r="J64" s="23">
        <f t="shared" si="0"/>
        <v>0</v>
      </c>
      <c r="K64" s="23">
        <f t="shared" si="0"/>
        <v>0</v>
      </c>
      <c r="L64" s="23">
        <f t="shared" si="0"/>
        <v>0</v>
      </c>
      <c r="M64" s="23">
        <f t="shared" si="0"/>
        <v>0</v>
      </c>
      <c r="N64" s="23">
        <f t="shared" si="0"/>
        <v>0</v>
      </c>
      <c r="O64" s="23">
        <f t="shared" si="0"/>
        <v>66</v>
      </c>
      <c r="P64" s="23">
        <f t="shared" si="0"/>
        <v>140</v>
      </c>
      <c r="Q64" s="23">
        <f t="shared" si="0"/>
        <v>49</v>
      </c>
      <c r="R64" s="23">
        <f t="shared" si="0"/>
        <v>884</v>
      </c>
      <c r="S64" s="23">
        <f t="shared" si="0"/>
        <v>3</v>
      </c>
      <c r="T64" s="23">
        <f t="shared" si="0"/>
        <v>6</v>
      </c>
      <c r="U64" s="23">
        <f t="shared" si="0"/>
        <v>9</v>
      </c>
      <c r="V64" s="23">
        <f t="shared" si="0"/>
        <v>79</v>
      </c>
      <c r="W64" s="23">
        <f t="shared" si="0"/>
        <v>216</v>
      </c>
      <c r="X64" s="23">
        <f t="shared" si="0"/>
        <v>333</v>
      </c>
      <c r="Y64" s="23">
        <f t="shared" si="0"/>
        <v>94</v>
      </c>
      <c r="Z64" s="23">
        <f t="shared" si="0"/>
        <v>3226</v>
      </c>
      <c r="AA64" s="23">
        <f t="shared" si="0"/>
        <v>0</v>
      </c>
      <c r="AB64" s="23">
        <f t="shared" si="0"/>
        <v>0</v>
      </c>
      <c r="AC64" s="23">
        <f t="shared" si="0"/>
        <v>0</v>
      </c>
      <c r="AD64" s="23">
        <f t="shared" si="0"/>
        <v>0</v>
      </c>
      <c r="AE64" s="23">
        <f t="shared" si="0"/>
        <v>0</v>
      </c>
      <c r="AF64" s="23">
        <f t="shared" si="0"/>
        <v>0</v>
      </c>
      <c r="AG64" s="23">
        <f t="shared" si="0"/>
        <v>14</v>
      </c>
      <c r="AH64" s="23">
        <f t="shared" si="0"/>
        <v>31</v>
      </c>
      <c r="AI64" s="23">
        <f t="shared" si="0"/>
        <v>0</v>
      </c>
      <c r="AJ64" s="23">
        <f t="shared" si="0"/>
        <v>0</v>
      </c>
      <c r="AK64" s="23">
        <f t="shared" si="0"/>
        <v>0</v>
      </c>
      <c r="AL64" s="23">
        <f t="shared" si="0"/>
        <v>0</v>
      </c>
    </row>
  </sheetData>
  <mergeCells count="12">
    <mergeCell ref="A2:A4"/>
    <mergeCell ref="B2:B4"/>
    <mergeCell ref="C2:AL2"/>
    <mergeCell ref="C3:F3"/>
    <mergeCell ref="G3:J3"/>
    <mergeCell ref="K3:N3"/>
    <mergeCell ref="O3:R3"/>
    <mergeCell ref="S3:V3"/>
    <mergeCell ref="W3:Z3"/>
    <mergeCell ref="AA3:AD3"/>
    <mergeCell ref="AE3:AH3"/>
    <mergeCell ref="AI3:AL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A4" sqref="A4"/>
    </sheetView>
  </sheetViews>
  <sheetFormatPr baseColWidth="10" defaultColWidth="9.140625" defaultRowHeight="15" x14ac:dyDescent="0.25"/>
  <cols>
    <col min="2" max="2" width="68.42578125" customWidth="1"/>
    <col min="3" max="10" width="16.5703125" customWidth="1"/>
    <col min="11" max="11" width="12.7109375" customWidth="1"/>
  </cols>
  <sheetData>
    <row r="1" spans="1:11" ht="15.75" thickBot="1" x14ac:dyDescent="0.3"/>
    <row r="2" spans="1:11" ht="30" customHeight="1" thickTop="1" thickBot="1" x14ac:dyDescent="0.3">
      <c r="A2" s="250" t="s">
        <v>0</v>
      </c>
      <c r="B2" s="250" t="s">
        <v>1</v>
      </c>
      <c r="C2" s="254" t="s">
        <v>647</v>
      </c>
      <c r="D2" s="257"/>
      <c r="E2" s="257"/>
      <c r="F2" s="257"/>
      <c r="G2" s="257"/>
      <c r="H2" s="257"/>
      <c r="I2" s="257"/>
      <c r="J2" s="257"/>
      <c r="K2" s="258"/>
    </row>
    <row r="3" spans="1:11" ht="39.950000000000003" customHeight="1" thickTop="1" thickBot="1" x14ac:dyDescent="0.3">
      <c r="A3" s="250" t="s">
        <v>0</v>
      </c>
      <c r="B3" s="250" t="s">
        <v>1</v>
      </c>
      <c r="C3" s="149" t="s">
        <v>229</v>
      </c>
      <c r="D3" s="149" t="s">
        <v>230</v>
      </c>
      <c r="E3" s="149" t="s">
        <v>231</v>
      </c>
      <c r="F3" s="149" t="s">
        <v>232</v>
      </c>
      <c r="G3" s="149" t="s">
        <v>233</v>
      </c>
      <c r="H3" s="149" t="s">
        <v>234</v>
      </c>
      <c r="I3" s="149" t="s">
        <v>235</v>
      </c>
      <c r="J3" s="149" t="s">
        <v>236</v>
      </c>
      <c r="K3" s="149" t="s">
        <v>120</v>
      </c>
    </row>
    <row r="4" spans="1:11" ht="15.75" thickTop="1" x14ac:dyDescent="0.25">
      <c r="A4" s="4" t="s">
        <v>2</v>
      </c>
      <c r="B4" s="4" t="s">
        <v>3</v>
      </c>
      <c r="C4" s="6">
        <v>0</v>
      </c>
      <c r="D4" s="6">
        <v>0</v>
      </c>
      <c r="E4" s="3">
        <v>1</v>
      </c>
      <c r="F4" s="3">
        <v>0</v>
      </c>
      <c r="G4" s="3">
        <v>4</v>
      </c>
      <c r="H4" s="6">
        <v>0</v>
      </c>
      <c r="I4" s="6">
        <v>0</v>
      </c>
      <c r="J4" s="12">
        <v>0</v>
      </c>
      <c r="K4" s="164">
        <f>SUM(C4:J4)</f>
        <v>5</v>
      </c>
    </row>
    <row r="5" spans="1:11" x14ac:dyDescent="0.25">
      <c r="A5" s="4" t="s">
        <v>4</v>
      </c>
      <c r="B5" s="4" t="s">
        <v>5</v>
      </c>
      <c r="C5" s="6">
        <v>0</v>
      </c>
      <c r="D5" s="6">
        <v>0</v>
      </c>
      <c r="E5" s="6">
        <v>0</v>
      </c>
      <c r="F5" s="6">
        <v>0</v>
      </c>
      <c r="G5" s="3">
        <v>113</v>
      </c>
      <c r="H5" s="6">
        <v>0</v>
      </c>
      <c r="I5" s="6">
        <v>0</v>
      </c>
      <c r="J5" s="12">
        <v>0</v>
      </c>
      <c r="K5" s="165">
        <f t="shared" ref="K5:K62" si="0">SUM(C5:J5)</f>
        <v>113</v>
      </c>
    </row>
    <row r="6" spans="1:11" x14ac:dyDescent="0.25">
      <c r="A6" s="4" t="s">
        <v>6</v>
      </c>
      <c r="B6" s="4" t="s">
        <v>7</v>
      </c>
      <c r="C6" s="6">
        <v>0</v>
      </c>
      <c r="D6" s="6">
        <v>0</v>
      </c>
      <c r="E6" s="3">
        <v>0</v>
      </c>
      <c r="F6" s="6">
        <v>0</v>
      </c>
      <c r="G6" s="3">
        <v>20</v>
      </c>
      <c r="H6" s="6">
        <v>0</v>
      </c>
      <c r="I6" s="6">
        <v>0</v>
      </c>
      <c r="J6" s="12">
        <v>0</v>
      </c>
      <c r="K6" s="165">
        <f t="shared" si="0"/>
        <v>20</v>
      </c>
    </row>
    <row r="7" spans="1:11" x14ac:dyDescent="0.25">
      <c r="A7" s="4" t="s">
        <v>8</v>
      </c>
      <c r="B7" s="4" t="s">
        <v>9</v>
      </c>
      <c r="C7" s="6">
        <v>0</v>
      </c>
      <c r="D7" s="6">
        <v>0</v>
      </c>
      <c r="E7" s="6">
        <v>0</v>
      </c>
      <c r="F7" s="6">
        <v>0</v>
      </c>
      <c r="G7" s="3">
        <v>87</v>
      </c>
      <c r="H7" s="6">
        <v>0</v>
      </c>
      <c r="I7" s="6">
        <v>0</v>
      </c>
      <c r="J7" s="12">
        <v>0</v>
      </c>
      <c r="K7" s="165">
        <f t="shared" si="0"/>
        <v>87</v>
      </c>
    </row>
    <row r="8" spans="1:11" x14ac:dyDescent="0.25">
      <c r="A8" s="4" t="s">
        <v>10</v>
      </c>
      <c r="B8" s="4" t="s">
        <v>11</v>
      </c>
      <c r="C8" s="6">
        <v>0</v>
      </c>
      <c r="D8" s="6">
        <v>0</v>
      </c>
      <c r="E8" s="3">
        <v>0</v>
      </c>
      <c r="F8" s="6">
        <v>0</v>
      </c>
      <c r="G8" s="3">
        <v>0</v>
      </c>
      <c r="H8" s="6">
        <v>0</v>
      </c>
      <c r="I8" s="6">
        <v>0</v>
      </c>
      <c r="J8" s="12">
        <v>0</v>
      </c>
      <c r="K8" s="165">
        <f t="shared" si="0"/>
        <v>0</v>
      </c>
    </row>
    <row r="9" spans="1:11" x14ac:dyDescent="0.25">
      <c r="A9" s="4" t="s">
        <v>12</v>
      </c>
      <c r="B9" s="4" t="s">
        <v>13</v>
      </c>
      <c r="C9" s="6">
        <v>0</v>
      </c>
      <c r="D9" s="6">
        <v>0</v>
      </c>
      <c r="E9" s="3">
        <v>0</v>
      </c>
      <c r="F9" s="6">
        <v>0</v>
      </c>
      <c r="G9" s="3">
        <v>0</v>
      </c>
      <c r="H9" s="6">
        <v>0</v>
      </c>
      <c r="I9" s="6">
        <v>0</v>
      </c>
      <c r="J9" s="12">
        <v>0</v>
      </c>
      <c r="K9" s="165">
        <f t="shared" si="0"/>
        <v>0</v>
      </c>
    </row>
    <row r="10" spans="1:11" x14ac:dyDescent="0.25">
      <c r="A10" s="4" t="s">
        <v>14</v>
      </c>
      <c r="B10" s="4" t="s">
        <v>15</v>
      </c>
      <c r="C10" s="6">
        <v>0</v>
      </c>
      <c r="D10" s="6">
        <v>0</v>
      </c>
      <c r="E10" s="3">
        <v>0</v>
      </c>
      <c r="F10" s="6">
        <v>0</v>
      </c>
      <c r="G10" s="3">
        <v>0</v>
      </c>
      <c r="H10" s="6">
        <v>0</v>
      </c>
      <c r="I10" s="6">
        <v>0</v>
      </c>
      <c r="J10" s="12">
        <v>0</v>
      </c>
      <c r="K10" s="165">
        <f t="shared" si="0"/>
        <v>0</v>
      </c>
    </row>
    <row r="11" spans="1:11" x14ac:dyDescent="0.25">
      <c r="A11" s="4" t="s">
        <v>16</v>
      </c>
      <c r="B11" s="4" t="s">
        <v>17</v>
      </c>
      <c r="C11" s="6">
        <v>0</v>
      </c>
      <c r="D11" s="6">
        <v>0</v>
      </c>
      <c r="E11" s="6">
        <v>0</v>
      </c>
      <c r="F11" s="6">
        <v>0</v>
      </c>
      <c r="G11" s="3">
        <v>0</v>
      </c>
      <c r="H11" s="6">
        <v>0</v>
      </c>
      <c r="I11" s="6">
        <v>0</v>
      </c>
      <c r="J11" s="12">
        <v>0</v>
      </c>
      <c r="K11" s="165">
        <f t="shared" si="0"/>
        <v>0</v>
      </c>
    </row>
    <row r="12" spans="1:11" x14ac:dyDescent="0.25">
      <c r="A12" s="4" t="s">
        <v>18</v>
      </c>
      <c r="B12" s="4" t="s">
        <v>19</v>
      </c>
      <c r="C12" s="6">
        <v>0</v>
      </c>
      <c r="D12" s="6">
        <v>0</v>
      </c>
      <c r="E12" s="6">
        <v>0</v>
      </c>
      <c r="F12" s="6">
        <v>0</v>
      </c>
      <c r="G12" s="3">
        <v>55</v>
      </c>
      <c r="H12" s="6">
        <v>0</v>
      </c>
      <c r="I12" s="6">
        <v>0</v>
      </c>
      <c r="J12" s="12">
        <v>0</v>
      </c>
      <c r="K12" s="165">
        <f t="shared" si="0"/>
        <v>55</v>
      </c>
    </row>
    <row r="13" spans="1:11" x14ac:dyDescent="0.25">
      <c r="A13" s="4" t="s">
        <v>20</v>
      </c>
      <c r="B13" s="4" t="s">
        <v>21</v>
      </c>
      <c r="C13" s="6">
        <v>0</v>
      </c>
      <c r="D13" s="6">
        <v>0</v>
      </c>
      <c r="E13" s="6">
        <v>0</v>
      </c>
      <c r="F13" s="6">
        <v>0</v>
      </c>
      <c r="G13" s="3">
        <v>184</v>
      </c>
      <c r="H13" s="6">
        <v>0</v>
      </c>
      <c r="I13" s="6">
        <v>0</v>
      </c>
      <c r="J13" s="12">
        <v>0</v>
      </c>
      <c r="K13" s="165">
        <f t="shared" si="0"/>
        <v>184</v>
      </c>
    </row>
    <row r="14" spans="1:11" x14ac:dyDescent="0.25">
      <c r="A14" s="4" t="s">
        <v>22</v>
      </c>
      <c r="B14" s="4" t="s">
        <v>23</v>
      </c>
      <c r="C14" s="6">
        <v>0</v>
      </c>
      <c r="D14" s="6">
        <v>0</v>
      </c>
      <c r="E14" s="6">
        <v>0</v>
      </c>
      <c r="F14" s="3">
        <v>11</v>
      </c>
      <c r="G14" s="3">
        <v>293</v>
      </c>
      <c r="H14" s="6">
        <v>0</v>
      </c>
      <c r="I14" s="6">
        <v>0</v>
      </c>
      <c r="J14" s="12">
        <v>0</v>
      </c>
      <c r="K14" s="165">
        <f t="shared" si="0"/>
        <v>304</v>
      </c>
    </row>
    <row r="15" spans="1:11" x14ac:dyDescent="0.25">
      <c r="A15" s="4" t="s">
        <v>24</v>
      </c>
      <c r="B15" s="4" t="s">
        <v>25</v>
      </c>
      <c r="C15" s="6">
        <v>0</v>
      </c>
      <c r="D15" s="6">
        <v>0</v>
      </c>
      <c r="E15" s="3">
        <v>30</v>
      </c>
      <c r="F15" s="6">
        <v>0</v>
      </c>
      <c r="G15" s="3">
        <v>112</v>
      </c>
      <c r="H15" s="6">
        <v>0</v>
      </c>
      <c r="I15" s="6">
        <v>0</v>
      </c>
      <c r="J15" s="12">
        <v>0</v>
      </c>
      <c r="K15" s="165">
        <f t="shared" si="0"/>
        <v>142</v>
      </c>
    </row>
    <row r="16" spans="1:11" x14ac:dyDescent="0.25">
      <c r="A16" s="4" t="s">
        <v>26</v>
      </c>
      <c r="B16" s="4" t="s">
        <v>27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12">
        <v>0</v>
      </c>
      <c r="K16" s="165">
        <f t="shared" si="0"/>
        <v>0</v>
      </c>
    </row>
    <row r="17" spans="1:11" x14ac:dyDescent="0.25">
      <c r="A17" s="4" t="s">
        <v>28</v>
      </c>
      <c r="B17" s="4" t="s">
        <v>29</v>
      </c>
      <c r="C17" s="6">
        <v>0</v>
      </c>
      <c r="D17" s="6">
        <v>0</v>
      </c>
      <c r="E17" s="6">
        <v>0</v>
      </c>
      <c r="F17" s="6">
        <v>0</v>
      </c>
      <c r="G17" s="3">
        <v>0</v>
      </c>
      <c r="H17" s="6">
        <v>0</v>
      </c>
      <c r="I17" s="6">
        <v>0</v>
      </c>
      <c r="J17" s="12">
        <v>0</v>
      </c>
      <c r="K17" s="165">
        <f t="shared" si="0"/>
        <v>0</v>
      </c>
    </row>
    <row r="18" spans="1:11" x14ac:dyDescent="0.25">
      <c r="A18" s="4" t="s">
        <v>30</v>
      </c>
      <c r="B18" s="4" t="s">
        <v>31</v>
      </c>
      <c r="C18" s="6">
        <v>0</v>
      </c>
      <c r="D18" s="6">
        <v>0</v>
      </c>
      <c r="E18" s="3">
        <v>26</v>
      </c>
      <c r="F18" s="6">
        <v>0</v>
      </c>
      <c r="G18" s="3">
        <v>46</v>
      </c>
      <c r="H18" s="6">
        <v>0</v>
      </c>
      <c r="I18" s="6">
        <v>0</v>
      </c>
      <c r="J18" s="12">
        <v>0</v>
      </c>
      <c r="K18" s="165">
        <f t="shared" si="0"/>
        <v>72</v>
      </c>
    </row>
    <row r="19" spans="1:11" x14ac:dyDescent="0.25">
      <c r="A19" s="4" t="s">
        <v>32</v>
      </c>
      <c r="B19" s="4" t="s">
        <v>33</v>
      </c>
      <c r="C19" s="6">
        <v>0</v>
      </c>
      <c r="D19" s="6">
        <v>0</v>
      </c>
      <c r="E19" s="3">
        <v>0</v>
      </c>
      <c r="F19" s="6">
        <v>0</v>
      </c>
      <c r="G19" s="3">
        <v>0</v>
      </c>
      <c r="H19" s="6">
        <v>0</v>
      </c>
      <c r="I19" s="6">
        <v>0</v>
      </c>
      <c r="J19" s="12">
        <v>0</v>
      </c>
      <c r="K19" s="165">
        <f t="shared" si="0"/>
        <v>0</v>
      </c>
    </row>
    <row r="20" spans="1:11" x14ac:dyDescent="0.25">
      <c r="A20" s="4" t="s">
        <v>34</v>
      </c>
      <c r="B20" s="4" t="s">
        <v>35</v>
      </c>
      <c r="C20" s="6">
        <v>0</v>
      </c>
      <c r="D20" s="6">
        <v>0</v>
      </c>
      <c r="E20" s="3">
        <v>27</v>
      </c>
      <c r="F20" s="6">
        <v>0</v>
      </c>
      <c r="G20" s="3">
        <v>110</v>
      </c>
      <c r="H20" s="6">
        <v>0</v>
      </c>
      <c r="I20" s="6">
        <v>0</v>
      </c>
      <c r="J20" s="12">
        <v>0</v>
      </c>
      <c r="K20" s="165">
        <f t="shared" si="0"/>
        <v>137</v>
      </c>
    </row>
    <row r="21" spans="1:11" x14ac:dyDescent="0.25">
      <c r="A21" s="4" t="s">
        <v>36</v>
      </c>
      <c r="B21" s="4" t="s">
        <v>37</v>
      </c>
      <c r="C21" s="6">
        <v>0</v>
      </c>
      <c r="D21" s="6">
        <v>0</v>
      </c>
      <c r="E21" s="3">
        <v>0</v>
      </c>
      <c r="F21" s="6">
        <v>0</v>
      </c>
      <c r="G21" s="3">
        <v>0</v>
      </c>
      <c r="H21" s="6">
        <v>0</v>
      </c>
      <c r="I21" s="6">
        <v>0</v>
      </c>
      <c r="J21" s="12">
        <v>0</v>
      </c>
      <c r="K21" s="165">
        <f t="shared" si="0"/>
        <v>0</v>
      </c>
    </row>
    <row r="22" spans="1:11" x14ac:dyDescent="0.25">
      <c r="A22" s="4" t="s">
        <v>38</v>
      </c>
      <c r="B22" s="4" t="s">
        <v>39</v>
      </c>
      <c r="C22" s="6">
        <v>0</v>
      </c>
      <c r="D22" s="6">
        <v>0</v>
      </c>
      <c r="E22" s="3">
        <v>113</v>
      </c>
      <c r="F22" s="3">
        <v>29</v>
      </c>
      <c r="G22" s="3">
        <v>219</v>
      </c>
      <c r="H22" s="6">
        <v>0</v>
      </c>
      <c r="I22" s="6">
        <v>0</v>
      </c>
      <c r="J22" s="12">
        <v>0</v>
      </c>
      <c r="K22" s="165">
        <f t="shared" si="0"/>
        <v>361</v>
      </c>
    </row>
    <row r="23" spans="1:11" x14ac:dyDescent="0.25">
      <c r="A23" s="4" t="s">
        <v>40</v>
      </c>
      <c r="B23" s="4" t="s">
        <v>42</v>
      </c>
      <c r="C23" s="6">
        <v>0</v>
      </c>
      <c r="D23" s="6">
        <v>0</v>
      </c>
      <c r="E23" s="6">
        <v>0</v>
      </c>
      <c r="F23" s="3">
        <v>0</v>
      </c>
      <c r="G23" s="3">
        <v>188</v>
      </c>
      <c r="H23" s="6">
        <v>0</v>
      </c>
      <c r="I23" s="6">
        <v>0</v>
      </c>
      <c r="J23" s="12">
        <v>0</v>
      </c>
      <c r="K23" s="165">
        <f t="shared" si="0"/>
        <v>188</v>
      </c>
    </row>
    <row r="24" spans="1:11" x14ac:dyDescent="0.25">
      <c r="A24" s="4" t="s">
        <v>41</v>
      </c>
      <c r="B24" s="4" t="s">
        <v>44</v>
      </c>
      <c r="C24" s="6">
        <v>0</v>
      </c>
      <c r="D24" s="6">
        <v>0</v>
      </c>
      <c r="E24" s="6">
        <v>0</v>
      </c>
      <c r="F24" s="6">
        <v>0</v>
      </c>
      <c r="G24" s="3">
        <v>0</v>
      </c>
      <c r="H24" s="6">
        <v>0</v>
      </c>
      <c r="I24" s="6">
        <v>0</v>
      </c>
      <c r="J24" s="12">
        <v>0</v>
      </c>
      <c r="K24" s="165">
        <f t="shared" si="0"/>
        <v>0</v>
      </c>
    </row>
    <row r="25" spans="1:11" x14ac:dyDescent="0.25">
      <c r="A25" s="4" t="s">
        <v>43</v>
      </c>
      <c r="B25" s="4" t="s">
        <v>46</v>
      </c>
      <c r="C25" s="6">
        <v>0</v>
      </c>
      <c r="D25" s="6">
        <v>0</v>
      </c>
      <c r="E25" s="3">
        <v>0</v>
      </c>
      <c r="F25" s="3">
        <v>0</v>
      </c>
      <c r="G25" s="3">
        <v>0</v>
      </c>
      <c r="H25" s="6">
        <v>0</v>
      </c>
      <c r="I25" s="6">
        <v>0</v>
      </c>
      <c r="J25" s="12">
        <v>0</v>
      </c>
      <c r="K25" s="165">
        <f t="shared" si="0"/>
        <v>0</v>
      </c>
    </row>
    <row r="26" spans="1:11" x14ac:dyDescent="0.25">
      <c r="A26" s="4" t="s">
        <v>45</v>
      </c>
      <c r="B26" s="4" t="s">
        <v>48</v>
      </c>
      <c r="C26" s="6">
        <v>0</v>
      </c>
      <c r="D26" s="6">
        <v>0</v>
      </c>
      <c r="E26" s="3">
        <v>0</v>
      </c>
      <c r="F26" s="6">
        <v>0</v>
      </c>
      <c r="G26" s="3">
        <v>0</v>
      </c>
      <c r="H26" s="6">
        <v>0</v>
      </c>
      <c r="I26" s="6">
        <v>0</v>
      </c>
      <c r="J26" s="12">
        <v>0</v>
      </c>
      <c r="K26" s="165">
        <f t="shared" si="0"/>
        <v>0</v>
      </c>
    </row>
    <row r="27" spans="1:11" x14ac:dyDescent="0.25">
      <c r="A27" s="4" t="s">
        <v>47</v>
      </c>
      <c r="B27" s="4" t="s">
        <v>50</v>
      </c>
      <c r="C27" s="6">
        <v>0</v>
      </c>
      <c r="D27" s="6">
        <v>0</v>
      </c>
      <c r="E27" s="3">
        <v>0</v>
      </c>
      <c r="F27" s="3">
        <v>0</v>
      </c>
      <c r="G27" s="3">
        <v>20</v>
      </c>
      <c r="H27" s="6">
        <v>0</v>
      </c>
      <c r="I27" s="6">
        <v>0</v>
      </c>
      <c r="J27" s="12">
        <v>0</v>
      </c>
      <c r="K27" s="165">
        <f t="shared" si="0"/>
        <v>20</v>
      </c>
    </row>
    <row r="28" spans="1:11" x14ac:dyDescent="0.25">
      <c r="A28" s="4" t="s">
        <v>49</v>
      </c>
      <c r="B28" s="4" t="s">
        <v>52</v>
      </c>
      <c r="C28" s="6">
        <v>0</v>
      </c>
      <c r="D28" s="6">
        <v>0</v>
      </c>
      <c r="E28" s="3">
        <v>90</v>
      </c>
      <c r="F28" s="6">
        <v>0</v>
      </c>
      <c r="G28" s="6">
        <v>0</v>
      </c>
      <c r="H28" s="6">
        <v>0</v>
      </c>
      <c r="I28" s="6">
        <v>0</v>
      </c>
      <c r="J28" s="12">
        <v>0</v>
      </c>
      <c r="K28" s="165">
        <f t="shared" si="0"/>
        <v>90</v>
      </c>
    </row>
    <row r="29" spans="1:11" x14ac:dyDescent="0.25">
      <c r="A29" s="4" t="s">
        <v>51</v>
      </c>
      <c r="B29" s="4" t="s">
        <v>54</v>
      </c>
      <c r="C29" s="6">
        <v>0</v>
      </c>
      <c r="D29" s="6">
        <v>0</v>
      </c>
      <c r="E29" s="3">
        <v>0</v>
      </c>
      <c r="F29" s="6">
        <v>0</v>
      </c>
      <c r="G29" s="3">
        <v>0</v>
      </c>
      <c r="H29" s="6">
        <v>0</v>
      </c>
      <c r="I29" s="6">
        <v>0</v>
      </c>
      <c r="J29" s="12">
        <v>0</v>
      </c>
      <c r="K29" s="165">
        <f t="shared" si="0"/>
        <v>0</v>
      </c>
    </row>
    <row r="30" spans="1:11" x14ac:dyDescent="0.25">
      <c r="A30" s="4" t="s">
        <v>53</v>
      </c>
      <c r="B30" s="4" t="s">
        <v>56</v>
      </c>
      <c r="C30" s="6">
        <v>0</v>
      </c>
      <c r="D30" s="6">
        <v>0</v>
      </c>
      <c r="E30" s="6">
        <v>0</v>
      </c>
      <c r="F30" s="6">
        <v>0</v>
      </c>
      <c r="G30" s="3">
        <v>0</v>
      </c>
      <c r="H30" s="6">
        <v>0</v>
      </c>
      <c r="I30" s="6">
        <v>0</v>
      </c>
      <c r="J30" s="12">
        <v>0</v>
      </c>
      <c r="K30" s="165">
        <f t="shared" si="0"/>
        <v>0</v>
      </c>
    </row>
    <row r="31" spans="1:11" x14ac:dyDescent="0.25">
      <c r="A31" s="4" t="s">
        <v>55</v>
      </c>
      <c r="B31" s="4" t="s">
        <v>58</v>
      </c>
      <c r="C31" s="6">
        <v>0</v>
      </c>
      <c r="D31" s="6">
        <v>0</v>
      </c>
      <c r="E31" s="6">
        <v>0</v>
      </c>
      <c r="F31" s="6">
        <v>0</v>
      </c>
      <c r="G31" s="3">
        <v>0</v>
      </c>
      <c r="H31" s="6">
        <v>0</v>
      </c>
      <c r="I31" s="6">
        <v>0</v>
      </c>
      <c r="J31" s="12">
        <v>0</v>
      </c>
      <c r="K31" s="165">
        <f t="shared" si="0"/>
        <v>0</v>
      </c>
    </row>
    <row r="32" spans="1:11" x14ac:dyDescent="0.25">
      <c r="A32" s="4" t="s">
        <v>57</v>
      </c>
      <c r="B32" s="4" t="s">
        <v>60</v>
      </c>
      <c r="C32" s="6">
        <v>0</v>
      </c>
      <c r="D32" s="6">
        <v>0</v>
      </c>
      <c r="E32" s="3">
        <v>0</v>
      </c>
      <c r="F32" s="6">
        <v>0</v>
      </c>
      <c r="G32" s="3">
        <v>0</v>
      </c>
      <c r="H32" s="6">
        <v>0</v>
      </c>
      <c r="I32" s="6">
        <v>0</v>
      </c>
      <c r="J32" s="12">
        <v>0</v>
      </c>
      <c r="K32" s="165">
        <f t="shared" si="0"/>
        <v>0</v>
      </c>
    </row>
    <row r="33" spans="1:11" x14ac:dyDescent="0.25">
      <c r="A33" s="4" t="s">
        <v>59</v>
      </c>
      <c r="B33" s="4" t="s">
        <v>62</v>
      </c>
      <c r="C33" s="6">
        <v>0</v>
      </c>
      <c r="D33" s="6">
        <v>0</v>
      </c>
      <c r="E33" s="3">
        <v>0</v>
      </c>
      <c r="F33" s="6">
        <v>0</v>
      </c>
      <c r="G33" s="3">
        <v>0</v>
      </c>
      <c r="H33" s="6">
        <v>0</v>
      </c>
      <c r="I33" s="6">
        <v>0</v>
      </c>
      <c r="J33" s="12">
        <v>0</v>
      </c>
      <c r="K33" s="165">
        <f t="shared" si="0"/>
        <v>0</v>
      </c>
    </row>
    <row r="34" spans="1:11" x14ac:dyDescent="0.25">
      <c r="A34" s="4" t="s">
        <v>61</v>
      </c>
      <c r="B34" s="4" t="s">
        <v>64</v>
      </c>
      <c r="C34" s="6">
        <v>0</v>
      </c>
      <c r="D34" s="6">
        <v>0</v>
      </c>
      <c r="E34" s="3">
        <v>243</v>
      </c>
      <c r="F34" s="3">
        <v>0</v>
      </c>
      <c r="G34" s="3">
        <v>396</v>
      </c>
      <c r="H34" s="6">
        <v>0</v>
      </c>
      <c r="I34" s="6">
        <v>0</v>
      </c>
      <c r="J34" s="12">
        <v>0</v>
      </c>
      <c r="K34" s="165">
        <f t="shared" si="0"/>
        <v>639</v>
      </c>
    </row>
    <row r="35" spans="1:11" x14ac:dyDescent="0.25">
      <c r="A35" s="4" t="s">
        <v>63</v>
      </c>
      <c r="B35" s="4" t="s">
        <v>66</v>
      </c>
      <c r="C35" s="6">
        <v>0</v>
      </c>
      <c r="D35" s="6">
        <v>0</v>
      </c>
      <c r="E35" s="3">
        <v>18</v>
      </c>
      <c r="F35" s="6">
        <v>0</v>
      </c>
      <c r="G35" s="3">
        <v>18</v>
      </c>
      <c r="H35" s="6">
        <v>0</v>
      </c>
      <c r="I35" s="6">
        <v>0</v>
      </c>
      <c r="J35" s="12">
        <v>0</v>
      </c>
      <c r="K35" s="165">
        <f t="shared" si="0"/>
        <v>36</v>
      </c>
    </row>
    <row r="36" spans="1:11" x14ac:dyDescent="0.25">
      <c r="A36" s="4" t="s">
        <v>65</v>
      </c>
      <c r="B36" s="4" t="s">
        <v>68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12">
        <v>0</v>
      </c>
      <c r="K36" s="165">
        <f t="shared" si="0"/>
        <v>0</v>
      </c>
    </row>
    <row r="37" spans="1:11" x14ac:dyDescent="0.25">
      <c r="A37" s="4" t="s">
        <v>67</v>
      </c>
      <c r="B37" s="4" t="s">
        <v>70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12">
        <v>0</v>
      </c>
      <c r="K37" s="165">
        <f t="shared" si="0"/>
        <v>0</v>
      </c>
    </row>
    <row r="38" spans="1:11" x14ac:dyDescent="0.25">
      <c r="A38" s="4" t="s">
        <v>69</v>
      </c>
      <c r="B38" s="4" t="s">
        <v>72</v>
      </c>
      <c r="C38" s="6">
        <v>0</v>
      </c>
      <c r="D38" s="6">
        <v>0</v>
      </c>
      <c r="E38" s="3">
        <v>30</v>
      </c>
      <c r="F38" s="3">
        <v>0</v>
      </c>
      <c r="G38" s="3">
        <v>0</v>
      </c>
      <c r="H38" s="3">
        <v>0</v>
      </c>
      <c r="I38" s="6">
        <v>0</v>
      </c>
      <c r="J38" s="12">
        <v>0</v>
      </c>
      <c r="K38" s="165">
        <f t="shared" si="0"/>
        <v>30</v>
      </c>
    </row>
    <row r="39" spans="1:11" x14ac:dyDescent="0.25">
      <c r="A39" s="4" t="s">
        <v>71</v>
      </c>
      <c r="B39" s="4" t="s">
        <v>74</v>
      </c>
      <c r="C39" s="6">
        <v>0</v>
      </c>
      <c r="D39" s="6">
        <v>0</v>
      </c>
      <c r="E39" s="3">
        <v>45</v>
      </c>
      <c r="F39" s="6">
        <v>0</v>
      </c>
      <c r="G39" s="3">
        <v>52</v>
      </c>
      <c r="H39" s="6">
        <v>0</v>
      </c>
      <c r="I39" s="6">
        <v>0</v>
      </c>
      <c r="J39" s="12">
        <v>0</v>
      </c>
      <c r="K39" s="165">
        <f t="shared" si="0"/>
        <v>97</v>
      </c>
    </row>
    <row r="40" spans="1:11" x14ac:dyDescent="0.25">
      <c r="A40" s="4" t="s">
        <v>73</v>
      </c>
      <c r="B40" s="4" t="s">
        <v>76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12">
        <v>0</v>
      </c>
      <c r="K40" s="165">
        <f t="shared" si="0"/>
        <v>0</v>
      </c>
    </row>
    <row r="41" spans="1:11" x14ac:dyDescent="0.25">
      <c r="A41" s="4" t="s">
        <v>75</v>
      </c>
      <c r="B41" s="4" t="s">
        <v>78</v>
      </c>
      <c r="C41" s="6">
        <v>0</v>
      </c>
      <c r="D41" s="6">
        <v>0</v>
      </c>
      <c r="E41" s="6">
        <v>0</v>
      </c>
      <c r="F41" s="3">
        <v>17</v>
      </c>
      <c r="G41" s="3">
        <v>109</v>
      </c>
      <c r="H41" s="6">
        <v>0</v>
      </c>
      <c r="I41" s="3">
        <v>17</v>
      </c>
      <c r="J41" s="12">
        <v>0</v>
      </c>
      <c r="K41" s="165">
        <f t="shared" si="0"/>
        <v>143</v>
      </c>
    </row>
    <row r="42" spans="1:11" x14ac:dyDescent="0.25">
      <c r="A42" s="4" t="s">
        <v>77</v>
      </c>
      <c r="B42" s="4" t="s">
        <v>80</v>
      </c>
      <c r="C42" s="6">
        <v>0</v>
      </c>
      <c r="D42" s="6">
        <v>0</v>
      </c>
      <c r="E42" s="3">
        <v>0</v>
      </c>
      <c r="F42" s="6">
        <v>0</v>
      </c>
      <c r="G42" s="3">
        <v>0</v>
      </c>
      <c r="H42" s="6">
        <v>0</v>
      </c>
      <c r="I42" s="6">
        <v>0</v>
      </c>
      <c r="J42" s="12">
        <v>0</v>
      </c>
      <c r="K42" s="165">
        <f t="shared" si="0"/>
        <v>0</v>
      </c>
    </row>
    <row r="43" spans="1:11" x14ac:dyDescent="0.25">
      <c r="A43" s="4" t="s">
        <v>79</v>
      </c>
      <c r="B43" s="4" t="s">
        <v>82</v>
      </c>
      <c r="C43" s="6">
        <v>0</v>
      </c>
      <c r="D43" s="6">
        <v>0</v>
      </c>
      <c r="E43" s="3">
        <v>55</v>
      </c>
      <c r="F43" s="6">
        <v>0</v>
      </c>
      <c r="G43" s="3">
        <v>68</v>
      </c>
      <c r="H43" s="6">
        <v>0</v>
      </c>
      <c r="I43" s="6">
        <v>0</v>
      </c>
      <c r="J43" s="12">
        <v>0</v>
      </c>
      <c r="K43" s="165">
        <f t="shared" si="0"/>
        <v>123</v>
      </c>
    </row>
    <row r="44" spans="1:11" x14ac:dyDescent="0.25">
      <c r="A44" s="4" t="s">
        <v>81</v>
      </c>
      <c r="B44" s="4" t="s">
        <v>84</v>
      </c>
      <c r="C44" s="6">
        <v>0</v>
      </c>
      <c r="D44" s="6">
        <v>0</v>
      </c>
      <c r="E44" s="3">
        <v>0</v>
      </c>
      <c r="F44" s="6">
        <v>0</v>
      </c>
      <c r="G44" s="3">
        <v>0</v>
      </c>
      <c r="H44" s="6">
        <v>0</v>
      </c>
      <c r="I44" s="6">
        <v>0</v>
      </c>
      <c r="J44" s="12">
        <v>0</v>
      </c>
      <c r="K44" s="165">
        <f t="shared" si="0"/>
        <v>0</v>
      </c>
    </row>
    <row r="45" spans="1:11" x14ac:dyDescent="0.25">
      <c r="A45" s="4" t="s">
        <v>83</v>
      </c>
      <c r="B45" s="4" t="s">
        <v>86</v>
      </c>
      <c r="C45" s="6">
        <v>0</v>
      </c>
      <c r="D45" s="6">
        <v>0</v>
      </c>
      <c r="E45" s="3">
        <v>0</v>
      </c>
      <c r="F45" s="6">
        <v>0</v>
      </c>
      <c r="G45" s="3">
        <v>41</v>
      </c>
      <c r="H45" s="6">
        <v>0</v>
      </c>
      <c r="I45" s="6">
        <v>0</v>
      </c>
      <c r="J45" s="12">
        <v>0</v>
      </c>
      <c r="K45" s="165">
        <f t="shared" si="0"/>
        <v>41</v>
      </c>
    </row>
    <row r="46" spans="1:11" x14ac:dyDescent="0.25">
      <c r="A46" s="4" t="s">
        <v>85</v>
      </c>
      <c r="B46" s="4" t="s">
        <v>88</v>
      </c>
      <c r="C46" s="6">
        <v>0</v>
      </c>
      <c r="D46" s="6">
        <v>0</v>
      </c>
      <c r="E46" s="3">
        <v>29</v>
      </c>
      <c r="F46" s="6">
        <v>0</v>
      </c>
      <c r="G46" s="3">
        <v>80</v>
      </c>
      <c r="H46" s="6">
        <v>0</v>
      </c>
      <c r="I46" s="6">
        <v>0</v>
      </c>
      <c r="J46" s="12">
        <v>0</v>
      </c>
      <c r="K46" s="165">
        <f t="shared" si="0"/>
        <v>109</v>
      </c>
    </row>
    <row r="47" spans="1:11" x14ac:dyDescent="0.25">
      <c r="A47" s="4" t="s">
        <v>87</v>
      </c>
      <c r="B47" s="4" t="s">
        <v>90</v>
      </c>
      <c r="C47" s="6">
        <v>0</v>
      </c>
      <c r="D47" s="6">
        <v>0</v>
      </c>
      <c r="E47" s="3">
        <v>0</v>
      </c>
      <c r="F47" s="6">
        <v>0</v>
      </c>
      <c r="G47" s="3">
        <v>0</v>
      </c>
      <c r="H47" s="6">
        <v>0</v>
      </c>
      <c r="I47" s="6">
        <v>0</v>
      </c>
      <c r="J47" s="12">
        <v>0</v>
      </c>
      <c r="K47" s="165">
        <f t="shared" si="0"/>
        <v>0</v>
      </c>
    </row>
    <row r="48" spans="1:11" x14ac:dyDescent="0.25">
      <c r="A48" s="4" t="s">
        <v>89</v>
      </c>
      <c r="B48" s="4" t="s">
        <v>92</v>
      </c>
      <c r="C48" s="6">
        <v>0</v>
      </c>
      <c r="D48" s="6">
        <v>0</v>
      </c>
      <c r="E48" s="3">
        <v>0</v>
      </c>
      <c r="F48" s="3">
        <v>0</v>
      </c>
      <c r="G48" s="3">
        <v>0</v>
      </c>
      <c r="H48" s="6">
        <v>0</v>
      </c>
      <c r="I48" s="6">
        <v>0</v>
      </c>
      <c r="J48" s="12">
        <v>0</v>
      </c>
      <c r="K48" s="165">
        <f t="shared" si="0"/>
        <v>0</v>
      </c>
    </row>
    <row r="49" spans="1:11" x14ac:dyDescent="0.25">
      <c r="A49" s="4" t="s">
        <v>91</v>
      </c>
      <c r="B49" s="4" t="s">
        <v>94</v>
      </c>
      <c r="C49" s="6">
        <v>0</v>
      </c>
      <c r="D49" s="6">
        <v>0</v>
      </c>
      <c r="E49" s="3">
        <v>0</v>
      </c>
      <c r="F49" s="6">
        <v>0</v>
      </c>
      <c r="G49" s="3">
        <v>0</v>
      </c>
      <c r="H49" s="6">
        <v>0</v>
      </c>
      <c r="I49" s="6">
        <v>0</v>
      </c>
      <c r="J49" s="12">
        <v>0</v>
      </c>
      <c r="K49" s="165">
        <f t="shared" si="0"/>
        <v>0</v>
      </c>
    </row>
    <row r="50" spans="1:11" x14ac:dyDescent="0.25">
      <c r="A50" s="4" t="s">
        <v>93</v>
      </c>
      <c r="B50" s="4" t="s">
        <v>96</v>
      </c>
      <c r="C50" s="6">
        <v>0</v>
      </c>
      <c r="D50" s="6">
        <v>0</v>
      </c>
      <c r="E50" s="6">
        <v>0</v>
      </c>
      <c r="F50" s="6">
        <v>0</v>
      </c>
      <c r="G50" s="3">
        <v>43</v>
      </c>
      <c r="H50" s="6">
        <v>0</v>
      </c>
      <c r="I50" s="6">
        <v>0</v>
      </c>
      <c r="J50" s="12">
        <v>0</v>
      </c>
      <c r="K50" s="165">
        <f t="shared" si="0"/>
        <v>43</v>
      </c>
    </row>
    <row r="51" spans="1:11" x14ac:dyDescent="0.25">
      <c r="A51" s="4" t="s">
        <v>95</v>
      </c>
      <c r="B51" s="4" t="s">
        <v>98</v>
      </c>
      <c r="C51" s="6">
        <v>0</v>
      </c>
      <c r="D51" s="6">
        <v>0</v>
      </c>
      <c r="E51" s="3">
        <v>0</v>
      </c>
      <c r="F51" s="6">
        <v>0</v>
      </c>
      <c r="G51" s="3">
        <v>0</v>
      </c>
      <c r="H51" s="6">
        <v>0</v>
      </c>
      <c r="I51" s="6">
        <v>0</v>
      </c>
      <c r="J51" s="12">
        <v>0</v>
      </c>
      <c r="K51" s="165">
        <f t="shared" si="0"/>
        <v>0</v>
      </c>
    </row>
    <row r="52" spans="1:11" x14ac:dyDescent="0.25">
      <c r="A52" s="4" t="s">
        <v>97</v>
      </c>
      <c r="B52" s="4" t="s">
        <v>100</v>
      </c>
      <c r="C52" s="6">
        <v>0</v>
      </c>
      <c r="D52" s="6">
        <v>0</v>
      </c>
      <c r="E52" s="3">
        <v>25</v>
      </c>
      <c r="F52" s="6">
        <v>0</v>
      </c>
      <c r="G52" s="3">
        <v>16</v>
      </c>
      <c r="H52" s="6">
        <v>0</v>
      </c>
      <c r="I52" s="6">
        <v>0</v>
      </c>
      <c r="J52" s="12">
        <v>0</v>
      </c>
      <c r="K52" s="165">
        <f t="shared" si="0"/>
        <v>41</v>
      </c>
    </row>
    <row r="53" spans="1:11" x14ac:dyDescent="0.25">
      <c r="A53" s="4" t="s">
        <v>99</v>
      </c>
      <c r="B53" s="4" t="s">
        <v>102</v>
      </c>
      <c r="C53" s="6">
        <v>0</v>
      </c>
      <c r="D53" s="6">
        <v>0</v>
      </c>
      <c r="E53" s="6">
        <v>0</v>
      </c>
      <c r="F53" s="3">
        <v>10</v>
      </c>
      <c r="G53" s="3">
        <v>257</v>
      </c>
      <c r="H53" s="6">
        <v>0</v>
      </c>
      <c r="I53" s="6">
        <v>0</v>
      </c>
      <c r="J53" s="12">
        <v>0</v>
      </c>
      <c r="K53" s="165">
        <f t="shared" si="0"/>
        <v>267</v>
      </c>
    </row>
    <row r="54" spans="1:11" x14ac:dyDescent="0.25">
      <c r="A54" s="4" t="s">
        <v>101</v>
      </c>
      <c r="B54" s="4" t="s">
        <v>104</v>
      </c>
      <c r="C54" s="6">
        <v>0</v>
      </c>
      <c r="D54" s="6">
        <v>0</v>
      </c>
      <c r="E54" s="6">
        <v>0</v>
      </c>
      <c r="F54" s="6">
        <v>0</v>
      </c>
      <c r="G54" s="3">
        <v>0</v>
      </c>
      <c r="H54" s="6">
        <v>0</v>
      </c>
      <c r="I54" s="6">
        <v>0</v>
      </c>
      <c r="J54" s="12">
        <v>0</v>
      </c>
      <c r="K54" s="165">
        <f t="shared" si="0"/>
        <v>0</v>
      </c>
    </row>
    <row r="55" spans="1:11" x14ac:dyDescent="0.25">
      <c r="A55" s="4" t="s">
        <v>103</v>
      </c>
      <c r="B55" s="4" t="s">
        <v>106</v>
      </c>
      <c r="C55" s="6">
        <v>0</v>
      </c>
      <c r="D55" s="6">
        <v>0</v>
      </c>
      <c r="E55" s="3">
        <v>22</v>
      </c>
      <c r="F55" s="3">
        <v>9</v>
      </c>
      <c r="G55" s="3">
        <v>28</v>
      </c>
      <c r="H55" s="3">
        <v>0</v>
      </c>
      <c r="I55" s="3">
        <v>14</v>
      </c>
      <c r="J55" s="12">
        <v>0</v>
      </c>
      <c r="K55" s="165">
        <f t="shared" si="0"/>
        <v>73</v>
      </c>
    </row>
    <row r="56" spans="1:11" x14ac:dyDescent="0.25">
      <c r="A56" s="4" t="s">
        <v>105</v>
      </c>
      <c r="B56" s="4" t="s">
        <v>108</v>
      </c>
      <c r="C56" s="6">
        <v>0</v>
      </c>
      <c r="D56" s="6">
        <v>0</v>
      </c>
      <c r="E56" s="3">
        <v>0</v>
      </c>
      <c r="F56" s="6">
        <v>0</v>
      </c>
      <c r="G56" s="3">
        <v>0</v>
      </c>
      <c r="H56" s="6">
        <v>0</v>
      </c>
      <c r="I56" s="6">
        <v>0</v>
      </c>
      <c r="J56" s="12">
        <v>0</v>
      </c>
      <c r="K56" s="165">
        <f t="shared" si="0"/>
        <v>0</v>
      </c>
    </row>
    <row r="57" spans="1:11" x14ac:dyDescent="0.25">
      <c r="A57" s="4" t="s">
        <v>107</v>
      </c>
      <c r="B57" s="4" t="s">
        <v>110</v>
      </c>
      <c r="C57" s="6">
        <v>0</v>
      </c>
      <c r="D57" s="6">
        <v>0</v>
      </c>
      <c r="E57" s="3">
        <v>36</v>
      </c>
      <c r="F57" s="6">
        <v>0</v>
      </c>
      <c r="G57" s="3">
        <v>39</v>
      </c>
      <c r="H57" s="6">
        <v>0</v>
      </c>
      <c r="I57" s="6">
        <v>0</v>
      </c>
      <c r="J57" s="12">
        <v>0</v>
      </c>
      <c r="K57" s="165">
        <f t="shared" si="0"/>
        <v>75</v>
      </c>
    </row>
    <row r="58" spans="1:11" x14ac:dyDescent="0.25">
      <c r="A58" s="4" t="s">
        <v>109</v>
      </c>
      <c r="B58" s="4" t="s">
        <v>112</v>
      </c>
      <c r="C58" s="6">
        <v>0</v>
      </c>
      <c r="D58" s="6">
        <v>0</v>
      </c>
      <c r="E58" s="3">
        <v>27</v>
      </c>
      <c r="F58" s="3">
        <v>0</v>
      </c>
      <c r="G58" s="3">
        <v>0</v>
      </c>
      <c r="H58" s="6">
        <v>0</v>
      </c>
      <c r="I58" s="3">
        <v>0</v>
      </c>
      <c r="J58" s="12">
        <v>0</v>
      </c>
      <c r="K58" s="165">
        <f t="shared" si="0"/>
        <v>27</v>
      </c>
    </row>
    <row r="59" spans="1:11" x14ac:dyDescent="0.25">
      <c r="A59" s="4" t="s">
        <v>111</v>
      </c>
      <c r="B59" s="4" t="s">
        <v>114</v>
      </c>
      <c r="C59" s="6">
        <v>0</v>
      </c>
      <c r="D59" s="6">
        <v>0</v>
      </c>
      <c r="E59" s="3">
        <v>39</v>
      </c>
      <c r="F59" s="3">
        <v>0</v>
      </c>
      <c r="G59" s="3">
        <v>324</v>
      </c>
      <c r="H59" s="6">
        <v>0</v>
      </c>
      <c r="I59" s="6">
        <v>0</v>
      </c>
      <c r="J59" s="12">
        <v>0</v>
      </c>
      <c r="K59" s="165">
        <f t="shared" si="0"/>
        <v>363</v>
      </c>
    </row>
    <row r="60" spans="1:11" x14ac:dyDescent="0.25">
      <c r="A60" s="4" t="s">
        <v>113</v>
      </c>
      <c r="B60" s="4" t="s">
        <v>116</v>
      </c>
      <c r="C60" s="6">
        <v>0</v>
      </c>
      <c r="D60" s="6">
        <v>0</v>
      </c>
      <c r="E60" s="3">
        <v>0</v>
      </c>
      <c r="F60" s="3">
        <v>3</v>
      </c>
      <c r="G60" s="3">
        <v>0</v>
      </c>
      <c r="H60" s="6">
        <v>0</v>
      </c>
      <c r="I60" s="6">
        <v>0</v>
      </c>
      <c r="J60" s="12">
        <v>0</v>
      </c>
      <c r="K60" s="165">
        <f t="shared" si="0"/>
        <v>3</v>
      </c>
    </row>
    <row r="61" spans="1:11" x14ac:dyDescent="0.25">
      <c r="A61" s="4" t="s">
        <v>115</v>
      </c>
      <c r="B61" s="4" t="s">
        <v>118</v>
      </c>
      <c r="C61" s="6">
        <v>0</v>
      </c>
      <c r="D61" s="6">
        <v>0</v>
      </c>
      <c r="E61" s="3">
        <v>5</v>
      </c>
      <c r="F61" s="6">
        <v>0</v>
      </c>
      <c r="G61" s="3">
        <v>12</v>
      </c>
      <c r="H61" s="6">
        <v>0</v>
      </c>
      <c r="I61" s="6">
        <v>0</v>
      </c>
      <c r="J61" s="12">
        <v>0</v>
      </c>
      <c r="K61" s="165">
        <f t="shared" si="0"/>
        <v>17</v>
      </c>
    </row>
    <row r="62" spans="1:11" ht="15.75" thickBot="1" x14ac:dyDescent="0.3">
      <c r="A62" s="4" t="s">
        <v>117</v>
      </c>
      <c r="B62" s="4" t="s">
        <v>119</v>
      </c>
      <c r="C62" s="6">
        <v>0</v>
      </c>
      <c r="D62" s="6">
        <v>0</v>
      </c>
      <c r="E62" s="3">
        <v>23</v>
      </c>
      <c r="F62" s="6">
        <v>0</v>
      </c>
      <c r="G62" s="3">
        <v>292</v>
      </c>
      <c r="H62" s="6">
        <v>0</v>
      </c>
      <c r="I62" s="6">
        <v>0</v>
      </c>
      <c r="J62" s="12">
        <v>0</v>
      </c>
      <c r="K62" s="166">
        <f t="shared" si="0"/>
        <v>315</v>
      </c>
    </row>
    <row r="63" spans="1:11" ht="16.5" thickTop="1" thickBot="1" x14ac:dyDescent="0.3">
      <c r="B63" s="1" t="s">
        <v>120</v>
      </c>
      <c r="C63" s="1">
        <v>0</v>
      </c>
      <c r="D63" s="1">
        <v>0</v>
      </c>
      <c r="E63" s="23">
        <f t="shared" ref="E63:K63" si="1">SUM(E4:E62)</f>
        <v>884</v>
      </c>
      <c r="F63" s="23">
        <f t="shared" si="1"/>
        <v>79</v>
      </c>
      <c r="G63" s="23">
        <f t="shared" si="1"/>
        <v>3226</v>
      </c>
      <c r="H63" s="23">
        <f t="shared" si="1"/>
        <v>0</v>
      </c>
      <c r="I63" s="23">
        <f t="shared" si="1"/>
        <v>31</v>
      </c>
      <c r="J63" s="24">
        <f t="shared" si="1"/>
        <v>0</v>
      </c>
      <c r="K63" s="23">
        <f t="shared" si="1"/>
        <v>4220</v>
      </c>
    </row>
    <row r="64" spans="1:11" ht="15.75" thickTop="1" x14ac:dyDescent="0.25"/>
  </sheetData>
  <mergeCells count="3">
    <mergeCell ref="A2:A3"/>
    <mergeCell ref="B2:B3"/>
    <mergeCell ref="C2:K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11" sqref="B11"/>
    </sheetView>
  </sheetViews>
  <sheetFormatPr baseColWidth="10" defaultColWidth="9.140625" defaultRowHeight="15" x14ac:dyDescent="0.25"/>
  <cols>
    <col min="2" max="2" width="68.42578125" customWidth="1"/>
    <col min="3" max="10" width="16.5703125" customWidth="1"/>
  </cols>
  <sheetData>
    <row r="1" spans="1:10" ht="15.75" thickBot="1" x14ac:dyDescent="0.3"/>
    <row r="2" spans="1:10" ht="30" customHeight="1" thickTop="1" thickBot="1" x14ac:dyDescent="0.3">
      <c r="A2" s="250" t="s">
        <v>0</v>
      </c>
      <c r="B2" s="250" t="s">
        <v>1</v>
      </c>
      <c r="C2" s="250" t="s">
        <v>648</v>
      </c>
      <c r="D2" s="250"/>
      <c r="E2" s="250"/>
      <c r="F2" s="250"/>
      <c r="G2" s="250"/>
      <c r="H2" s="250"/>
      <c r="I2" s="250"/>
      <c r="J2" s="250"/>
    </row>
    <row r="3" spans="1:10" ht="39.950000000000003" customHeight="1" thickTop="1" thickBot="1" x14ac:dyDescent="0.3">
      <c r="A3" s="250" t="s">
        <v>0</v>
      </c>
      <c r="B3" s="250" t="s">
        <v>1</v>
      </c>
      <c r="C3" s="250" t="s">
        <v>649</v>
      </c>
      <c r="D3" s="250"/>
      <c r="E3" s="250"/>
      <c r="F3" s="250"/>
      <c r="G3" s="250" t="s">
        <v>650</v>
      </c>
      <c r="H3" s="250"/>
      <c r="I3" s="250"/>
      <c r="J3" s="250"/>
    </row>
    <row r="4" spans="1:10" ht="16.5" thickTop="1" thickBot="1" x14ac:dyDescent="0.3">
      <c r="A4" s="250" t="s">
        <v>0</v>
      </c>
      <c r="B4" s="250" t="s">
        <v>1</v>
      </c>
      <c r="C4" s="151" t="s">
        <v>635</v>
      </c>
      <c r="D4" s="151" t="s">
        <v>636</v>
      </c>
      <c r="E4" s="151" t="s">
        <v>637</v>
      </c>
      <c r="F4" s="150" t="s">
        <v>120</v>
      </c>
      <c r="G4" s="151" t="s">
        <v>635</v>
      </c>
      <c r="H4" s="151" t="s">
        <v>636</v>
      </c>
      <c r="I4" s="151" t="s">
        <v>637</v>
      </c>
      <c r="J4" s="150" t="s">
        <v>120</v>
      </c>
    </row>
    <row r="5" spans="1:10" ht="15.75" thickTop="1" x14ac:dyDescent="0.25">
      <c r="A5" s="4" t="s">
        <v>2</v>
      </c>
      <c r="B5" s="4" t="s">
        <v>3</v>
      </c>
      <c r="C5" s="3">
        <v>0</v>
      </c>
      <c r="D5" s="3">
        <v>0</v>
      </c>
      <c r="E5" s="3">
        <v>0</v>
      </c>
      <c r="F5" s="18">
        <f>SUM(C5:E5)</f>
        <v>0</v>
      </c>
      <c r="G5" s="3">
        <v>2</v>
      </c>
      <c r="H5" s="3">
        <v>2</v>
      </c>
      <c r="I5" s="3">
        <v>1</v>
      </c>
      <c r="J5" s="18">
        <f>SUM(G5:I5)</f>
        <v>5</v>
      </c>
    </row>
    <row r="6" spans="1:10" x14ac:dyDescent="0.25">
      <c r="A6" s="4" t="s">
        <v>4</v>
      </c>
      <c r="B6" s="4" t="s">
        <v>5</v>
      </c>
      <c r="C6" s="3">
        <v>0</v>
      </c>
      <c r="D6" s="3">
        <v>0</v>
      </c>
      <c r="E6" s="3">
        <v>0</v>
      </c>
      <c r="F6" s="18">
        <f t="shared" ref="F6:F64" si="0">SUM(C6:E6)</f>
        <v>0</v>
      </c>
      <c r="G6" s="3">
        <v>0</v>
      </c>
      <c r="H6" s="3">
        <v>0</v>
      </c>
      <c r="I6" s="3">
        <v>0</v>
      </c>
      <c r="J6" s="18">
        <f t="shared" ref="J6:J64" si="1">SUM(G6:I6)</f>
        <v>0</v>
      </c>
    </row>
    <row r="7" spans="1:10" x14ac:dyDescent="0.25">
      <c r="A7" s="4" t="s">
        <v>6</v>
      </c>
      <c r="B7" s="4" t="s">
        <v>7</v>
      </c>
      <c r="C7" s="3">
        <v>0</v>
      </c>
      <c r="D7" s="3">
        <v>0</v>
      </c>
      <c r="E7" s="3">
        <v>0</v>
      </c>
      <c r="F7" s="18">
        <f t="shared" si="0"/>
        <v>0</v>
      </c>
      <c r="G7" s="3">
        <v>0</v>
      </c>
      <c r="H7" s="3">
        <v>0</v>
      </c>
      <c r="I7" s="3">
        <v>0</v>
      </c>
      <c r="J7" s="18">
        <f t="shared" si="1"/>
        <v>0</v>
      </c>
    </row>
    <row r="8" spans="1:10" x14ac:dyDescent="0.25">
      <c r="A8" s="4" t="s">
        <v>8</v>
      </c>
      <c r="B8" s="4" t="s">
        <v>9</v>
      </c>
      <c r="C8" s="3">
        <v>0</v>
      </c>
      <c r="D8" s="3">
        <v>0</v>
      </c>
      <c r="E8" s="3">
        <v>0</v>
      </c>
      <c r="F8" s="18">
        <f t="shared" si="0"/>
        <v>0</v>
      </c>
      <c r="G8" s="3">
        <v>0</v>
      </c>
      <c r="H8" s="3">
        <v>0</v>
      </c>
      <c r="I8" s="3">
        <v>0</v>
      </c>
      <c r="J8" s="18">
        <f t="shared" si="1"/>
        <v>0</v>
      </c>
    </row>
    <row r="9" spans="1:10" x14ac:dyDescent="0.25">
      <c r="A9" s="4" t="s">
        <v>10</v>
      </c>
      <c r="B9" s="4" t="s">
        <v>11</v>
      </c>
      <c r="C9" s="3">
        <v>0</v>
      </c>
      <c r="D9" s="3">
        <v>0</v>
      </c>
      <c r="E9" s="3">
        <v>0</v>
      </c>
      <c r="F9" s="18">
        <f t="shared" si="0"/>
        <v>0</v>
      </c>
      <c r="G9" s="3">
        <v>0</v>
      </c>
      <c r="H9" s="3">
        <v>0</v>
      </c>
      <c r="I9" s="3">
        <v>0</v>
      </c>
      <c r="J9" s="18">
        <f t="shared" si="1"/>
        <v>0</v>
      </c>
    </row>
    <row r="10" spans="1:10" x14ac:dyDescent="0.25">
      <c r="A10" s="4" t="s">
        <v>12</v>
      </c>
      <c r="B10" s="4" t="s">
        <v>13</v>
      </c>
      <c r="C10" s="3">
        <v>0</v>
      </c>
      <c r="D10" s="3">
        <v>0</v>
      </c>
      <c r="E10" s="3">
        <v>0</v>
      </c>
      <c r="F10" s="18">
        <f t="shared" si="0"/>
        <v>0</v>
      </c>
      <c r="G10" s="3">
        <v>0</v>
      </c>
      <c r="H10" s="3">
        <v>0</v>
      </c>
      <c r="I10" s="3">
        <v>0</v>
      </c>
      <c r="J10" s="18">
        <f t="shared" si="1"/>
        <v>0</v>
      </c>
    </row>
    <row r="11" spans="1:10" x14ac:dyDescent="0.25">
      <c r="A11" s="4" t="s">
        <v>14</v>
      </c>
      <c r="B11" s="4" t="s">
        <v>15</v>
      </c>
      <c r="C11" s="3">
        <v>1</v>
      </c>
      <c r="D11" s="3">
        <v>0</v>
      </c>
      <c r="E11" s="3">
        <v>0</v>
      </c>
      <c r="F11" s="18">
        <f t="shared" si="0"/>
        <v>1</v>
      </c>
      <c r="G11" s="3">
        <v>1</v>
      </c>
      <c r="H11" s="3">
        <v>0</v>
      </c>
      <c r="I11" s="3">
        <v>0</v>
      </c>
      <c r="J11" s="18">
        <f t="shared" si="1"/>
        <v>1</v>
      </c>
    </row>
    <row r="12" spans="1:10" x14ac:dyDescent="0.25">
      <c r="A12" s="4" t="s">
        <v>16</v>
      </c>
      <c r="B12" s="4" t="s">
        <v>17</v>
      </c>
      <c r="C12" s="3">
        <v>0</v>
      </c>
      <c r="D12" s="3">
        <v>0</v>
      </c>
      <c r="E12" s="3">
        <v>0</v>
      </c>
      <c r="F12" s="18">
        <f t="shared" si="0"/>
        <v>0</v>
      </c>
      <c r="G12" s="3">
        <v>0</v>
      </c>
      <c r="H12" s="3">
        <v>0</v>
      </c>
      <c r="I12" s="3">
        <v>5</v>
      </c>
      <c r="J12" s="18">
        <f t="shared" si="1"/>
        <v>5</v>
      </c>
    </row>
    <row r="13" spans="1:10" x14ac:dyDescent="0.25">
      <c r="A13" s="4" t="s">
        <v>18</v>
      </c>
      <c r="B13" s="4" t="s">
        <v>19</v>
      </c>
      <c r="C13" s="3">
        <v>0</v>
      </c>
      <c r="D13" s="3">
        <v>0</v>
      </c>
      <c r="E13" s="3">
        <v>0</v>
      </c>
      <c r="F13" s="18">
        <f t="shared" si="0"/>
        <v>0</v>
      </c>
      <c r="G13" s="3">
        <v>0</v>
      </c>
      <c r="H13" s="3">
        <v>0</v>
      </c>
      <c r="I13" s="3">
        <v>0</v>
      </c>
      <c r="J13" s="18">
        <f t="shared" si="1"/>
        <v>0</v>
      </c>
    </row>
    <row r="14" spans="1:10" x14ac:dyDescent="0.25">
      <c r="A14" s="4" t="s">
        <v>20</v>
      </c>
      <c r="B14" s="4" t="s">
        <v>21</v>
      </c>
      <c r="C14" s="3">
        <v>0</v>
      </c>
      <c r="D14" s="3">
        <v>0</v>
      </c>
      <c r="E14" s="3">
        <v>0</v>
      </c>
      <c r="F14" s="18">
        <f t="shared" si="0"/>
        <v>0</v>
      </c>
      <c r="G14" s="3">
        <v>2</v>
      </c>
      <c r="H14" s="3">
        <v>3</v>
      </c>
      <c r="I14" s="3">
        <v>3</v>
      </c>
      <c r="J14" s="18">
        <f t="shared" si="1"/>
        <v>8</v>
      </c>
    </row>
    <row r="15" spans="1:10" x14ac:dyDescent="0.25">
      <c r="A15" s="4" t="s">
        <v>22</v>
      </c>
      <c r="B15" s="4" t="s">
        <v>23</v>
      </c>
      <c r="C15" s="3">
        <v>1</v>
      </c>
      <c r="D15" s="3">
        <v>0</v>
      </c>
      <c r="E15" s="3">
        <v>0</v>
      </c>
      <c r="F15" s="18">
        <f t="shared" si="0"/>
        <v>1</v>
      </c>
      <c r="G15" s="3">
        <v>1</v>
      </c>
      <c r="H15" s="3">
        <v>1</v>
      </c>
      <c r="I15" s="3">
        <v>0</v>
      </c>
      <c r="J15" s="18">
        <f t="shared" si="1"/>
        <v>2</v>
      </c>
    </row>
    <row r="16" spans="1:10" x14ac:dyDescent="0.25">
      <c r="A16" s="4" t="s">
        <v>24</v>
      </c>
      <c r="B16" s="4" t="s">
        <v>25</v>
      </c>
      <c r="C16" s="3">
        <v>0</v>
      </c>
      <c r="D16" s="3">
        <v>0</v>
      </c>
      <c r="E16" s="3">
        <v>0</v>
      </c>
      <c r="F16" s="18">
        <f t="shared" si="0"/>
        <v>0</v>
      </c>
      <c r="G16" s="3">
        <v>0</v>
      </c>
      <c r="H16" s="3">
        <v>0</v>
      </c>
      <c r="I16" s="3">
        <v>0</v>
      </c>
      <c r="J16" s="18">
        <f t="shared" si="1"/>
        <v>0</v>
      </c>
    </row>
    <row r="17" spans="1:10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18">
        <f t="shared" si="0"/>
        <v>0</v>
      </c>
      <c r="G17" s="3">
        <v>0</v>
      </c>
      <c r="H17" s="3">
        <v>0</v>
      </c>
      <c r="I17" s="3">
        <v>0</v>
      </c>
      <c r="J17" s="18">
        <f t="shared" si="1"/>
        <v>0</v>
      </c>
    </row>
    <row r="18" spans="1:10" x14ac:dyDescent="0.25">
      <c r="A18" s="4" t="s">
        <v>28</v>
      </c>
      <c r="B18" s="4" t="s">
        <v>29</v>
      </c>
      <c r="C18" s="3">
        <v>0</v>
      </c>
      <c r="D18" s="3">
        <v>0</v>
      </c>
      <c r="E18" s="3">
        <v>0</v>
      </c>
      <c r="F18" s="18">
        <f t="shared" si="0"/>
        <v>0</v>
      </c>
      <c r="G18" s="3">
        <v>0</v>
      </c>
      <c r="H18" s="3">
        <v>0</v>
      </c>
      <c r="I18" s="3">
        <v>0</v>
      </c>
      <c r="J18" s="18">
        <f t="shared" si="1"/>
        <v>0</v>
      </c>
    </row>
    <row r="19" spans="1:10" x14ac:dyDescent="0.25">
      <c r="A19" s="4" t="s">
        <v>30</v>
      </c>
      <c r="B19" s="4" t="s">
        <v>31</v>
      </c>
      <c r="C19" s="3">
        <v>0</v>
      </c>
      <c r="D19" s="3">
        <v>0</v>
      </c>
      <c r="E19" s="3">
        <v>0</v>
      </c>
      <c r="F19" s="18">
        <f t="shared" si="0"/>
        <v>0</v>
      </c>
      <c r="G19" s="3">
        <v>0</v>
      </c>
      <c r="H19" s="3">
        <v>0</v>
      </c>
      <c r="I19" s="3">
        <v>0</v>
      </c>
      <c r="J19" s="18">
        <f t="shared" si="1"/>
        <v>0</v>
      </c>
    </row>
    <row r="20" spans="1:10" x14ac:dyDescent="0.25">
      <c r="A20" s="4" t="s">
        <v>32</v>
      </c>
      <c r="B20" s="4" t="s">
        <v>33</v>
      </c>
      <c r="C20" s="3">
        <v>0</v>
      </c>
      <c r="D20" s="3">
        <v>0</v>
      </c>
      <c r="E20" s="3">
        <v>0</v>
      </c>
      <c r="F20" s="18">
        <f t="shared" si="0"/>
        <v>0</v>
      </c>
      <c r="G20" s="3">
        <v>0</v>
      </c>
      <c r="H20" s="3">
        <v>0</v>
      </c>
      <c r="I20" s="3">
        <v>0</v>
      </c>
      <c r="J20" s="18">
        <f t="shared" si="1"/>
        <v>0</v>
      </c>
    </row>
    <row r="21" spans="1:10" x14ac:dyDescent="0.25">
      <c r="A21" s="4" t="s">
        <v>34</v>
      </c>
      <c r="B21" s="4" t="s">
        <v>35</v>
      </c>
      <c r="C21" s="3">
        <v>0</v>
      </c>
      <c r="D21" s="3">
        <v>137</v>
      </c>
      <c r="E21" s="3">
        <v>0</v>
      </c>
      <c r="F21" s="18">
        <f t="shared" si="0"/>
        <v>137</v>
      </c>
      <c r="G21" s="3">
        <v>37</v>
      </c>
      <c r="H21" s="3">
        <v>0</v>
      </c>
      <c r="I21" s="3">
        <v>0</v>
      </c>
      <c r="J21" s="18">
        <f t="shared" si="1"/>
        <v>37</v>
      </c>
    </row>
    <row r="22" spans="1:10" x14ac:dyDescent="0.25">
      <c r="A22" s="4" t="s">
        <v>36</v>
      </c>
      <c r="B22" s="4" t="s">
        <v>37</v>
      </c>
      <c r="C22" s="3">
        <v>0</v>
      </c>
      <c r="D22" s="3">
        <v>0</v>
      </c>
      <c r="E22" s="3">
        <v>0</v>
      </c>
      <c r="F22" s="18">
        <f t="shared" si="0"/>
        <v>0</v>
      </c>
      <c r="G22" s="3">
        <v>0</v>
      </c>
      <c r="H22" s="3">
        <v>0</v>
      </c>
      <c r="I22" s="3">
        <v>0</v>
      </c>
      <c r="J22" s="18">
        <f t="shared" si="1"/>
        <v>0</v>
      </c>
    </row>
    <row r="23" spans="1:10" x14ac:dyDescent="0.25">
      <c r="A23" s="4" t="s">
        <v>38</v>
      </c>
      <c r="B23" s="4" t="s">
        <v>39</v>
      </c>
      <c r="C23" s="3">
        <v>17</v>
      </c>
      <c r="D23" s="3">
        <v>2</v>
      </c>
      <c r="E23" s="3">
        <v>1</v>
      </c>
      <c r="F23" s="18">
        <f t="shared" si="0"/>
        <v>20</v>
      </c>
      <c r="G23" s="3">
        <v>0</v>
      </c>
      <c r="H23" s="3">
        <v>0</v>
      </c>
      <c r="I23" s="3">
        <v>0</v>
      </c>
      <c r="J23" s="18">
        <f t="shared" si="1"/>
        <v>0</v>
      </c>
    </row>
    <row r="24" spans="1:10" x14ac:dyDescent="0.25">
      <c r="A24" s="4" t="s">
        <v>40</v>
      </c>
      <c r="B24" s="4" t="s">
        <v>42</v>
      </c>
      <c r="C24" s="3">
        <v>3</v>
      </c>
      <c r="D24" s="3">
        <v>6</v>
      </c>
      <c r="E24" s="3">
        <v>0</v>
      </c>
      <c r="F24" s="18">
        <f t="shared" si="0"/>
        <v>9</v>
      </c>
      <c r="G24" s="3">
        <v>4</v>
      </c>
      <c r="H24" s="3">
        <v>1</v>
      </c>
      <c r="I24" s="3">
        <v>0</v>
      </c>
      <c r="J24" s="18">
        <f t="shared" si="1"/>
        <v>5</v>
      </c>
    </row>
    <row r="25" spans="1:10" x14ac:dyDescent="0.25">
      <c r="A25" s="4" t="s">
        <v>41</v>
      </c>
      <c r="B25" s="4" t="s">
        <v>44</v>
      </c>
      <c r="C25" s="3">
        <v>0</v>
      </c>
      <c r="D25" s="3">
        <v>0</v>
      </c>
      <c r="E25" s="3">
        <v>0</v>
      </c>
      <c r="F25" s="18">
        <f t="shared" si="0"/>
        <v>0</v>
      </c>
      <c r="G25" s="3">
        <v>0</v>
      </c>
      <c r="H25" s="3">
        <v>0</v>
      </c>
      <c r="I25" s="3">
        <v>0</v>
      </c>
      <c r="J25" s="18">
        <f t="shared" si="1"/>
        <v>0</v>
      </c>
    </row>
    <row r="26" spans="1:10" x14ac:dyDescent="0.25">
      <c r="A26" s="4" t="s">
        <v>43</v>
      </c>
      <c r="B26" s="4" t="s">
        <v>46</v>
      </c>
      <c r="C26" s="3">
        <v>0</v>
      </c>
      <c r="D26" s="3">
        <v>1</v>
      </c>
      <c r="E26" s="3">
        <v>0</v>
      </c>
      <c r="F26" s="18">
        <f t="shared" si="0"/>
        <v>1</v>
      </c>
      <c r="G26" s="3">
        <v>0</v>
      </c>
      <c r="H26" s="3">
        <v>5</v>
      </c>
      <c r="I26" s="3">
        <v>0</v>
      </c>
      <c r="J26" s="18">
        <f t="shared" si="1"/>
        <v>5</v>
      </c>
    </row>
    <row r="27" spans="1:10" x14ac:dyDescent="0.25">
      <c r="A27" s="4" t="s">
        <v>45</v>
      </c>
      <c r="B27" s="4" t="s">
        <v>48</v>
      </c>
      <c r="C27" s="3">
        <v>0</v>
      </c>
      <c r="D27" s="3">
        <v>0</v>
      </c>
      <c r="E27" s="3">
        <v>0</v>
      </c>
      <c r="F27" s="18">
        <f t="shared" si="0"/>
        <v>0</v>
      </c>
      <c r="G27" s="3">
        <v>0</v>
      </c>
      <c r="H27" s="3">
        <v>3</v>
      </c>
      <c r="I27" s="3">
        <v>0</v>
      </c>
      <c r="J27" s="18">
        <f t="shared" si="1"/>
        <v>3</v>
      </c>
    </row>
    <row r="28" spans="1:10" x14ac:dyDescent="0.25">
      <c r="A28" s="4" t="s">
        <v>47</v>
      </c>
      <c r="B28" s="4" t="s">
        <v>50</v>
      </c>
      <c r="C28" s="3">
        <v>25</v>
      </c>
      <c r="D28" s="3">
        <v>3</v>
      </c>
      <c r="E28" s="3">
        <v>0</v>
      </c>
      <c r="F28" s="18">
        <f t="shared" si="0"/>
        <v>28</v>
      </c>
      <c r="G28" s="3">
        <v>0</v>
      </c>
      <c r="H28" s="3">
        <v>0</v>
      </c>
      <c r="I28" s="3">
        <v>0</v>
      </c>
      <c r="J28" s="18">
        <f t="shared" si="1"/>
        <v>0</v>
      </c>
    </row>
    <row r="29" spans="1:10" x14ac:dyDescent="0.25">
      <c r="A29" s="4" t="s">
        <v>49</v>
      </c>
      <c r="B29" s="4" t="s">
        <v>52</v>
      </c>
      <c r="C29" s="3">
        <v>0</v>
      </c>
      <c r="D29" s="3">
        <v>0</v>
      </c>
      <c r="E29" s="3">
        <v>0</v>
      </c>
      <c r="F29" s="18">
        <f t="shared" si="0"/>
        <v>0</v>
      </c>
      <c r="G29" s="3">
        <v>0</v>
      </c>
      <c r="H29" s="3">
        <v>0</v>
      </c>
      <c r="I29" s="3">
        <v>0</v>
      </c>
      <c r="J29" s="18">
        <f t="shared" si="1"/>
        <v>0</v>
      </c>
    </row>
    <row r="30" spans="1:10" x14ac:dyDescent="0.25">
      <c r="A30" s="4" t="s">
        <v>51</v>
      </c>
      <c r="B30" s="4" t="s">
        <v>54</v>
      </c>
      <c r="C30" s="3">
        <v>0</v>
      </c>
      <c r="D30" s="3">
        <v>0</v>
      </c>
      <c r="E30" s="3">
        <v>0</v>
      </c>
      <c r="F30" s="18">
        <f t="shared" si="0"/>
        <v>0</v>
      </c>
      <c r="G30" s="3">
        <v>0</v>
      </c>
      <c r="H30" s="3">
        <v>0</v>
      </c>
      <c r="I30" s="3">
        <v>0</v>
      </c>
      <c r="J30" s="18">
        <f t="shared" si="1"/>
        <v>0</v>
      </c>
    </row>
    <row r="31" spans="1:10" x14ac:dyDescent="0.25">
      <c r="A31" s="4" t="s">
        <v>53</v>
      </c>
      <c r="B31" s="4" t="s">
        <v>56</v>
      </c>
      <c r="C31" s="3">
        <v>0</v>
      </c>
      <c r="D31" s="3">
        <v>0</v>
      </c>
      <c r="E31" s="3">
        <v>0</v>
      </c>
      <c r="F31" s="18">
        <f t="shared" si="0"/>
        <v>0</v>
      </c>
      <c r="G31" s="3">
        <v>0</v>
      </c>
      <c r="H31" s="3">
        <v>0</v>
      </c>
      <c r="I31" s="3">
        <v>0</v>
      </c>
      <c r="J31" s="18">
        <f t="shared" si="1"/>
        <v>0</v>
      </c>
    </row>
    <row r="32" spans="1:10" x14ac:dyDescent="0.25">
      <c r="A32" s="4" t="s">
        <v>55</v>
      </c>
      <c r="B32" s="4" t="s">
        <v>58</v>
      </c>
      <c r="C32" s="3">
        <v>0</v>
      </c>
      <c r="D32" s="3">
        <v>0</v>
      </c>
      <c r="E32" s="3">
        <v>0</v>
      </c>
      <c r="F32" s="18">
        <f t="shared" si="0"/>
        <v>0</v>
      </c>
      <c r="G32" s="3">
        <v>0</v>
      </c>
      <c r="H32" s="3">
        <v>0</v>
      </c>
      <c r="I32" s="3">
        <v>0</v>
      </c>
      <c r="J32" s="18">
        <f t="shared" si="1"/>
        <v>0</v>
      </c>
    </row>
    <row r="33" spans="1:10" x14ac:dyDescent="0.25">
      <c r="A33" s="4" t="s">
        <v>57</v>
      </c>
      <c r="B33" s="4" t="s">
        <v>60</v>
      </c>
      <c r="C33" s="3">
        <v>0</v>
      </c>
      <c r="D33" s="3">
        <v>0</v>
      </c>
      <c r="E33" s="3">
        <v>0</v>
      </c>
      <c r="F33" s="18">
        <f t="shared" si="0"/>
        <v>0</v>
      </c>
      <c r="G33" s="3">
        <v>0</v>
      </c>
      <c r="H33" s="3">
        <v>0</v>
      </c>
      <c r="I33" s="3">
        <v>0</v>
      </c>
      <c r="J33" s="18">
        <f t="shared" si="1"/>
        <v>0</v>
      </c>
    </row>
    <row r="34" spans="1:10" x14ac:dyDescent="0.25">
      <c r="A34" s="4" t="s">
        <v>59</v>
      </c>
      <c r="B34" s="4" t="s">
        <v>62</v>
      </c>
      <c r="C34" s="3">
        <v>0</v>
      </c>
      <c r="D34" s="3">
        <v>0</v>
      </c>
      <c r="E34" s="3">
        <v>0</v>
      </c>
      <c r="F34" s="18">
        <f t="shared" si="0"/>
        <v>0</v>
      </c>
      <c r="G34" s="3">
        <v>0</v>
      </c>
      <c r="H34" s="3">
        <v>0</v>
      </c>
      <c r="I34" s="3">
        <v>0</v>
      </c>
      <c r="J34" s="18">
        <f t="shared" si="1"/>
        <v>0</v>
      </c>
    </row>
    <row r="35" spans="1:10" x14ac:dyDescent="0.25">
      <c r="A35" s="4" t="s">
        <v>61</v>
      </c>
      <c r="B35" s="4" t="s">
        <v>64</v>
      </c>
      <c r="C35" s="3">
        <v>0</v>
      </c>
      <c r="D35" s="3">
        <v>0</v>
      </c>
      <c r="E35" s="3">
        <v>0</v>
      </c>
      <c r="F35" s="18">
        <f t="shared" si="0"/>
        <v>0</v>
      </c>
      <c r="G35" s="3">
        <v>0</v>
      </c>
      <c r="H35" s="3">
        <v>0</v>
      </c>
      <c r="I35" s="3">
        <v>20</v>
      </c>
      <c r="J35" s="18">
        <f t="shared" si="1"/>
        <v>20</v>
      </c>
    </row>
    <row r="36" spans="1:10" x14ac:dyDescent="0.25">
      <c r="A36" s="4" t="s">
        <v>63</v>
      </c>
      <c r="B36" s="4" t="s">
        <v>66</v>
      </c>
      <c r="C36" s="3">
        <v>0</v>
      </c>
      <c r="D36" s="3">
        <v>0</v>
      </c>
      <c r="E36" s="3">
        <v>0</v>
      </c>
      <c r="F36" s="18">
        <f t="shared" si="0"/>
        <v>0</v>
      </c>
      <c r="G36" s="3">
        <v>0</v>
      </c>
      <c r="H36" s="3">
        <v>0</v>
      </c>
      <c r="I36" s="3">
        <v>0</v>
      </c>
      <c r="J36" s="18">
        <f t="shared" si="1"/>
        <v>0</v>
      </c>
    </row>
    <row r="37" spans="1:10" x14ac:dyDescent="0.25">
      <c r="A37" s="4" t="s">
        <v>65</v>
      </c>
      <c r="B37" s="4" t="s">
        <v>68</v>
      </c>
      <c r="C37" s="3">
        <v>0</v>
      </c>
      <c r="D37" s="3">
        <v>0</v>
      </c>
      <c r="E37" s="3">
        <v>0</v>
      </c>
      <c r="F37" s="18">
        <f t="shared" si="0"/>
        <v>0</v>
      </c>
      <c r="G37" s="3">
        <v>0</v>
      </c>
      <c r="H37" s="3">
        <v>0</v>
      </c>
      <c r="I37" s="3">
        <v>0</v>
      </c>
      <c r="J37" s="18">
        <f t="shared" si="1"/>
        <v>0</v>
      </c>
    </row>
    <row r="38" spans="1:10" x14ac:dyDescent="0.25">
      <c r="A38" s="4" t="s">
        <v>67</v>
      </c>
      <c r="B38" s="4" t="s">
        <v>70</v>
      </c>
      <c r="C38" s="3">
        <v>0</v>
      </c>
      <c r="D38" s="3">
        <v>0</v>
      </c>
      <c r="E38" s="3">
        <v>0</v>
      </c>
      <c r="F38" s="18">
        <f t="shared" si="0"/>
        <v>0</v>
      </c>
      <c r="G38" s="3">
        <v>0</v>
      </c>
      <c r="H38" s="3">
        <v>0</v>
      </c>
      <c r="I38" s="3">
        <v>0</v>
      </c>
      <c r="J38" s="18">
        <f t="shared" si="1"/>
        <v>0</v>
      </c>
    </row>
    <row r="39" spans="1:10" x14ac:dyDescent="0.25">
      <c r="A39" s="4" t="s">
        <v>69</v>
      </c>
      <c r="B39" s="4" t="s">
        <v>72</v>
      </c>
      <c r="C39" s="3">
        <v>2</v>
      </c>
      <c r="D39" s="3">
        <v>0</v>
      </c>
      <c r="E39" s="3">
        <v>0</v>
      </c>
      <c r="F39" s="18">
        <f t="shared" si="0"/>
        <v>2</v>
      </c>
      <c r="G39" s="3">
        <v>0</v>
      </c>
      <c r="H39" s="3">
        <v>0</v>
      </c>
      <c r="I39" s="3">
        <v>0</v>
      </c>
      <c r="J39" s="18">
        <f t="shared" si="1"/>
        <v>0</v>
      </c>
    </row>
    <row r="40" spans="1:10" x14ac:dyDescent="0.25">
      <c r="A40" s="4" t="s">
        <v>71</v>
      </c>
      <c r="B40" s="4" t="s">
        <v>74</v>
      </c>
      <c r="C40" s="3">
        <v>0</v>
      </c>
      <c r="D40" s="3">
        <v>0</v>
      </c>
      <c r="E40" s="3">
        <v>0</v>
      </c>
      <c r="F40" s="18">
        <f t="shared" si="0"/>
        <v>0</v>
      </c>
      <c r="G40" s="3">
        <v>0</v>
      </c>
      <c r="H40" s="3">
        <v>0</v>
      </c>
      <c r="I40" s="3">
        <v>0</v>
      </c>
      <c r="J40" s="18">
        <f t="shared" si="1"/>
        <v>0</v>
      </c>
    </row>
    <row r="41" spans="1:10" x14ac:dyDescent="0.25">
      <c r="A41" s="4" t="s">
        <v>73</v>
      </c>
      <c r="B41" s="4" t="s">
        <v>76</v>
      </c>
      <c r="C41" s="3">
        <v>0</v>
      </c>
      <c r="D41" s="3">
        <v>0</v>
      </c>
      <c r="E41" s="3">
        <v>0</v>
      </c>
      <c r="F41" s="18">
        <f t="shared" si="0"/>
        <v>0</v>
      </c>
      <c r="G41" s="3">
        <v>0</v>
      </c>
      <c r="H41" s="3">
        <v>0</v>
      </c>
      <c r="I41" s="3">
        <v>0</v>
      </c>
      <c r="J41" s="18">
        <f t="shared" si="1"/>
        <v>0</v>
      </c>
    </row>
    <row r="42" spans="1:10" x14ac:dyDescent="0.25">
      <c r="A42" s="4" t="s">
        <v>75</v>
      </c>
      <c r="B42" s="4" t="s">
        <v>78</v>
      </c>
      <c r="C42" s="3">
        <v>0</v>
      </c>
      <c r="D42" s="3">
        <v>0</v>
      </c>
      <c r="E42" s="3">
        <v>0</v>
      </c>
      <c r="F42" s="18">
        <f t="shared" si="0"/>
        <v>0</v>
      </c>
      <c r="G42" s="3">
        <v>0</v>
      </c>
      <c r="H42" s="3">
        <v>0</v>
      </c>
      <c r="I42" s="3">
        <v>0</v>
      </c>
      <c r="J42" s="18">
        <f t="shared" si="1"/>
        <v>0</v>
      </c>
    </row>
    <row r="43" spans="1:10" x14ac:dyDescent="0.25">
      <c r="A43" s="4" t="s">
        <v>77</v>
      </c>
      <c r="B43" s="4" t="s">
        <v>80</v>
      </c>
      <c r="C43" s="3">
        <v>0</v>
      </c>
      <c r="D43" s="3">
        <v>0</v>
      </c>
      <c r="E43" s="3">
        <v>0</v>
      </c>
      <c r="F43" s="18">
        <f t="shared" si="0"/>
        <v>0</v>
      </c>
      <c r="G43" s="3">
        <v>0</v>
      </c>
      <c r="H43" s="3">
        <v>0</v>
      </c>
      <c r="I43" s="3">
        <v>0</v>
      </c>
      <c r="J43" s="18">
        <f t="shared" si="1"/>
        <v>0</v>
      </c>
    </row>
    <row r="44" spans="1:10" x14ac:dyDescent="0.25">
      <c r="A44" s="4" t="s">
        <v>79</v>
      </c>
      <c r="B44" s="4" t="s">
        <v>82</v>
      </c>
      <c r="C44" s="3">
        <v>0</v>
      </c>
      <c r="D44" s="3">
        <v>0</v>
      </c>
      <c r="E44" s="3">
        <v>0</v>
      </c>
      <c r="F44" s="18">
        <f t="shared" si="0"/>
        <v>0</v>
      </c>
      <c r="G44" s="3">
        <v>0</v>
      </c>
      <c r="H44" s="3">
        <v>0</v>
      </c>
      <c r="I44" s="3">
        <v>0</v>
      </c>
      <c r="J44" s="18">
        <f t="shared" si="1"/>
        <v>0</v>
      </c>
    </row>
    <row r="45" spans="1:10" x14ac:dyDescent="0.25">
      <c r="A45" s="4" t="s">
        <v>81</v>
      </c>
      <c r="B45" s="4" t="s">
        <v>84</v>
      </c>
      <c r="C45" s="3">
        <v>0</v>
      </c>
      <c r="D45" s="3">
        <v>0</v>
      </c>
      <c r="E45" s="3">
        <v>0</v>
      </c>
      <c r="F45" s="18">
        <f t="shared" si="0"/>
        <v>0</v>
      </c>
      <c r="G45" s="3">
        <v>0</v>
      </c>
      <c r="H45" s="3">
        <v>0</v>
      </c>
      <c r="I45" s="3">
        <v>0</v>
      </c>
      <c r="J45" s="18">
        <f t="shared" si="1"/>
        <v>0</v>
      </c>
    </row>
    <row r="46" spans="1:10" x14ac:dyDescent="0.25">
      <c r="A46" s="4" t="s">
        <v>83</v>
      </c>
      <c r="B46" s="4" t="s">
        <v>86</v>
      </c>
      <c r="C46" s="3">
        <v>0</v>
      </c>
      <c r="D46" s="3">
        <v>0</v>
      </c>
      <c r="E46" s="3">
        <v>0</v>
      </c>
      <c r="F46" s="18">
        <f t="shared" si="0"/>
        <v>0</v>
      </c>
      <c r="G46" s="3">
        <v>0</v>
      </c>
      <c r="H46" s="3">
        <v>0</v>
      </c>
      <c r="I46" s="3">
        <v>0</v>
      </c>
      <c r="J46" s="18">
        <f t="shared" si="1"/>
        <v>0</v>
      </c>
    </row>
    <row r="47" spans="1:10" x14ac:dyDescent="0.25">
      <c r="A47" s="4" t="s">
        <v>85</v>
      </c>
      <c r="B47" s="4" t="s">
        <v>88</v>
      </c>
      <c r="C47" s="3">
        <v>2</v>
      </c>
      <c r="D47" s="3">
        <v>0</v>
      </c>
      <c r="E47" s="3">
        <v>0</v>
      </c>
      <c r="F47" s="18">
        <f t="shared" si="0"/>
        <v>2</v>
      </c>
      <c r="G47" s="3">
        <v>0</v>
      </c>
      <c r="H47" s="3">
        <v>5</v>
      </c>
      <c r="I47" s="3">
        <v>0</v>
      </c>
      <c r="J47" s="18">
        <f t="shared" si="1"/>
        <v>5</v>
      </c>
    </row>
    <row r="48" spans="1:10" x14ac:dyDescent="0.25">
      <c r="A48" s="4" t="s">
        <v>87</v>
      </c>
      <c r="B48" s="4" t="s">
        <v>90</v>
      </c>
      <c r="C48" s="3">
        <v>0</v>
      </c>
      <c r="D48" s="3">
        <v>0</v>
      </c>
      <c r="E48" s="3">
        <v>0</v>
      </c>
      <c r="F48" s="18">
        <f t="shared" si="0"/>
        <v>0</v>
      </c>
      <c r="G48" s="3">
        <v>0</v>
      </c>
      <c r="H48" s="3">
        <v>0</v>
      </c>
      <c r="I48" s="3">
        <v>0</v>
      </c>
      <c r="J48" s="18">
        <f t="shared" si="1"/>
        <v>0</v>
      </c>
    </row>
    <row r="49" spans="1:10" x14ac:dyDescent="0.25">
      <c r="A49" s="4" t="s">
        <v>89</v>
      </c>
      <c r="B49" s="4" t="s">
        <v>92</v>
      </c>
      <c r="C49" s="3">
        <v>2</v>
      </c>
      <c r="D49" s="3">
        <v>1</v>
      </c>
      <c r="E49" s="3">
        <v>1</v>
      </c>
      <c r="F49" s="18">
        <f t="shared" si="0"/>
        <v>4</v>
      </c>
      <c r="G49" s="3">
        <v>4</v>
      </c>
      <c r="H49" s="3">
        <v>1</v>
      </c>
      <c r="I49" s="3">
        <v>1</v>
      </c>
      <c r="J49" s="18">
        <f t="shared" si="1"/>
        <v>6</v>
      </c>
    </row>
    <row r="50" spans="1:10" x14ac:dyDescent="0.25">
      <c r="A50" s="4" t="s">
        <v>91</v>
      </c>
      <c r="B50" s="4" t="s">
        <v>94</v>
      </c>
      <c r="C50" s="3">
        <v>0</v>
      </c>
      <c r="D50" s="3">
        <v>0</v>
      </c>
      <c r="E50" s="3">
        <v>0</v>
      </c>
      <c r="F50" s="18">
        <f t="shared" si="0"/>
        <v>0</v>
      </c>
      <c r="G50" s="3">
        <v>0</v>
      </c>
      <c r="H50" s="3">
        <v>0</v>
      </c>
      <c r="I50" s="3">
        <v>0</v>
      </c>
      <c r="J50" s="18">
        <f t="shared" si="1"/>
        <v>0</v>
      </c>
    </row>
    <row r="51" spans="1:10" x14ac:dyDescent="0.25">
      <c r="A51" s="4" t="s">
        <v>93</v>
      </c>
      <c r="B51" s="4" t="s">
        <v>96</v>
      </c>
      <c r="C51" s="3">
        <v>0</v>
      </c>
      <c r="D51" s="3">
        <v>0</v>
      </c>
      <c r="E51" s="3">
        <v>0</v>
      </c>
      <c r="F51" s="18">
        <f t="shared" si="0"/>
        <v>0</v>
      </c>
      <c r="G51" s="3">
        <v>5</v>
      </c>
      <c r="H51" s="3">
        <v>0</v>
      </c>
      <c r="I51" s="3">
        <v>0</v>
      </c>
      <c r="J51" s="18">
        <f t="shared" si="1"/>
        <v>5</v>
      </c>
    </row>
    <row r="52" spans="1:10" x14ac:dyDescent="0.25">
      <c r="A52" s="4" t="s">
        <v>95</v>
      </c>
      <c r="B52" s="4" t="s">
        <v>98</v>
      </c>
      <c r="C52" s="3">
        <v>8</v>
      </c>
      <c r="D52" s="3">
        <v>0</v>
      </c>
      <c r="E52" s="3">
        <v>2</v>
      </c>
      <c r="F52" s="18">
        <f t="shared" si="0"/>
        <v>10</v>
      </c>
      <c r="G52" s="3">
        <v>0</v>
      </c>
      <c r="H52" s="3">
        <v>0</v>
      </c>
      <c r="I52" s="3">
        <v>0</v>
      </c>
      <c r="J52" s="18">
        <f t="shared" si="1"/>
        <v>0</v>
      </c>
    </row>
    <row r="53" spans="1:10" x14ac:dyDescent="0.25">
      <c r="A53" s="4" t="s">
        <v>97</v>
      </c>
      <c r="B53" s="4" t="s">
        <v>100</v>
      </c>
      <c r="C53" s="3">
        <v>9</v>
      </c>
      <c r="D53" s="3">
        <v>0</v>
      </c>
      <c r="E53" s="3">
        <v>0</v>
      </c>
      <c r="F53" s="18">
        <f t="shared" si="0"/>
        <v>9</v>
      </c>
      <c r="G53" s="3">
        <v>0</v>
      </c>
      <c r="H53" s="3">
        <v>0</v>
      </c>
      <c r="I53" s="3">
        <v>0</v>
      </c>
      <c r="J53" s="18">
        <f t="shared" si="1"/>
        <v>0</v>
      </c>
    </row>
    <row r="54" spans="1:10" x14ac:dyDescent="0.25">
      <c r="A54" s="4" t="s">
        <v>99</v>
      </c>
      <c r="B54" s="4" t="s">
        <v>102</v>
      </c>
      <c r="C54" s="3">
        <v>0</v>
      </c>
      <c r="D54" s="3">
        <v>0</v>
      </c>
      <c r="E54" s="3">
        <v>0</v>
      </c>
      <c r="F54" s="18">
        <f t="shared" si="0"/>
        <v>0</v>
      </c>
      <c r="G54" s="3">
        <v>0</v>
      </c>
      <c r="H54" s="3">
        <v>0</v>
      </c>
      <c r="I54" s="3">
        <v>0</v>
      </c>
      <c r="J54" s="18">
        <f t="shared" si="1"/>
        <v>0</v>
      </c>
    </row>
    <row r="55" spans="1:10" x14ac:dyDescent="0.25">
      <c r="A55" s="4" t="s">
        <v>101</v>
      </c>
      <c r="B55" s="4" t="s">
        <v>104</v>
      </c>
      <c r="C55" s="3">
        <v>0</v>
      </c>
      <c r="D55" s="3">
        <v>0</v>
      </c>
      <c r="E55" s="3">
        <v>0</v>
      </c>
      <c r="F55" s="18">
        <f t="shared" si="0"/>
        <v>0</v>
      </c>
      <c r="G55" s="3">
        <v>0</v>
      </c>
      <c r="H55" s="3">
        <v>0</v>
      </c>
      <c r="I55" s="3">
        <v>0</v>
      </c>
      <c r="J55" s="18">
        <f t="shared" si="1"/>
        <v>0</v>
      </c>
    </row>
    <row r="56" spans="1:10" x14ac:dyDescent="0.25">
      <c r="A56" s="4" t="s">
        <v>103</v>
      </c>
      <c r="B56" s="4" t="s">
        <v>106</v>
      </c>
      <c r="C56" s="3">
        <v>0</v>
      </c>
      <c r="D56" s="3">
        <v>0</v>
      </c>
      <c r="E56" s="3">
        <v>25</v>
      </c>
      <c r="F56" s="18">
        <f t="shared" si="0"/>
        <v>25</v>
      </c>
      <c r="G56" s="3">
        <v>0</v>
      </c>
      <c r="H56" s="3">
        <v>0</v>
      </c>
      <c r="I56" s="3">
        <v>0</v>
      </c>
      <c r="J56" s="18">
        <f t="shared" si="1"/>
        <v>0</v>
      </c>
    </row>
    <row r="57" spans="1:10" x14ac:dyDescent="0.25">
      <c r="A57" s="4" t="s">
        <v>105</v>
      </c>
      <c r="B57" s="4" t="s">
        <v>108</v>
      </c>
      <c r="C57" s="3">
        <v>0</v>
      </c>
      <c r="D57" s="3">
        <v>0</v>
      </c>
      <c r="E57" s="3">
        <v>0</v>
      </c>
      <c r="F57" s="18">
        <f t="shared" si="0"/>
        <v>0</v>
      </c>
      <c r="G57" s="3">
        <v>0</v>
      </c>
      <c r="H57" s="3">
        <v>0</v>
      </c>
      <c r="I57" s="3">
        <v>0</v>
      </c>
      <c r="J57" s="18">
        <f t="shared" si="1"/>
        <v>0</v>
      </c>
    </row>
    <row r="58" spans="1:10" x14ac:dyDescent="0.25">
      <c r="A58" s="4" t="s">
        <v>107</v>
      </c>
      <c r="B58" s="4" t="s">
        <v>110</v>
      </c>
      <c r="C58" s="3">
        <v>0</v>
      </c>
      <c r="D58" s="3">
        <v>0</v>
      </c>
      <c r="E58" s="3">
        <v>0</v>
      </c>
      <c r="F58" s="18">
        <f t="shared" si="0"/>
        <v>0</v>
      </c>
      <c r="G58" s="3">
        <v>0</v>
      </c>
      <c r="H58" s="3">
        <v>0</v>
      </c>
      <c r="I58" s="3">
        <v>0</v>
      </c>
      <c r="J58" s="18">
        <f t="shared" si="1"/>
        <v>0</v>
      </c>
    </row>
    <row r="59" spans="1:10" x14ac:dyDescent="0.25">
      <c r="A59" s="4" t="s">
        <v>109</v>
      </c>
      <c r="B59" s="4" t="s">
        <v>112</v>
      </c>
      <c r="C59" s="3">
        <v>0</v>
      </c>
      <c r="D59" s="3">
        <v>10</v>
      </c>
      <c r="E59" s="3">
        <v>6</v>
      </c>
      <c r="F59" s="18">
        <f t="shared" si="0"/>
        <v>16</v>
      </c>
      <c r="G59" s="3">
        <v>7</v>
      </c>
      <c r="H59" s="3">
        <v>0</v>
      </c>
      <c r="I59" s="3">
        <v>0</v>
      </c>
      <c r="J59" s="18">
        <f t="shared" si="1"/>
        <v>7</v>
      </c>
    </row>
    <row r="60" spans="1:10" x14ac:dyDescent="0.25">
      <c r="A60" s="4" t="s">
        <v>111</v>
      </c>
      <c r="B60" s="4" t="s">
        <v>114</v>
      </c>
      <c r="C60" s="3">
        <v>0</v>
      </c>
      <c r="D60" s="3">
        <v>0</v>
      </c>
      <c r="E60" s="3">
        <v>0</v>
      </c>
      <c r="F60" s="18">
        <f t="shared" si="0"/>
        <v>0</v>
      </c>
      <c r="G60" s="3">
        <v>0</v>
      </c>
      <c r="H60" s="3">
        <v>0</v>
      </c>
      <c r="I60" s="3">
        <v>0</v>
      </c>
      <c r="J60" s="18">
        <f t="shared" si="1"/>
        <v>0</v>
      </c>
    </row>
    <row r="61" spans="1:10" x14ac:dyDescent="0.25">
      <c r="A61" s="4" t="s">
        <v>113</v>
      </c>
      <c r="B61" s="4" t="s">
        <v>116</v>
      </c>
      <c r="C61" s="3">
        <v>0</v>
      </c>
      <c r="D61" s="3">
        <v>0</v>
      </c>
      <c r="E61" s="3">
        <v>0</v>
      </c>
      <c r="F61" s="18">
        <f t="shared" si="0"/>
        <v>0</v>
      </c>
      <c r="G61" s="3">
        <v>0</v>
      </c>
      <c r="H61" s="3">
        <v>0</v>
      </c>
      <c r="I61" s="3">
        <v>0</v>
      </c>
      <c r="J61" s="18">
        <f t="shared" si="1"/>
        <v>0</v>
      </c>
    </row>
    <row r="62" spans="1:10" x14ac:dyDescent="0.25">
      <c r="A62" s="4" t="s">
        <v>115</v>
      </c>
      <c r="B62" s="4" t="s">
        <v>118</v>
      </c>
      <c r="C62" s="3">
        <v>3</v>
      </c>
      <c r="D62" s="3">
        <v>2</v>
      </c>
      <c r="E62" s="3">
        <v>1</v>
      </c>
      <c r="F62" s="18">
        <f t="shared" si="0"/>
        <v>6</v>
      </c>
      <c r="G62" s="3">
        <v>7</v>
      </c>
      <c r="H62" s="3">
        <v>5</v>
      </c>
      <c r="I62" s="3">
        <v>1</v>
      </c>
      <c r="J62" s="18">
        <f t="shared" si="1"/>
        <v>13</v>
      </c>
    </row>
    <row r="63" spans="1:10" ht="15.75" thickBot="1" x14ac:dyDescent="0.3">
      <c r="A63" s="4" t="s">
        <v>117</v>
      </c>
      <c r="B63" s="4" t="s">
        <v>119</v>
      </c>
      <c r="C63" s="3">
        <v>0</v>
      </c>
      <c r="D63" s="3">
        <v>0</v>
      </c>
      <c r="E63" s="3">
        <v>0</v>
      </c>
      <c r="F63" s="35">
        <f t="shared" si="0"/>
        <v>0</v>
      </c>
      <c r="G63" s="3">
        <v>0</v>
      </c>
      <c r="H63" s="3">
        <v>0</v>
      </c>
      <c r="I63" s="3">
        <v>0</v>
      </c>
      <c r="J63" s="35">
        <f t="shared" si="1"/>
        <v>0</v>
      </c>
    </row>
    <row r="64" spans="1:10" ht="16.5" thickTop="1" thickBot="1" x14ac:dyDescent="0.3">
      <c r="B64" s="1" t="s">
        <v>120</v>
      </c>
      <c r="C64" s="1">
        <v>73</v>
      </c>
      <c r="D64" s="1">
        <v>162</v>
      </c>
      <c r="E64" s="1">
        <v>36</v>
      </c>
      <c r="F64" s="149">
        <f t="shared" si="0"/>
        <v>271</v>
      </c>
      <c r="G64" s="1">
        <v>70</v>
      </c>
      <c r="H64" s="1">
        <v>26</v>
      </c>
      <c r="I64" s="1">
        <v>31</v>
      </c>
      <c r="J64" s="149">
        <f t="shared" si="1"/>
        <v>127</v>
      </c>
    </row>
    <row r="65" ht="15.75" thickTop="1" x14ac:dyDescent="0.25"/>
  </sheetData>
  <mergeCells count="5">
    <mergeCell ref="A2:A4"/>
    <mergeCell ref="B2:B4"/>
    <mergeCell ref="C3:F3"/>
    <mergeCell ref="G3:J3"/>
    <mergeCell ref="C2:J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V64"/>
  <sheetViews>
    <sheetView workbookViewId="0">
      <selection activeCell="O10" sqref="O10"/>
    </sheetView>
  </sheetViews>
  <sheetFormatPr baseColWidth="10" defaultColWidth="9.140625" defaultRowHeight="15" x14ac:dyDescent="0.25"/>
  <cols>
    <col min="2" max="2" width="68.42578125" customWidth="1"/>
    <col min="3" max="17" width="7.42578125" customWidth="1"/>
    <col min="18" max="18" width="15.28515625" customWidth="1"/>
    <col min="19" max="19" width="14.7109375" customWidth="1"/>
    <col min="20" max="24" width="16.5703125" customWidth="1"/>
  </cols>
  <sheetData>
    <row r="2" spans="1:22" ht="30" customHeight="1" x14ac:dyDescent="0.25">
      <c r="A2" s="250" t="s">
        <v>0</v>
      </c>
      <c r="B2" s="250" t="s">
        <v>1</v>
      </c>
      <c r="C2" s="250" t="s">
        <v>651</v>
      </c>
      <c r="D2" s="250" t="s">
        <v>651</v>
      </c>
      <c r="E2" s="250" t="s">
        <v>651</v>
      </c>
      <c r="F2" s="250" t="s">
        <v>651</v>
      </c>
      <c r="G2" s="250" t="s">
        <v>651</v>
      </c>
      <c r="H2" s="250" t="s">
        <v>651</v>
      </c>
      <c r="I2" s="250" t="s">
        <v>651</v>
      </c>
      <c r="J2" s="250" t="s">
        <v>651</v>
      </c>
      <c r="K2" s="250" t="s">
        <v>651</v>
      </c>
      <c r="L2" s="250" t="s">
        <v>651</v>
      </c>
      <c r="M2" s="250" t="s">
        <v>651</v>
      </c>
      <c r="N2" s="250" t="s">
        <v>651</v>
      </c>
      <c r="O2" s="250" t="s">
        <v>651</v>
      </c>
      <c r="P2" s="250" t="s">
        <v>651</v>
      </c>
      <c r="Q2" s="250" t="s">
        <v>651</v>
      </c>
      <c r="R2" s="250" t="s">
        <v>651</v>
      </c>
      <c r="S2" s="250" t="s">
        <v>651</v>
      </c>
      <c r="T2" s="250" t="s">
        <v>651</v>
      </c>
      <c r="U2" s="250" t="s">
        <v>651</v>
      </c>
      <c r="V2" s="250" t="s">
        <v>651</v>
      </c>
    </row>
    <row r="3" spans="1:22" ht="39.950000000000003" customHeight="1" x14ac:dyDescent="0.25">
      <c r="A3" s="250" t="s">
        <v>0</v>
      </c>
      <c r="B3" s="250" t="s">
        <v>1</v>
      </c>
      <c r="C3" s="250" t="s">
        <v>334</v>
      </c>
      <c r="D3" s="250" t="s">
        <v>334</v>
      </c>
      <c r="E3" s="250" t="s">
        <v>334</v>
      </c>
      <c r="F3" s="250" t="s">
        <v>334</v>
      </c>
      <c r="G3" s="250" t="s">
        <v>334</v>
      </c>
      <c r="H3" s="250" t="s">
        <v>334</v>
      </c>
      <c r="I3" s="250" t="s">
        <v>334</v>
      </c>
      <c r="J3" s="250" t="s">
        <v>334</v>
      </c>
      <c r="K3" s="250" t="s">
        <v>342</v>
      </c>
      <c r="L3" s="250" t="s">
        <v>342</v>
      </c>
      <c r="M3" s="250" t="s">
        <v>342</v>
      </c>
      <c r="N3" s="250" t="s">
        <v>342</v>
      </c>
      <c r="O3" s="250" t="s">
        <v>342</v>
      </c>
      <c r="P3" s="250" t="s">
        <v>342</v>
      </c>
      <c r="Q3" s="250" t="s">
        <v>342</v>
      </c>
      <c r="R3" s="250" t="s">
        <v>349</v>
      </c>
      <c r="S3" s="295" t="s">
        <v>350</v>
      </c>
      <c r="T3" s="250" t="s">
        <v>351</v>
      </c>
      <c r="U3" s="250" t="s">
        <v>352</v>
      </c>
      <c r="V3" s="250" t="s">
        <v>353</v>
      </c>
    </row>
    <row r="4" spans="1:22" ht="18" x14ac:dyDescent="0.25">
      <c r="A4" s="250" t="s">
        <v>0</v>
      </c>
      <c r="B4" s="250" t="s">
        <v>1</v>
      </c>
      <c r="C4" s="2" t="s">
        <v>335</v>
      </c>
      <c r="D4" s="2" t="s">
        <v>336</v>
      </c>
      <c r="E4" s="2" t="s">
        <v>337</v>
      </c>
      <c r="F4" s="2" t="s">
        <v>338</v>
      </c>
      <c r="G4" s="2" t="s">
        <v>339</v>
      </c>
      <c r="H4" s="2" t="s">
        <v>340</v>
      </c>
      <c r="I4" s="2" t="s">
        <v>341</v>
      </c>
      <c r="J4" s="2" t="s">
        <v>120</v>
      </c>
      <c r="K4" s="2" t="s">
        <v>343</v>
      </c>
      <c r="L4" s="2" t="s">
        <v>344</v>
      </c>
      <c r="M4" s="2" t="s">
        <v>345</v>
      </c>
      <c r="N4" s="2" t="s">
        <v>346</v>
      </c>
      <c r="O4" s="2" t="s">
        <v>347</v>
      </c>
      <c r="P4" s="2" t="s">
        <v>120</v>
      </c>
      <c r="Q4" s="2" t="s">
        <v>348</v>
      </c>
      <c r="R4" s="250" t="s">
        <v>349</v>
      </c>
      <c r="S4" s="295" t="s">
        <v>350</v>
      </c>
      <c r="T4" s="250" t="s">
        <v>351</v>
      </c>
      <c r="U4" s="250" t="s">
        <v>352</v>
      </c>
      <c r="V4" s="250" t="s">
        <v>353</v>
      </c>
    </row>
    <row r="5" spans="1:22" x14ac:dyDescent="0.25">
      <c r="A5" s="4" t="s">
        <v>2</v>
      </c>
      <c r="B5" s="4" t="s">
        <v>3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5">
        <v>0</v>
      </c>
      <c r="S5" s="368">
        <v>0</v>
      </c>
      <c r="T5" s="3">
        <v>0</v>
      </c>
      <c r="U5" s="3">
        <v>0</v>
      </c>
      <c r="V5" s="3">
        <v>0</v>
      </c>
    </row>
    <row r="6" spans="1:22" x14ac:dyDescent="0.25">
      <c r="A6" s="4" t="s">
        <v>4</v>
      </c>
      <c r="B6" s="4" t="s">
        <v>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5">
        <v>0</v>
      </c>
      <c r="S6" s="368">
        <v>0</v>
      </c>
      <c r="T6" s="3">
        <v>0</v>
      </c>
      <c r="U6" s="3">
        <v>0</v>
      </c>
      <c r="V6" s="3">
        <v>0</v>
      </c>
    </row>
    <row r="7" spans="1:22" x14ac:dyDescent="0.25">
      <c r="A7" s="4" t="s">
        <v>6</v>
      </c>
      <c r="B7" s="4" t="s">
        <v>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5">
        <v>0</v>
      </c>
      <c r="S7" s="368">
        <v>0</v>
      </c>
      <c r="T7" s="3">
        <v>0</v>
      </c>
      <c r="U7" s="3">
        <v>0</v>
      </c>
      <c r="V7" s="3">
        <v>0</v>
      </c>
    </row>
    <row r="8" spans="1:22" x14ac:dyDescent="0.25">
      <c r="A8" s="4" t="s">
        <v>8</v>
      </c>
      <c r="B8" s="4" t="s">
        <v>9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5">
        <v>0</v>
      </c>
      <c r="S8" s="368">
        <v>0</v>
      </c>
      <c r="T8" s="3">
        <v>0</v>
      </c>
      <c r="U8" s="3">
        <v>0</v>
      </c>
      <c r="V8" s="3">
        <v>0</v>
      </c>
    </row>
    <row r="9" spans="1:22" x14ac:dyDescent="0.25">
      <c r="A9" s="4" t="s">
        <v>10</v>
      </c>
      <c r="B9" s="4" t="s">
        <v>11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5">
        <v>0</v>
      </c>
      <c r="S9" s="368">
        <v>0</v>
      </c>
      <c r="T9" s="3">
        <v>0</v>
      </c>
      <c r="U9" s="3">
        <v>0</v>
      </c>
      <c r="V9" s="3">
        <v>0</v>
      </c>
    </row>
    <row r="10" spans="1:22" x14ac:dyDescent="0.25">
      <c r="A10" s="4" t="s">
        <v>12</v>
      </c>
      <c r="B10" s="4" t="s">
        <v>13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5">
        <v>0</v>
      </c>
      <c r="S10" s="368">
        <v>0</v>
      </c>
      <c r="T10" s="3">
        <v>0</v>
      </c>
      <c r="U10" s="3">
        <v>0</v>
      </c>
      <c r="V10" s="3">
        <v>0</v>
      </c>
    </row>
    <row r="11" spans="1:22" x14ac:dyDescent="0.25">
      <c r="A11" s="4" t="s">
        <v>14</v>
      </c>
      <c r="B11" s="4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5">
        <v>0</v>
      </c>
      <c r="S11" s="368">
        <v>0</v>
      </c>
      <c r="T11" s="3">
        <v>0</v>
      </c>
      <c r="U11" s="3">
        <v>0</v>
      </c>
      <c r="V11" s="3">
        <v>0</v>
      </c>
    </row>
    <row r="12" spans="1:22" x14ac:dyDescent="0.25">
      <c r="A12" s="4" t="s">
        <v>16</v>
      </c>
      <c r="B12" s="4" t="s">
        <v>17</v>
      </c>
      <c r="C12" s="3">
        <v>142</v>
      </c>
      <c r="D12" s="3">
        <v>125</v>
      </c>
      <c r="E12" s="3">
        <v>66</v>
      </c>
      <c r="F12" s="3">
        <v>3</v>
      </c>
      <c r="G12" s="3">
        <v>0</v>
      </c>
      <c r="H12" s="3">
        <v>0</v>
      </c>
      <c r="I12" s="3">
        <v>0</v>
      </c>
      <c r="J12" s="3">
        <v>336</v>
      </c>
      <c r="K12" s="3">
        <v>710</v>
      </c>
      <c r="L12" s="3">
        <v>500</v>
      </c>
      <c r="M12" s="3">
        <v>198</v>
      </c>
      <c r="N12" s="3">
        <v>6</v>
      </c>
      <c r="O12" s="3">
        <v>0</v>
      </c>
      <c r="P12" s="3">
        <v>1414</v>
      </c>
      <c r="Q12" s="3">
        <v>336</v>
      </c>
      <c r="R12" s="5">
        <v>4.208333333333333</v>
      </c>
      <c r="S12" s="368">
        <v>8.4166666666666661</v>
      </c>
      <c r="T12" s="3">
        <v>267</v>
      </c>
      <c r="U12" s="3">
        <v>22</v>
      </c>
      <c r="V12" s="3">
        <v>28</v>
      </c>
    </row>
    <row r="13" spans="1:22" x14ac:dyDescent="0.25">
      <c r="A13" s="4" t="s">
        <v>18</v>
      </c>
      <c r="B13" s="4" t="s">
        <v>19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5">
        <v>0</v>
      </c>
      <c r="S13" s="368">
        <v>0</v>
      </c>
      <c r="T13" s="3">
        <v>0</v>
      </c>
      <c r="U13" s="3">
        <v>0</v>
      </c>
      <c r="V13" s="3">
        <v>0</v>
      </c>
    </row>
    <row r="14" spans="1:22" x14ac:dyDescent="0.25">
      <c r="A14" s="4" t="s">
        <v>20</v>
      </c>
      <c r="B14" s="4" t="s">
        <v>21</v>
      </c>
      <c r="C14" s="3">
        <v>106</v>
      </c>
      <c r="D14" s="3">
        <v>14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120</v>
      </c>
      <c r="K14" s="3">
        <v>530</v>
      </c>
      <c r="L14" s="3">
        <v>56</v>
      </c>
      <c r="M14" s="3">
        <v>0</v>
      </c>
      <c r="N14" s="3">
        <v>0</v>
      </c>
      <c r="O14" s="3">
        <v>0</v>
      </c>
      <c r="P14" s="3">
        <v>586</v>
      </c>
      <c r="Q14" s="3">
        <v>120</v>
      </c>
      <c r="R14" s="5">
        <v>4.8833333333333337</v>
      </c>
      <c r="S14" s="368">
        <v>9.7666666666666675</v>
      </c>
      <c r="T14" s="3">
        <v>120</v>
      </c>
      <c r="U14" s="3">
        <v>10</v>
      </c>
      <c r="V14" s="3">
        <v>10</v>
      </c>
    </row>
    <row r="15" spans="1:22" x14ac:dyDescent="0.25">
      <c r="A15" s="4" t="s">
        <v>22</v>
      </c>
      <c r="B15" s="4" t="s">
        <v>23</v>
      </c>
      <c r="C15" s="3">
        <v>880</v>
      </c>
      <c r="D15" s="3">
        <v>20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900</v>
      </c>
      <c r="K15" s="3">
        <v>4400</v>
      </c>
      <c r="L15" s="3">
        <v>80</v>
      </c>
      <c r="M15" s="3">
        <v>0</v>
      </c>
      <c r="N15" s="3">
        <v>0</v>
      </c>
      <c r="O15" s="3">
        <v>0</v>
      </c>
      <c r="P15" s="3">
        <v>4480</v>
      </c>
      <c r="Q15" s="3">
        <v>900</v>
      </c>
      <c r="R15" s="5">
        <v>4.9777777777777779</v>
      </c>
      <c r="S15" s="368">
        <v>9.9555555555555557</v>
      </c>
      <c r="T15" s="3">
        <v>900</v>
      </c>
      <c r="U15" s="3">
        <v>75</v>
      </c>
      <c r="V15" s="3">
        <v>75</v>
      </c>
    </row>
    <row r="16" spans="1:22" x14ac:dyDescent="0.25">
      <c r="A16" s="4" t="s">
        <v>24</v>
      </c>
      <c r="B16" s="4" t="s">
        <v>25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5">
        <v>0</v>
      </c>
      <c r="S16" s="368">
        <v>0</v>
      </c>
      <c r="T16" s="3">
        <v>0</v>
      </c>
      <c r="U16" s="3">
        <v>0</v>
      </c>
      <c r="V16" s="3">
        <v>0</v>
      </c>
    </row>
    <row r="17" spans="1:22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5">
        <v>0</v>
      </c>
      <c r="S17" s="368">
        <v>0</v>
      </c>
      <c r="T17" s="3">
        <v>0</v>
      </c>
      <c r="U17" s="3">
        <v>0</v>
      </c>
      <c r="V17" s="3">
        <v>0</v>
      </c>
    </row>
    <row r="18" spans="1:22" x14ac:dyDescent="0.25">
      <c r="A18" s="4" t="s">
        <v>28</v>
      </c>
      <c r="B18" s="4" t="s">
        <v>29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5">
        <v>0</v>
      </c>
      <c r="S18" s="368">
        <v>0</v>
      </c>
      <c r="T18" s="3">
        <v>0</v>
      </c>
      <c r="U18" s="3">
        <v>0</v>
      </c>
      <c r="V18" s="3">
        <v>0</v>
      </c>
    </row>
    <row r="19" spans="1:22" x14ac:dyDescent="0.25">
      <c r="A19" s="4" t="s">
        <v>30</v>
      </c>
      <c r="B19" s="4" t="s">
        <v>31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5">
        <v>0</v>
      </c>
      <c r="S19" s="368">
        <v>0</v>
      </c>
      <c r="T19" s="3">
        <v>0</v>
      </c>
      <c r="U19" s="3">
        <v>0</v>
      </c>
      <c r="V19" s="3">
        <v>0</v>
      </c>
    </row>
    <row r="20" spans="1:22" x14ac:dyDescent="0.25">
      <c r="A20" s="4" t="s">
        <v>32</v>
      </c>
      <c r="B20" s="4" t="s">
        <v>33</v>
      </c>
      <c r="C20" s="3">
        <v>1080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1080</v>
      </c>
      <c r="K20" s="3">
        <v>5400</v>
      </c>
      <c r="L20" s="3">
        <v>0</v>
      </c>
      <c r="M20" s="3">
        <v>0</v>
      </c>
      <c r="N20" s="3">
        <v>0</v>
      </c>
      <c r="O20" s="3">
        <v>0</v>
      </c>
      <c r="P20" s="3">
        <v>5400</v>
      </c>
      <c r="Q20" s="3">
        <v>1080</v>
      </c>
      <c r="R20" s="5">
        <v>5</v>
      </c>
      <c r="S20" s="368">
        <v>10</v>
      </c>
      <c r="T20" s="3">
        <v>1080</v>
      </c>
      <c r="U20" s="3">
        <v>90</v>
      </c>
      <c r="V20" s="3">
        <v>90</v>
      </c>
    </row>
    <row r="21" spans="1:22" x14ac:dyDescent="0.25">
      <c r="A21" s="4" t="s">
        <v>34</v>
      </c>
      <c r="B21" s="4" t="s">
        <v>35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5">
        <v>0</v>
      </c>
      <c r="S21" s="368">
        <v>0</v>
      </c>
      <c r="T21" s="3">
        <v>0</v>
      </c>
      <c r="U21" s="3">
        <v>0</v>
      </c>
      <c r="V21" s="3">
        <v>0</v>
      </c>
    </row>
    <row r="22" spans="1:22" x14ac:dyDescent="0.25">
      <c r="A22" s="4" t="s">
        <v>36</v>
      </c>
      <c r="B22" s="4" t="s">
        <v>37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5">
        <v>0</v>
      </c>
      <c r="S22" s="368">
        <v>0</v>
      </c>
      <c r="T22" s="3">
        <v>0</v>
      </c>
      <c r="U22" s="3">
        <v>0</v>
      </c>
      <c r="V22" s="3">
        <v>0</v>
      </c>
    </row>
    <row r="23" spans="1:22" x14ac:dyDescent="0.25">
      <c r="A23" s="4" t="s">
        <v>38</v>
      </c>
      <c r="B23" s="4" t="s">
        <v>39</v>
      </c>
      <c r="C23" s="3">
        <v>141</v>
      </c>
      <c r="D23" s="3">
        <v>197</v>
      </c>
      <c r="E23" s="3">
        <v>87</v>
      </c>
      <c r="F23" s="3">
        <v>18</v>
      </c>
      <c r="G23" s="3">
        <v>1</v>
      </c>
      <c r="H23" s="3">
        <v>0</v>
      </c>
      <c r="I23" s="3">
        <v>636</v>
      </c>
      <c r="J23" s="3">
        <v>1080</v>
      </c>
      <c r="K23" s="3">
        <v>705</v>
      </c>
      <c r="L23" s="3">
        <v>788</v>
      </c>
      <c r="M23" s="3">
        <v>261</v>
      </c>
      <c r="N23" s="3">
        <v>36</v>
      </c>
      <c r="O23" s="3">
        <v>1</v>
      </c>
      <c r="P23" s="3">
        <v>1791</v>
      </c>
      <c r="Q23" s="3">
        <v>444</v>
      </c>
      <c r="R23" s="5">
        <v>4.0337837837837842</v>
      </c>
      <c r="S23" s="368">
        <v>8.0675675675675684</v>
      </c>
      <c r="T23" s="3">
        <v>338</v>
      </c>
      <c r="U23" s="3">
        <v>28</v>
      </c>
      <c r="V23" s="3">
        <v>90</v>
      </c>
    </row>
    <row r="24" spans="1:22" x14ac:dyDescent="0.25">
      <c r="A24" s="4" t="s">
        <v>40</v>
      </c>
      <c r="B24" s="4" t="s">
        <v>42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5">
        <v>0</v>
      </c>
      <c r="S24" s="368">
        <v>0</v>
      </c>
      <c r="T24" s="3">
        <v>0</v>
      </c>
      <c r="U24" s="3">
        <v>0</v>
      </c>
      <c r="V24" s="3">
        <v>0</v>
      </c>
    </row>
    <row r="25" spans="1:22" x14ac:dyDescent="0.25">
      <c r="A25" s="4" t="s">
        <v>41</v>
      </c>
      <c r="B25" s="4" t="s">
        <v>44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5">
        <v>0</v>
      </c>
      <c r="S25" s="368">
        <v>0</v>
      </c>
      <c r="T25" s="3">
        <v>0</v>
      </c>
      <c r="U25" s="3">
        <v>0</v>
      </c>
      <c r="V25" s="3">
        <v>0</v>
      </c>
    </row>
    <row r="26" spans="1:22" x14ac:dyDescent="0.25">
      <c r="A26" s="4" t="s">
        <v>43</v>
      </c>
      <c r="B26" s="4" t="s">
        <v>46</v>
      </c>
      <c r="C26" s="3">
        <v>312</v>
      </c>
      <c r="D26" s="3">
        <v>31</v>
      </c>
      <c r="E26" s="3">
        <v>17</v>
      </c>
      <c r="F26" s="3">
        <v>0</v>
      </c>
      <c r="G26" s="3">
        <v>0</v>
      </c>
      <c r="H26" s="3">
        <v>0</v>
      </c>
      <c r="I26" s="3">
        <v>0</v>
      </c>
      <c r="J26" s="3">
        <v>360</v>
      </c>
      <c r="K26" s="3">
        <v>1560</v>
      </c>
      <c r="L26" s="3">
        <v>124</v>
      </c>
      <c r="M26" s="3">
        <v>51</v>
      </c>
      <c r="N26" s="3">
        <v>0</v>
      </c>
      <c r="O26" s="3">
        <v>0</v>
      </c>
      <c r="P26" s="3">
        <v>1735</v>
      </c>
      <c r="Q26" s="3">
        <v>360</v>
      </c>
      <c r="R26" s="5">
        <v>4.8194444444444446</v>
      </c>
      <c r="S26" s="368">
        <v>9.6388888888888893</v>
      </c>
      <c r="T26" s="3">
        <v>343</v>
      </c>
      <c r="U26" s="3">
        <v>28</v>
      </c>
      <c r="V26" s="3">
        <v>30</v>
      </c>
    </row>
    <row r="27" spans="1:22" x14ac:dyDescent="0.25">
      <c r="A27" s="4" t="s">
        <v>45</v>
      </c>
      <c r="B27" s="4" t="s">
        <v>48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5">
        <v>0</v>
      </c>
      <c r="S27" s="368">
        <v>0</v>
      </c>
      <c r="T27" s="3">
        <v>0</v>
      </c>
      <c r="U27" s="3">
        <v>0</v>
      </c>
      <c r="V27" s="3">
        <v>0</v>
      </c>
    </row>
    <row r="28" spans="1:22" x14ac:dyDescent="0.25">
      <c r="A28" s="4" t="s">
        <v>47</v>
      </c>
      <c r="B28" s="4" t="s">
        <v>50</v>
      </c>
      <c r="C28" s="3">
        <v>121</v>
      </c>
      <c r="D28" s="3">
        <v>96</v>
      </c>
      <c r="E28" s="3">
        <v>22</v>
      </c>
      <c r="F28" s="3">
        <v>0</v>
      </c>
      <c r="G28" s="3">
        <v>1</v>
      </c>
      <c r="H28" s="3">
        <v>0</v>
      </c>
      <c r="I28" s="3">
        <v>0</v>
      </c>
      <c r="J28" s="3">
        <v>240</v>
      </c>
      <c r="K28" s="3">
        <v>605</v>
      </c>
      <c r="L28" s="3">
        <v>384</v>
      </c>
      <c r="M28" s="3">
        <v>66</v>
      </c>
      <c r="N28" s="3">
        <v>0</v>
      </c>
      <c r="O28" s="3">
        <v>1</v>
      </c>
      <c r="P28" s="3">
        <v>1056</v>
      </c>
      <c r="Q28" s="3">
        <v>240</v>
      </c>
      <c r="R28" s="5">
        <v>4.4000000000000004</v>
      </c>
      <c r="S28" s="368">
        <v>8.8000000000000007</v>
      </c>
      <c r="T28" s="3">
        <v>217</v>
      </c>
      <c r="U28" s="3">
        <v>18</v>
      </c>
      <c r="V28" s="3">
        <v>20</v>
      </c>
    </row>
    <row r="29" spans="1:22" x14ac:dyDescent="0.25">
      <c r="A29" s="4" t="s">
        <v>49</v>
      </c>
      <c r="B29" s="4" t="s">
        <v>52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5">
        <v>0</v>
      </c>
      <c r="S29" s="368">
        <v>0</v>
      </c>
      <c r="T29" s="3">
        <v>0</v>
      </c>
      <c r="U29" s="3">
        <v>0</v>
      </c>
      <c r="V29" s="3">
        <v>0</v>
      </c>
    </row>
    <row r="30" spans="1:22" x14ac:dyDescent="0.25">
      <c r="A30" s="4" t="s">
        <v>51</v>
      </c>
      <c r="B30" s="4" t="s">
        <v>54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5">
        <v>0</v>
      </c>
      <c r="S30" s="368">
        <v>0</v>
      </c>
      <c r="T30" s="3">
        <v>0</v>
      </c>
      <c r="U30" s="3">
        <v>0</v>
      </c>
      <c r="V30" s="3">
        <v>0</v>
      </c>
    </row>
    <row r="31" spans="1:22" x14ac:dyDescent="0.25">
      <c r="A31" s="4" t="s">
        <v>53</v>
      </c>
      <c r="B31" s="4" t="s">
        <v>56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5">
        <v>0</v>
      </c>
      <c r="S31" s="368">
        <v>0</v>
      </c>
      <c r="T31" s="3">
        <v>0</v>
      </c>
      <c r="U31" s="3">
        <v>0</v>
      </c>
      <c r="V31" s="3">
        <v>0</v>
      </c>
    </row>
    <row r="32" spans="1:22" x14ac:dyDescent="0.25">
      <c r="A32" s="4" t="s">
        <v>55</v>
      </c>
      <c r="B32" s="4" t="s">
        <v>58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5">
        <v>0</v>
      </c>
      <c r="S32" s="368">
        <v>0</v>
      </c>
      <c r="T32" s="3">
        <v>0</v>
      </c>
      <c r="U32" s="3">
        <v>0</v>
      </c>
      <c r="V32" s="3">
        <v>0</v>
      </c>
    </row>
    <row r="33" spans="1:22" x14ac:dyDescent="0.25">
      <c r="A33" s="4" t="s">
        <v>57</v>
      </c>
      <c r="B33" s="4" t="s">
        <v>60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5">
        <v>0</v>
      </c>
      <c r="S33" s="368">
        <v>0</v>
      </c>
      <c r="T33" s="3">
        <v>0</v>
      </c>
      <c r="U33" s="3">
        <v>0</v>
      </c>
      <c r="V33" s="3">
        <v>0</v>
      </c>
    </row>
    <row r="34" spans="1:22" x14ac:dyDescent="0.25">
      <c r="A34" s="4" t="s">
        <v>59</v>
      </c>
      <c r="B34" s="4" t="s">
        <v>62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5">
        <v>0</v>
      </c>
      <c r="S34" s="368">
        <v>0</v>
      </c>
      <c r="T34" s="3">
        <v>0</v>
      </c>
      <c r="U34" s="3">
        <v>0</v>
      </c>
      <c r="V34" s="3">
        <v>0</v>
      </c>
    </row>
    <row r="35" spans="1:22" x14ac:dyDescent="0.25">
      <c r="A35" s="4" t="s">
        <v>61</v>
      </c>
      <c r="B35" s="4" t="s">
        <v>64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720</v>
      </c>
      <c r="I35" s="3">
        <v>0</v>
      </c>
      <c r="J35" s="3">
        <v>720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5">
        <v>0</v>
      </c>
      <c r="S35" s="368">
        <v>0</v>
      </c>
      <c r="T35" s="3">
        <v>0</v>
      </c>
      <c r="U35" s="3">
        <v>0</v>
      </c>
      <c r="V35" s="3">
        <v>60</v>
      </c>
    </row>
    <row r="36" spans="1:22" x14ac:dyDescent="0.25">
      <c r="A36" s="4" t="s">
        <v>63</v>
      </c>
      <c r="B36" s="4" t="s">
        <v>66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5">
        <v>0</v>
      </c>
      <c r="S36" s="368">
        <v>0</v>
      </c>
      <c r="T36" s="3">
        <v>0</v>
      </c>
      <c r="U36" s="3">
        <v>0</v>
      </c>
      <c r="V36" s="3">
        <v>0</v>
      </c>
    </row>
    <row r="37" spans="1:22" x14ac:dyDescent="0.25">
      <c r="A37" s="4" t="s">
        <v>65</v>
      </c>
      <c r="B37" s="4" t="s">
        <v>68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5">
        <v>0</v>
      </c>
      <c r="S37" s="368">
        <v>0</v>
      </c>
      <c r="T37" s="3">
        <v>0</v>
      </c>
      <c r="U37" s="3">
        <v>0</v>
      </c>
      <c r="V37" s="3">
        <v>0</v>
      </c>
    </row>
    <row r="38" spans="1:22" x14ac:dyDescent="0.25">
      <c r="A38" s="4" t="s">
        <v>67</v>
      </c>
      <c r="B38" s="4" t="s">
        <v>70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5">
        <v>0</v>
      </c>
      <c r="S38" s="368">
        <v>0</v>
      </c>
      <c r="T38" s="3">
        <v>0</v>
      </c>
      <c r="U38" s="3">
        <v>0</v>
      </c>
      <c r="V38" s="3">
        <v>0</v>
      </c>
    </row>
    <row r="39" spans="1:22" x14ac:dyDescent="0.25">
      <c r="A39" s="4" t="s">
        <v>69</v>
      </c>
      <c r="B39" s="4" t="s">
        <v>72</v>
      </c>
      <c r="C39" s="3">
        <v>130</v>
      </c>
      <c r="D39" s="3">
        <v>177</v>
      </c>
      <c r="E39" s="3">
        <v>47</v>
      </c>
      <c r="F39" s="3">
        <v>6</v>
      </c>
      <c r="G39" s="3">
        <v>0</v>
      </c>
      <c r="H39" s="3">
        <v>0</v>
      </c>
      <c r="I39" s="3">
        <v>0</v>
      </c>
      <c r="J39" s="3">
        <v>360</v>
      </c>
      <c r="K39" s="3">
        <v>650</v>
      </c>
      <c r="L39" s="3">
        <v>708</v>
      </c>
      <c r="M39" s="3">
        <v>141</v>
      </c>
      <c r="N39" s="3">
        <v>12</v>
      </c>
      <c r="O39" s="3">
        <v>0</v>
      </c>
      <c r="P39" s="3">
        <v>1511</v>
      </c>
      <c r="Q39" s="3">
        <v>360</v>
      </c>
      <c r="R39" s="5">
        <v>4.197222222222222</v>
      </c>
      <c r="S39" s="368">
        <v>8.3944444444444439</v>
      </c>
      <c r="T39" s="3">
        <v>307</v>
      </c>
      <c r="U39" s="3">
        <v>25</v>
      </c>
      <c r="V39" s="3">
        <v>30</v>
      </c>
    </row>
    <row r="40" spans="1:22" x14ac:dyDescent="0.25">
      <c r="A40" s="4" t="s">
        <v>71</v>
      </c>
      <c r="B40" s="4" t="s">
        <v>74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5">
        <v>0</v>
      </c>
      <c r="S40" s="368">
        <v>0</v>
      </c>
      <c r="T40" s="3">
        <v>0</v>
      </c>
      <c r="U40" s="3">
        <v>0</v>
      </c>
      <c r="V40" s="3">
        <v>0</v>
      </c>
    </row>
    <row r="41" spans="1:22" x14ac:dyDescent="0.25">
      <c r="A41" s="4" t="s">
        <v>73</v>
      </c>
      <c r="B41" s="4" t="s">
        <v>76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5">
        <v>0</v>
      </c>
      <c r="S41" s="368">
        <v>0</v>
      </c>
      <c r="T41" s="3">
        <v>0</v>
      </c>
      <c r="U41" s="3">
        <v>0</v>
      </c>
      <c r="V41" s="3">
        <v>0</v>
      </c>
    </row>
    <row r="42" spans="1:22" x14ac:dyDescent="0.25">
      <c r="A42" s="4" t="s">
        <v>75</v>
      </c>
      <c r="B42" s="4" t="s">
        <v>78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5">
        <v>0</v>
      </c>
      <c r="S42" s="368">
        <v>0</v>
      </c>
      <c r="T42" s="3">
        <v>0</v>
      </c>
      <c r="U42" s="3">
        <v>0</v>
      </c>
      <c r="V42" s="3">
        <v>0</v>
      </c>
    </row>
    <row r="43" spans="1:22" x14ac:dyDescent="0.25">
      <c r="A43" s="4" t="s">
        <v>77</v>
      </c>
      <c r="B43" s="4" t="s">
        <v>80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5">
        <v>0</v>
      </c>
      <c r="S43" s="368">
        <v>0</v>
      </c>
      <c r="T43" s="3">
        <v>0</v>
      </c>
      <c r="U43" s="3">
        <v>0</v>
      </c>
      <c r="V43" s="3">
        <v>0</v>
      </c>
    </row>
    <row r="44" spans="1:22" x14ac:dyDescent="0.25">
      <c r="A44" s="4" t="s">
        <v>79</v>
      </c>
      <c r="B44" s="4" t="s">
        <v>82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5">
        <v>0</v>
      </c>
      <c r="S44" s="368">
        <v>0</v>
      </c>
      <c r="T44" s="3">
        <v>0</v>
      </c>
      <c r="U44" s="3">
        <v>0</v>
      </c>
      <c r="V44" s="3">
        <v>0</v>
      </c>
    </row>
    <row r="45" spans="1:22" x14ac:dyDescent="0.25">
      <c r="A45" s="4" t="s">
        <v>81</v>
      </c>
      <c r="B45" s="4" t="s">
        <v>84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5">
        <v>0</v>
      </c>
      <c r="S45" s="368">
        <v>0</v>
      </c>
      <c r="T45" s="3">
        <v>0</v>
      </c>
      <c r="U45" s="3">
        <v>0</v>
      </c>
      <c r="V45" s="3">
        <v>0</v>
      </c>
    </row>
    <row r="46" spans="1:22" x14ac:dyDescent="0.25">
      <c r="A46" s="4" t="s">
        <v>83</v>
      </c>
      <c r="B46" s="4" t="s">
        <v>86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5">
        <v>0</v>
      </c>
      <c r="S46" s="368">
        <v>0</v>
      </c>
      <c r="T46" s="3">
        <v>0</v>
      </c>
      <c r="U46" s="3">
        <v>0</v>
      </c>
      <c r="V46" s="3">
        <v>0</v>
      </c>
    </row>
    <row r="47" spans="1:22" x14ac:dyDescent="0.25">
      <c r="A47" s="4" t="s">
        <v>85</v>
      </c>
      <c r="B47" s="4" t="s">
        <v>88</v>
      </c>
      <c r="C47" s="3">
        <v>1790</v>
      </c>
      <c r="D47" s="3">
        <v>574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2364</v>
      </c>
      <c r="K47" s="3">
        <v>8950</v>
      </c>
      <c r="L47" s="3">
        <v>2296</v>
      </c>
      <c r="M47" s="3">
        <v>0</v>
      </c>
      <c r="N47" s="3">
        <v>0</v>
      </c>
      <c r="O47" s="3">
        <v>0</v>
      </c>
      <c r="P47" s="3">
        <v>11246</v>
      </c>
      <c r="Q47" s="3">
        <v>2364</v>
      </c>
      <c r="R47" s="5">
        <v>4.7571912013536375</v>
      </c>
      <c r="S47" s="368">
        <v>9.514382402707275</v>
      </c>
      <c r="T47" s="3">
        <v>2364</v>
      </c>
      <c r="U47" s="3">
        <v>197</v>
      </c>
      <c r="V47" s="3">
        <v>197</v>
      </c>
    </row>
    <row r="48" spans="1:22" x14ac:dyDescent="0.25">
      <c r="A48" s="4" t="s">
        <v>87</v>
      </c>
      <c r="B48" s="4" t="s">
        <v>90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5">
        <v>0</v>
      </c>
      <c r="S48" s="368">
        <v>0</v>
      </c>
      <c r="T48" s="3">
        <v>0</v>
      </c>
      <c r="U48" s="3">
        <v>0</v>
      </c>
      <c r="V48" s="3">
        <v>0</v>
      </c>
    </row>
    <row r="49" spans="1:22" x14ac:dyDescent="0.25">
      <c r="A49" s="4" t="s">
        <v>89</v>
      </c>
      <c r="B49" s="4" t="s">
        <v>92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5">
        <v>0</v>
      </c>
      <c r="S49" s="368">
        <v>0</v>
      </c>
      <c r="T49" s="3">
        <v>0</v>
      </c>
      <c r="U49" s="3">
        <v>0</v>
      </c>
      <c r="V49" s="3">
        <v>0</v>
      </c>
    </row>
    <row r="50" spans="1:22" x14ac:dyDescent="0.25">
      <c r="A50" s="4" t="s">
        <v>91</v>
      </c>
      <c r="B50" s="4" t="s">
        <v>94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5">
        <v>0</v>
      </c>
      <c r="S50" s="368">
        <v>0</v>
      </c>
      <c r="T50" s="3">
        <v>0</v>
      </c>
      <c r="U50" s="3">
        <v>0</v>
      </c>
      <c r="V50" s="3">
        <v>0</v>
      </c>
    </row>
    <row r="51" spans="1:22" x14ac:dyDescent="0.25">
      <c r="A51" s="4" t="s">
        <v>93</v>
      </c>
      <c r="B51" s="4" t="s">
        <v>96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5">
        <v>0</v>
      </c>
      <c r="S51" s="368">
        <v>0</v>
      </c>
      <c r="T51" s="3">
        <v>0</v>
      </c>
      <c r="U51" s="3">
        <v>0</v>
      </c>
      <c r="V51" s="3">
        <v>0</v>
      </c>
    </row>
    <row r="52" spans="1:22" x14ac:dyDescent="0.25">
      <c r="A52" s="4" t="s">
        <v>95</v>
      </c>
      <c r="B52" s="4" t="s">
        <v>98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5">
        <v>0</v>
      </c>
      <c r="S52" s="368">
        <v>0</v>
      </c>
      <c r="T52" s="3">
        <v>0</v>
      </c>
      <c r="U52" s="3">
        <v>0</v>
      </c>
      <c r="V52" s="3">
        <v>0</v>
      </c>
    </row>
    <row r="53" spans="1:22" x14ac:dyDescent="0.25">
      <c r="A53" s="4" t="s">
        <v>97</v>
      </c>
      <c r="B53" s="4" t="s">
        <v>100</v>
      </c>
      <c r="C53" s="3">
        <v>18</v>
      </c>
      <c r="D53" s="3">
        <v>30</v>
      </c>
      <c r="E53" s="3">
        <v>12</v>
      </c>
      <c r="F53" s="3">
        <v>0</v>
      </c>
      <c r="G53" s="3">
        <v>0</v>
      </c>
      <c r="H53" s="3">
        <v>0</v>
      </c>
      <c r="I53" s="3">
        <v>0</v>
      </c>
      <c r="J53" s="3">
        <v>60</v>
      </c>
      <c r="K53" s="3">
        <v>90</v>
      </c>
      <c r="L53" s="3">
        <v>120</v>
      </c>
      <c r="M53" s="3">
        <v>36</v>
      </c>
      <c r="N53" s="3">
        <v>0</v>
      </c>
      <c r="O53" s="3">
        <v>0</v>
      </c>
      <c r="P53" s="3">
        <v>246</v>
      </c>
      <c r="Q53" s="3">
        <v>60</v>
      </c>
      <c r="R53" s="5">
        <v>4.0999999999999996</v>
      </c>
      <c r="S53" s="368">
        <v>8.1999999999999993</v>
      </c>
      <c r="T53" s="3">
        <v>48</v>
      </c>
      <c r="U53" s="3">
        <v>4</v>
      </c>
      <c r="V53" s="3">
        <v>5</v>
      </c>
    </row>
    <row r="54" spans="1:22" x14ac:dyDescent="0.25">
      <c r="A54" s="4" t="s">
        <v>99</v>
      </c>
      <c r="B54" s="4" t="s">
        <v>102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5">
        <v>0</v>
      </c>
      <c r="S54" s="368">
        <v>0</v>
      </c>
      <c r="T54" s="3">
        <v>0</v>
      </c>
      <c r="U54" s="3">
        <v>0</v>
      </c>
      <c r="V54" s="3">
        <v>0</v>
      </c>
    </row>
    <row r="55" spans="1:22" x14ac:dyDescent="0.25">
      <c r="A55" s="4" t="s">
        <v>101</v>
      </c>
      <c r="B55" s="4" t="s">
        <v>104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5">
        <v>0</v>
      </c>
      <c r="S55" s="368">
        <v>0</v>
      </c>
      <c r="T55" s="3">
        <v>0</v>
      </c>
      <c r="U55" s="3">
        <v>0</v>
      </c>
      <c r="V55" s="3">
        <v>0</v>
      </c>
    </row>
    <row r="56" spans="1:22" x14ac:dyDescent="0.25">
      <c r="A56" s="4" t="s">
        <v>103</v>
      </c>
      <c r="B56" s="4" t="s">
        <v>106</v>
      </c>
      <c r="C56" s="3">
        <v>0</v>
      </c>
      <c r="D56" s="3">
        <v>12</v>
      </c>
      <c r="E56" s="3">
        <v>0</v>
      </c>
      <c r="F56" s="3">
        <v>0</v>
      </c>
      <c r="G56" s="3">
        <v>0</v>
      </c>
      <c r="H56" s="3">
        <v>0</v>
      </c>
      <c r="I56" s="3">
        <v>888</v>
      </c>
      <c r="J56" s="3">
        <v>900</v>
      </c>
      <c r="K56" s="3">
        <v>0</v>
      </c>
      <c r="L56" s="3">
        <v>48</v>
      </c>
      <c r="M56" s="3">
        <v>0</v>
      </c>
      <c r="N56" s="3">
        <v>0</v>
      </c>
      <c r="O56" s="3">
        <v>0</v>
      </c>
      <c r="P56" s="3">
        <v>48</v>
      </c>
      <c r="Q56" s="3">
        <v>12</v>
      </c>
      <c r="R56" s="5">
        <v>4</v>
      </c>
      <c r="S56" s="368">
        <v>8</v>
      </c>
      <c r="T56" s="3">
        <v>12</v>
      </c>
      <c r="U56" s="3">
        <v>1</v>
      </c>
      <c r="V56" s="3">
        <v>75</v>
      </c>
    </row>
    <row r="57" spans="1:22" x14ac:dyDescent="0.25">
      <c r="A57" s="4" t="s">
        <v>105</v>
      </c>
      <c r="B57" s="4" t="s">
        <v>108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5">
        <v>0</v>
      </c>
      <c r="S57" s="368">
        <v>0</v>
      </c>
      <c r="T57" s="3">
        <v>0</v>
      </c>
      <c r="U57" s="3">
        <v>0</v>
      </c>
      <c r="V57" s="3">
        <v>0</v>
      </c>
    </row>
    <row r="58" spans="1:22" x14ac:dyDescent="0.25">
      <c r="A58" s="4" t="s">
        <v>107</v>
      </c>
      <c r="B58" s="4" t="s">
        <v>110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5">
        <v>0</v>
      </c>
      <c r="S58" s="368">
        <v>0</v>
      </c>
      <c r="T58" s="3">
        <v>0</v>
      </c>
      <c r="U58" s="3">
        <v>0</v>
      </c>
      <c r="V58" s="3">
        <v>0</v>
      </c>
    </row>
    <row r="59" spans="1:22" x14ac:dyDescent="0.25">
      <c r="A59" s="4" t="s">
        <v>109</v>
      </c>
      <c r="B59" s="4" t="s">
        <v>112</v>
      </c>
      <c r="C59" s="3">
        <v>566</v>
      </c>
      <c r="D59" s="3">
        <v>464</v>
      </c>
      <c r="E59" s="3">
        <v>160</v>
      </c>
      <c r="F59" s="3">
        <v>20</v>
      </c>
      <c r="G59" s="3">
        <v>10</v>
      </c>
      <c r="H59" s="3">
        <v>3</v>
      </c>
      <c r="I59" s="3">
        <v>25</v>
      </c>
      <c r="J59" s="3">
        <v>1248</v>
      </c>
      <c r="K59" s="3">
        <v>2830</v>
      </c>
      <c r="L59" s="3">
        <v>1856</v>
      </c>
      <c r="M59" s="3">
        <v>480</v>
      </c>
      <c r="N59" s="3">
        <v>40</v>
      </c>
      <c r="O59" s="3">
        <v>10</v>
      </c>
      <c r="P59" s="3">
        <v>5216</v>
      </c>
      <c r="Q59" s="3">
        <v>1220</v>
      </c>
      <c r="R59" s="5">
        <v>4.2754098360655739</v>
      </c>
      <c r="S59" s="368">
        <v>8.5508196721311478</v>
      </c>
      <c r="T59" s="3">
        <v>1030</v>
      </c>
      <c r="U59" s="3">
        <v>85</v>
      </c>
      <c r="V59" s="3">
        <v>104</v>
      </c>
    </row>
    <row r="60" spans="1:22" x14ac:dyDescent="0.25">
      <c r="A60" s="4" t="s">
        <v>111</v>
      </c>
      <c r="B60" s="4" t="s">
        <v>114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5">
        <v>0</v>
      </c>
      <c r="S60" s="368">
        <v>0</v>
      </c>
      <c r="T60" s="3">
        <v>0</v>
      </c>
      <c r="U60" s="3">
        <v>0</v>
      </c>
      <c r="V60" s="3">
        <v>0</v>
      </c>
    </row>
    <row r="61" spans="1:22" x14ac:dyDescent="0.25">
      <c r="A61" s="4" t="s">
        <v>113</v>
      </c>
      <c r="B61" s="4" t="s">
        <v>116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5">
        <v>0</v>
      </c>
      <c r="S61" s="368">
        <v>0</v>
      </c>
      <c r="T61" s="3">
        <v>0</v>
      </c>
      <c r="U61" s="3">
        <v>0</v>
      </c>
      <c r="V61" s="3">
        <v>0</v>
      </c>
    </row>
    <row r="62" spans="1:22" x14ac:dyDescent="0.25">
      <c r="A62" s="4" t="s">
        <v>115</v>
      </c>
      <c r="B62" s="4" t="s">
        <v>118</v>
      </c>
      <c r="C62" s="3">
        <v>225</v>
      </c>
      <c r="D62" s="3">
        <v>15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240</v>
      </c>
      <c r="K62" s="3">
        <v>1125</v>
      </c>
      <c r="L62" s="3">
        <v>60</v>
      </c>
      <c r="M62" s="3">
        <v>0</v>
      </c>
      <c r="N62" s="3">
        <v>0</v>
      </c>
      <c r="O62" s="3">
        <v>0</v>
      </c>
      <c r="P62" s="3">
        <v>1185</v>
      </c>
      <c r="Q62" s="3">
        <v>240</v>
      </c>
      <c r="R62" s="5">
        <v>4.9375</v>
      </c>
      <c r="S62" s="368">
        <v>9.875</v>
      </c>
      <c r="T62" s="3">
        <v>240</v>
      </c>
      <c r="U62" s="3">
        <v>20</v>
      </c>
      <c r="V62" s="3">
        <v>20</v>
      </c>
    </row>
    <row r="63" spans="1:22" x14ac:dyDescent="0.25">
      <c r="A63" s="4" t="s">
        <v>117</v>
      </c>
      <c r="B63" s="4" t="s">
        <v>119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5">
        <v>0</v>
      </c>
      <c r="S63" s="368">
        <v>0</v>
      </c>
      <c r="T63" s="3">
        <v>0</v>
      </c>
      <c r="U63" s="3">
        <v>0</v>
      </c>
      <c r="V63" s="3">
        <v>0</v>
      </c>
    </row>
    <row r="64" spans="1:22" x14ac:dyDescent="0.25">
      <c r="B64" s="1" t="s">
        <v>120</v>
      </c>
      <c r="C64" s="23">
        <f>SUM(C5:C63)</f>
        <v>5511</v>
      </c>
      <c r="D64" s="23">
        <f t="shared" ref="D64:V64" si="0">SUM(D5:D63)</f>
        <v>1755</v>
      </c>
      <c r="E64" s="23">
        <f t="shared" si="0"/>
        <v>411</v>
      </c>
      <c r="F64" s="23">
        <f t="shared" si="0"/>
        <v>47</v>
      </c>
      <c r="G64" s="23">
        <f t="shared" si="0"/>
        <v>12</v>
      </c>
      <c r="H64" s="23">
        <f t="shared" si="0"/>
        <v>723</v>
      </c>
      <c r="I64" s="23">
        <f t="shared" si="0"/>
        <v>1549</v>
      </c>
      <c r="J64" s="23">
        <f t="shared" si="0"/>
        <v>10008</v>
      </c>
      <c r="K64" s="23">
        <f t="shared" si="0"/>
        <v>27555</v>
      </c>
      <c r="L64" s="23">
        <f t="shared" si="0"/>
        <v>7020</v>
      </c>
      <c r="M64" s="23">
        <f t="shared" si="0"/>
        <v>1233</v>
      </c>
      <c r="N64" s="23">
        <f t="shared" si="0"/>
        <v>94</v>
      </c>
      <c r="O64" s="23">
        <f t="shared" si="0"/>
        <v>12</v>
      </c>
      <c r="P64" s="23">
        <f t="shared" si="0"/>
        <v>35914</v>
      </c>
      <c r="Q64" s="23">
        <f t="shared" si="0"/>
        <v>7736</v>
      </c>
      <c r="R64" s="167">
        <f>AVERAGEIF(R5:R63,"&gt;0")</f>
        <v>4.5069227640241616</v>
      </c>
      <c r="S64" s="369">
        <f>AVERAGEIF(S5:S63,"&gt;0")</f>
        <v>9.0138455280483232</v>
      </c>
      <c r="T64" s="23">
        <f t="shared" si="0"/>
        <v>7266</v>
      </c>
      <c r="U64" s="23">
        <f t="shared" si="0"/>
        <v>603</v>
      </c>
      <c r="V64" s="23">
        <f t="shared" si="0"/>
        <v>834</v>
      </c>
    </row>
  </sheetData>
  <mergeCells count="10">
    <mergeCell ref="A2:A4"/>
    <mergeCell ref="B2:B4"/>
    <mergeCell ref="C2:V2"/>
    <mergeCell ref="C3:J3"/>
    <mergeCell ref="K3:Q3"/>
    <mergeCell ref="R3:R4"/>
    <mergeCell ref="S3:S4"/>
    <mergeCell ref="T3:T4"/>
    <mergeCell ref="U3:U4"/>
    <mergeCell ref="V3:V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workbookViewId="0">
      <selection activeCell="B4" sqref="B4"/>
    </sheetView>
  </sheetViews>
  <sheetFormatPr baseColWidth="10" defaultColWidth="9.140625" defaultRowHeight="15" x14ac:dyDescent="0.25"/>
  <cols>
    <col min="2" max="2" width="68.42578125" customWidth="1"/>
    <col min="3" max="23" width="16.5703125" customWidth="1"/>
  </cols>
  <sheetData>
    <row r="2" spans="1:14" ht="30" customHeight="1" x14ac:dyDescent="0.25">
      <c r="A2" s="250" t="s">
        <v>0</v>
      </c>
      <c r="B2" s="250" t="s">
        <v>1</v>
      </c>
      <c r="C2" s="250" t="s">
        <v>652</v>
      </c>
      <c r="D2" s="250" t="s">
        <v>652</v>
      </c>
      <c r="E2" s="250" t="s">
        <v>652</v>
      </c>
      <c r="F2" s="250" t="s">
        <v>652</v>
      </c>
      <c r="G2" s="250" t="s">
        <v>652</v>
      </c>
      <c r="H2" s="250" t="s">
        <v>652</v>
      </c>
      <c r="I2" s="250" t="s">
        <v>652</v>
      </c>
      <c r="J2" s="250" t="s">
        <v>652</v>
      </c>
      <c r="K2" s="250" t="s">
        <v>652</v>
      </c>
      <c r="L2" s="250" t="s">
        <v>652</v>
      </c>
      <c r="M2" s="250" t="s">
        <v>652</v>
      </c>
      <c r="N2" s="250" t="s">
        <v>652</v>
      </c>
    </row>
    <row r="3" spans="1:14" ht="39.950000000000003" customHeight="1" x14ac:dyDescent="0.25">
      <c r="A3" s="250" t="s">
        <v>0</v>
      </c>
      <c r="B3" s="250" t="s">
        <v>1</v>
      </c>
      <c r="C3" s="2" t="s">
        <v>653</v>
      </c>
      <c r="D3" s="2" t="s">
        <v>654</v>
      </c>
      <c r="E3" s="2" t="s">
        <v>655</v>
      </c>
      <c r="F3" s="2" t="s">
        <v>656</v>
      </c>
      <c r="G3" s="2" t="s">
        <v>657</v>
      </c>
      <c r="H3" s="2" t="s">
        <v>658</v>
      </c>
      <c r="I3" s="2" t="s">
        <v>659</v>
      </c>
      <c r="J3" s="2" t="s">
        <v>660</v>
      </c>
      <c r="K3" s="2" t="s">
        <v>360</v>
      </c>
      <c r="L3" s="2" t="s">
        <v>661</v>
      </c>
      <c r="M3" s="2" t="s">
        <v>662</v>
      </c>
      <c r="N3" s="2" t="s">
        <v>663</v>
      </c>
    </row>
    <row r="4" spans="1:14" x14ac:dyDescent="0.25">
      <c r="A4" s="4" t="s">
        <v>2</v>
      </c>
      <c r="B4" s="4" t="s">
        <v>3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</row>
    <row r="5" spans="1:14" x14ac:dyDescent="0.25">
      <c r="A5" s="4" t="s">
        <v>4</v>
      </c>
      <c r="B5" s="4" t="s">
        <v>5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</row>
    <row r="6" spans="1:14" x14ac:dyDescent="0.25">
      <c r="A6" s="4" t="s">
        <v>6</v>
      </c>
      <c r="B6" s="4" t="s">
        <v>7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</row>
    <row r="7" spans="1:14" x14ac:dyDescent="0.25">
      <c r="A7" s="4" t="s">
        <v>8</v>
      </c>
      <c r="B7" s="4" t="s">
        <v>9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x14ac:dyDescent="0.25">
      <c r="A8" s="4" t="s">
        <v>10</v>
      </c>
      <c r="B8" s="4" t="s">
        <v>11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x14ac:dyDescent="0.25">
      <c r="A9" s="4" t="s">
        <v>12</v>
      </c>
      <c r="B9" s="4" t="s">
        <v>13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 x14ac:dyDescent="0.25">
      <c r="A10" s="4" t="s">
        <v>14</v>
      </c>
      <c r="B10" s="4" t="s">
        <v>15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x14ac:dyDescent="0.25">
      <c r="A11" s="4" t="s">
        <v>16</v>
      </c>
      <c r="B11" s="4" t="s">
        <v>17</v>
      </c>
      <c r="C11" s="5">
        <v>7.1428571428571432</v>
      </c>
      <c r="D11" s="5">
        <v>8.6428571428571423</v>
      </c>
      <c r="E11" s="5">
        <v>8.2857142857142865</v>
      </c>
      <c r="F11" s="5">
        <v>8.3571428571428577</v>
      </c>
      <c r="G11" s="5">
        <v>8</v>
      </c>
      <c r="H11" s="5">
        <v>8.7857142857142865</v>
      </c>
      <c r="I11" s="5">
        <v>8.5</v>
      </c>
      <c r="J11" s="5">
        <v>8.2857142857142865</v>
      </c>
      <c r="K11" s="5">
        <v>8.3571428571428577</v>
      </c>
      <c r="L11" s="5">
        <v>8.7857142857142865</v>
      </c>
      <c r="M11" s="5">
        <v>9</v>
      </c>
      <c r="N11" s="5">
        <v>8.8571428571428577</v>
      </c>
    </row>
    <row r="12" spans="1:14" x14ac:dyDescent="0.25">
      <c r="A12" s="4" t="s">
        <v>18</v>
      </c>
      <c r="B12" s="4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x14ac:dyDescent="0.25">
      <c r="A13" s="4" t="s">
        <v>20</v>
      </c>
      <c r="B13" s="4" t="s">
        <v>21</v>
      </c>
      <c r="C13" s="5">
        <v>9.6</v>
      </c>
      <c r="D13" s="5">
        <v>9.4</v>
      </c>
      <c r="E13" s="5">
        <v>10</v>
      </c>
      <c r="F13" s="5">
        <v>10</v>
      </c>
      <c r="G13" s="5">
        <v>9.6</v>
      </c>
      <c r="H13" s="5">
        <v>9.6</v>
      </c>
      <c r="I13" s="5">
        <v>9.4</v>
      </c>
      <c r="J13" s="5">
        <v>10</v>
      </c>
      <c r="K13" s="5">
        <v>10</v>
      </c>
      <c r="L13" s="5">
        <v>10</v>
      </c>
      <c r="M13" s="5">
        <v>10</v>
      </c>
      <c r="N13" s="5">
        <v>9.6</v>
      </c>
    </row>
    <row r="14" spans="1:14" x14ac:dyDescent="0.25">
      <c r="A14" s="4" t="s">
        <v>22</v>
      </c>
      <c r="B14" s="4" t="s">
        <v>23</v>
      </c>
      <c r="C14" s="5">
        <v>9.8666666666666671</v>
      </c>
      <c r="D14" s="5">
        <v>9.8666666666666671</v>
      </c>
      <c r="E14" s="5">
        <v>9.8666666666666671</v>
      </c>
      <c r="F14" s="5">
        <v>9.8666666666666671</v>
      </c>
      <c r="G14" s="5">
        <v>10</v>
      </c>
      <c r="H14" s="5">
        <v>10</v>
      </c>
      <c r="I14" s="5">
        <v>10</v>
      </c>
      <c r="J14" s="5">
        <v>10</v>
      </c>
      <c r="K14" s="5">
        <v>10</v>
      </c>
      <c r="L14" s="5">
        <v>10</v>
      </c>
      <c r="M14" s="5">
        <v>10</v>
      </c>
      <c r="N14" s="5">
        <v>10</v>
      </c>
    </row>
    <row r="15" spans="1:14" x14ac:dyDescent="0.25">
      <c r="A15" s="4" t="s">
        <v>24</v>
      </c>
      <c r="B15" s="4" t="s">
        <v>25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x14ac:dyDescent="0.25">
      <c r="A16" s="4" t="s">
        <v>26</v>
      </c>
      <c r="B16" s="4" t="s">
        <v>27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x14ac:dyDescent="0.25">
      <c r="A17" s="4" t="s">
        <v>28</v>
      </c>
      <c r="B17" s="4" t="s">
        <v>29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x14ac:dyDescent="0.25">
      <c r="A18" s="4" t="s">
        <v>30</v>
      </c>
      <c r="B18" s="4" t="s">
        <v>31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x14ac:dyDescent="0.25">
      <c r="A19" s="4" t="s">
        <v>32</v>
      </c>
      <c r="B19" s="4" t="s">
        <v>33</v>
      </c>
      <c r="C19" s="5">
        <v>10</v>
      </c>
      <c r="D19" s="5">
        <v>10</v>
      </c>
      <c r="E19" s="5">
        <v>10</v>
      </c>
      <c r="F19" s="5">
        <v>10</v>
      </c>
      <c r="G19" s="5">
        <v>10</v>
      </c>
      <c r="H19" s="5">
        <v>10</v>
      </c>
      <c r="I19" s="5">
        <v>10</v>
      </c>
      <c r="J19" s="5">
        <v>10</v>
      </c>
      <c r="K19" s="5">
        <v>10</v>
      </c>
      <c r="L19" s="5">
        <v>10</v>
      </c>
      <c r="M19" s="5">
        <v>10</v>
      </c>
      <c r="N19" s="5">
        <v>10</v>
      </c>
    </row>
    <row r="20" spans="1:14" x14ac:dyDescent="0.25">
      <c r="A20" s="4" t="s">
        <v>34</v>
      </c>
      <c r="B20" s="4" t="s">
        <v>35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1:14" x14ac:dyDescent="0.25">
      <c r="A21" s="4" t="s">
        <v>36</v>
      </c>
      <c r="B21" s="4" t="s">
        <v>37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</row>
    <row r="22" spans="1:14" x14ac:dyDescent="0.25">
      <c r="A22" s="4" t="s">
        <v>38</v>
      </c>
      <c r="B22" s="4" t="s">
        <v>39</v>
      </c>
      <c r="C22" s="5">
        <v>7.8378378378378377</v>
      </c>
      <c r="D22" s="5">
        <v>8.1081081081081088</v>
      </c>
      <c r="E22" s="5">
        <v>8</v>
      </c>
      <c r="F22" s="5">
        <v>7.8918918918918921</v>
      </c>
      <c r="G22" s="5">
        <v>7.3513513513513518</v>
      </c>
      <c r="H22" s="5">
        <v>9.1351351351351351</v>
      </c>
      <c r="I22" s="5">
        <v>9.1891891891891895</v>
      </c>
      <c r="J22" s="5">
        <v>7.8378378378378377</v>
      </c>
      <c r="K22" s="5">
        <v>7.3513513513513518</v>
      </c>
      <c r="L22" s="5">
        <v>8.0540540540540544</v>
      </c>
      <c r="M22" s="5">
        <v>8.1621621621621614</v>
      </c>
      <c r="N22" s="5">
        <v>7.8918918918918921</v>
      </c>
    </row>
    <row r="23" spans="1:14" x14ac:dyDescent="0.25">
      <c r="A23" s="4" t="s">
        <v>40</v>
      </c>
      <c r="B23" s="4" t="s">
        <v>42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</row>
    <row r="24" spans="1:14" x14ac:dyDescent="0.25">
      <c r="A24" s="4" t="s">
        <v>41</v>
      </c>
      <c r="B24" s="4" t="s">
        <v>44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</row>
    <row r="25" spans="1:14" x14ac:dyDescent="0.25">
      <c r="A25" s="4" t="s">
        <v>43</v>
      </c>
      <c r="B25" s="4" t="s">
        <v>46</v>
      </c>
      <c r="C25" s="5">
        <v>9.6</v>
      </c>
      <c r="D25" s="5">
        <v>9.5333333333333332</v>
      </c>
      <c r="E25" s="5">
        <v>9.4</v>
      </c>
      <c r="F25" s="5">
        <v>9</v>
      </c>
      <c r="G25" s="5">
        <v>9.9333333333333336</v>
      </c>
      <c r="H25" s="5">
        <v>9.7333333333333325</v>
      </c>
      <c r="I25" s="5">
        <v>9.6666666666666661</v>
      </c>
      <c r="J25" s="5">
        <v>9.4666666666666668</v>
      </c>
      <c r="K25" s="5">
        <v>9.8666666666666671</v>
      </c>
      <c r="L25" s="5">
        <v>9.5333333333333332</v>
      </c>
      <c r="M25" s="5">
        <v>10</v>
      </c>
      <c r="N25" s="5">
        <v>9.9333333333333336</v>
      </c>
    </row>
    <row r="26" spans="1:14" x14ac:dyDescent="0.25">
      <c r="A26" s="4" t="s">
        <v>45</v>
      </c>
      <c r="B26" s="4" t="s">
        <v>48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</row>
    <row r="27" spans="1:14" x14ac:dyDescent="0.25">
      <c r="A27" s="4" t="s">
        <v>47</v>
      </c>
      <c r="B27" s="4" t="s">
        <v>50</v>
      </c>
      <c r="C27" s="5">
        <v>8.9</v>
      </c>
      <c r="D27" s="5">
        <v>9.3000000000000007</v>
      </c>
      <c r="E27" s="5">
        <v>8.5</v>
      </c>
      <c r="F27" s="5">
        <v>9.1</v>
      </c>
      <c r="G27" s="5">
        <v>8.6999999999999993</v>
      </c>
      <c r="H27" s="5">
        <v>9.3000000000000007</v>
      </c>
      <c r="I27" s="5">
        <v>9.8000000000000007</v>
      </c>
      <c r="J27" s="5">
        <v>9</v>
      </c>
      <c r="K27" s="5">
        <v>8.4</v>
      </c>
      <c r="L27" s="5">
        <v>6.6</v>
      </c>
      <c r="M27" s="5">
        <v>8.9</v>
      </c>
      <c r="N27" s="5">
        <v>9.1</v>
      </c>
    </row>
    <row r="28" spans="1:14" x14ac:dyDescent="0.25">
      <c r="A28" s="4" t="s">
        <v>49</v>
      </c>
      <c r="B28" s="4" t="s">
        <v>52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</row>
    <row r="29" spans="1:14" x14ac:dyDescent="0.25">
      <c r="A29" s="4" t="s">
        <v>51</v>
      </c>
      <c r="B29" s="4" t="s">
        <v>54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</row>
    <row r="30" spans="1:14" x14ac:dyDescent="0.25">
      <c r="A30" s="4" t="s">
        <v>53</v>
      </c>
      <c r="B30" s="4" t="s">
        <v>56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</row>
    <row r="31" spans="1:14" x14ac:dyDescent="0.25">
      <c r="A31" s="4" t="s">
        <v>55</v>
      </c>
      <c r="B31" s="4" t="s">
        <v>58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</row>
    <row r="32" spans="1:14" x14ac:dyDescent="0.25">
      <c r="A32" s="4" t="s">
        <v>57</v>
      </c>
      <c r="B32" s="4" t="s">
        <v>60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</row>
    <row r="33" spans="1:14" x14ac:dyDescent="0.25">
      <c r="A33" s="4" t="s">
        <v>59</v>
      </c>
      <c r="B33" s="4" t="s">
        <v>62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</row>
    <row r="34" spans="1:14" x14ac:dyDescent="0.25">
      <c r="A34" s="4" t="s">
        <v>61</v>
      </c>
      <c r="B34" s="4" t="s">
        <v>64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</row>
    <row r="35" spans="1:14" x14ac:dyDescent="0.25">
      <c r="A35" s="4" t="s">
        <v>63</v>
      </c>
      <c r="B35" s="4" t="s">
        <v>66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</row>
    <row r="36" spans="1:14" x14ac:dyDescent="0.25">
      <c r="A36" s="4" t="s">
        <v>65</v>
      </c>
      <c r="B36" s="4" t="s">
        <v>68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</row>
    <row r="37" spans="1:14" x14ac:dyDescent="0.25">
      <c r="A37" s="4" t="s">
        <v>67</v>
      </c>
      <c r="B37" s="4" t="s">
        <v>70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</row>
    <row r="38" spans="1:14" x14ac:dyDescent="0.25">
      <c r="A38" s="4" t="s">
        <v>69</v>
      </c>
      <c r="B38" s="4" t="s">
        <v>72</v>
      </c>
      <c r="C38" s="5">
        <v>8.1333333333333329</v>
      </c>
      <c r="D38" s="5">
        <v>7.6</v>
      </c>
      <c r="E38" s="5">
        <v>7.1333333333333337</v>
      </c>
      <c r="F38" s="5">
        <v>8.8000000000000007</v>
      </c>
      <c r="G38" s="5">
        <v>8.6666666666666661</v>
      </c>
      <c r="H38" s="5">
        <v>8.1333333333333329</v>
      </c>
      <c r="I38" s="5">
        <v>8.8666666666666671</v>
      </c>
      <c r="J38" s="5">
        <v>9.6</v>
      </c>
      <c r="K38" s="5">
        <v>8</v>
      </c>
      <c r="L38" s="5">
        <v>8.1333333333333329</v>
      </c>
      <c r="M38" s="5">
        <v>8.7333333333333325</v>
      </c>
      <c r="N38" s="5">
        <v>8.9333333333333336</v>
      </c>
    </row>
    <row r="39" spans="1:14" x14ac:dyDescent="0.25">
      <c r="A39" s="4" t="s">
        <v>71</v>
      </c>
      <c r="B39" s="4" t="s">
        <v>74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</row>
    <row r="40" spans="1:14" x14ac:dyDescent="0.25">
      <c r="A40" s="4" t="s">
        <v>73</v>
      </c>
      <c r="B40" s="4" t="s">
        <v>76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</row>
    <row r="41" spans="1:14" x14ac:dyDescent="0.25">
      <c r="A41" s="4" t="s">
        <v>75</v>
      </c>
      <c r="B41" s="4" t="s">
        <v>78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</row>
    <row r="42" spans="1:14" x14ac:dyDescent="0.25">
      <c r="A42" s="4" t="s">
        <v>77</v>
      </c>
      <c r="B42" s="4" t="s">
        <v>80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x14ac:dyDescent="0.25">
      <c r="A43" s="4" t="s">
        <v>79</v>
      </c>
      <c r="B43" s="4" t="s">
        <v>82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x14ac:dyDescent="0.25">
      <c r="A44" s="4" t="s">
        <v>81</v>
      </c>
      <c r="B44" s="4" t="s">
        <v>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</row>
    <row r="45" spans="1:14" x14ac:dyDescent="0.25">
      <c r="A45" s="4" t="s">
        <v>83</v>
      </c>
      <c r="B45" s="4" t="s">
        <v>86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x14ac:dyDescent="0.25">
      <c r="A46" s="4" t="s">
        <v>85</v>
      </c>
      <c r="B46" s="4" t="s">
        <v>88</v>
      </c>
      <c r="C46" s="5">
        <v>9.5228426395939092</v>
      </c>
      <c r="D46" s="5">
        <v>9.5228426395939092</v>
      </c>
      <c r="E46" s="5">
        <v>9.6243654822335021</v>
      </c>
      <c r="F46" s="5">
        <v>9.5228426395939092</v>
      </c>
      <c r="G46" s="5">
        <v>9.4213197969543145</v>
      </c>
      <c r="H46" s="5">
        <v>9.5228426395939092</v>
      </c>
      <c r="I46" s="5">
        <v>9.5228426395939092</v>
      </c>
      <c r="J46" s="5">
        <v>9.4213197969543145</v>
      </c>
      <c r="K46" s="5">
        <v>9.6243654822335021</v>
      </c>
      <c r="L46" s="5">
        <v>9.4213197969543145</v>
      </c>
      <c r="M46" s="5">
        <v>9.5228426395939092</v>
      </c>
      <c r="N46" s="5">
        <v>9.5228426395939092</v>
      </c>
    </row>
    <row r="47" spans="1:14" x14ac:dyDescent="0.25">
      <c r="A47" s="4" t="s">
        <v>87</v>
      </c>
      <c r="B47" s="4" t="s">
        <v>90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</row>
    <row r="48" spans="1:14" x14ac:dyDescent="0.25">
      <c r="A48" s="4" t="s">
        <v>89</v>
      </c>
      <c r="B48" s="4" t="s">
        <v>92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x14ac:dyDescent="0.25">
      <c r="A49" s="4" t="s">
        <v>91</v>
      </c>
      <c r="B49" s="4" t="s">
        <v>94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</row>
    <row r="50" spans="1:14" x14ac:dyDescent="0.25">
      <c r="A50" s="4" t="s">
        <v>93</v>
      </c>
      <c r="B50" s="4" t="s">
        <v>96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</row>
    <row r="51" spans="1:14" x14ac:dyDescent="0.25">
      <c r="A51" s="4" t="s">
        <v>95</v>
      </c>
      <c r="B51" s="4" t="s">
        <v>98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</row>
    <row r="52" spans="1:14" x14ac:dyDescent="0.25">
      <c r="A52" s="4" t="s">
        <v>97</v>
      </c>
      <c r="B52" s="4" t="s">
        <v>100</v>
      </c>
      <c r="C52" s="5">
        <v>7.6</v>
      </c>
      <c r="D52" s="5">
        <v>8</v>
      </c>
      <c r="E52" s="5">
        <v>7.6</v>
      </c>
      <c r="F52" s="5">
        <v>8</v>
      </c>
      <c r="G52" s="5">
        <v>8</v>
      </c>
      <c r="H52" s="5">
        <v>10</v>
      </c>
      <c r="I52" s="5">
        <v>9.6</v>
      </c>
      <c r="J52" s="5">
        <v>7.6</v>
      </c>
      <c r="K52" s="5">
        <v>7.2</v>
      </c>
      <c r="L52" s="5">
        <v>6.8</v>
      </c>
      <c r="M52" s="5">
        <v>9.1999999999999993</v>
      </c>
      <c r="N52" s="5">
        <v>8.8000000000000007</v>
      </c>
    </row>
    <row r="53" spans="1:14" x14ac:dyDescent="0.25">
      <c r="A53" s="4" t="s">
        <v>99</v>
      </c>
      <c r="B53" s="4" t="s">
        <v>102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</row>
    <row r="54" spans="1:14" x14ac:dyDescent="0.25">
      <c r="A54" s="4" t="s">
        <v>101</v>
      </c>
      <c r="B54" s="4" t="s">
        <v>104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</row>
    <row r="55" spans="1:14" x14ac:dyDescent="0.25">
      <c r="A55" s="4" t="s">
        <v>103</v>
      </c>
      <c r="B55" s="4" t="s">
        <v>106</v>
      </c>
      <c r="C55" s="5">
        <v>8</v>
      </c>
      <c r="D55" s="5">
        <v>8</v>
      </c>
      <c r="E55" s="5">
        <v>8</v>
      </c>
      <c r="F55" s="5">
        <v>8</v>
      </c>
      <c r="G55" s="5">
        <v>8</v>
      </c>
      <c r="H55" s="5">
        <v>8</v>
      </c>
      <c r="I55" s="5">
        <v>8</v>
      </c>
      <c r="J55" s="5">
        <v>8</v>
      </c>
      <c r="K55" s="5">
        <v>8</v>
      </c>
      <c r="L55" s="5">
        <v>8</v>
      </c>
      <c r="M55" s="5">
        <v>8</v>
      </c>
      <c r="N55" s="5">
        <v>8</v>
      </c>
    </row>
    <row r="56" spans="1:14" x14ac:dyDescent="0.25">
      <c r="A56" s="4" t="s">
        <v>105</v>
      </c>
      <c r="B56" s="4" t="s">
        <v>108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</row>
    <row r="57" spans="1:14" x14ac:dyDescent="0.25">
      <c r="A57" s="4" t="s">
        <v>107</v>
      </c>
      <c r="B57" s="4" t="s">
        <v>110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</row>
    <row r="58" spans="1:14" x14ac:dyDescent="0.25">
      <c r="A58" s="4" t="s">
        <v>109</v>
      </c>
      <c r="B58" s="4" t="s">
        <v>112</v>
      </c>
      <c r="C58" s="5">
        <v>8.1960784313725483</v>
      </c>
      <c r="D58" s="5">
        <v>8.4</v>
      </c>
      <c r="E58" s="5">
        <v>8.9702970297029712</v>
      </c>
      <c r="F58" s="5">
        <v>8.6</v>
      </c>
      <c r="G58" s="5">
        <v>8.1212121212121211</v>
      </c>
      <c r="H58" s="5">
        <v>9.1568627450980387</v>
      </c>
      <c r="I58" s="5">
        <v>9.0588235294117645</v>
      </c>
      <c r="J58" s="5">
        <v>7.9607843137254903</v>
      </c>
      <c r="K58" s="5">
        <v>7.6274509803921573</v>
      </c>
      <c r="L58" s="5">
        <v>8.1359223300970882</v>
      </c>
      <c r="M58" s="5">
        <v>9.1456310679611654</v>
      </c>
      <c r="N58" s="5">
        <v>9.2115384615384617</v>
      </c>
    </row>
    <row r="59" spans="1:14" x14ac:dyDescent="0.25">
      <c r="A59" s="4" t="s">
        <v>111</v>
      </c>
      <c r="B59" s="4" t="s">
        <v>114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</row>
    <row r="60" spans="1:14" x14ac:dyDescent="0.25">
      <c r="A60" s="4" t="s">
        <v>113</v>
      </c>
      <c r="B60" s="4" t="s">
        <v>116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</row>
    <row r="61" spans="1:14" x14ac:dyDescent="0.25">
      <c r="A61" s="4" t="s">
        <v>115</v>
      </c>
      <c r="B61" s="4" t="s">
        <v>118</v>
      </c>
      <c r="C61" s="5">
        <v>9.6999999999999993</v>
      </c>
      <c r="D61" s="5">
        <v>9.9</v>
      </c>
      <c r="E61" s="5">
        <v>9.8000000000000007</v>
      </c>
      <c r="F61" s="5">
        <v>9.8000000000000007</v>
      </c>
      <c r="G61" s="5">
        <v>9.9</v>
      </c>
      <c r="H61" s="5">
        <v>9.9</v>
      </c>
      <c r="I61" s="5">
        <v>9.9</v>
      </c>
      <c r="J61" s="5">
        <v>10</v>
      </c>
      <c r="K61" s="5">
        <v>9.8000000000000007</v>
      </c>
      <c r="L61" s="5">
        <v>10</v>
      </c>
      <c r="M61" s="5">
        <v>9.9</v>
      </c>
      <c r="N61" s="5">
        <v>9.9</v>
      </c>
    </row>
    <row r="62" spans="1:14" x14ac:dyDescent="0.25">
      <c r="A62" s="4" t="s">
        <v>117</v>
      </c>
      <c r="B62" s="4" t="s">
        <v>119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</row>
    <row r="63" spans="1:14" x14ac:dyDescent="0.25">
      <c r="B63" s="1" t="s">
        <v>120</v>
      </c>
      <c r="C63" s="168">
        <f>AVERAGEIF(C4:C62,"&gt;0")</f>
        <v>8.7768935424354932</v>
      </c>
      <c r="D63" s="168">
        <f t="shared" ref="D63:N63" si="0">AVERAGEIF(D4:D62,"&gt;0")</f>
        <v>8.9441390685045512</v>
      </c>
      <c r="E63" s="168">
        <f t="shared" si="0"/>
        <v>8.860028984434674</v>
      </c>
      <c r="F63" s="168">
        <f t="shared" si="0"/>
        <v>8.9952726196381008</v>
      </c>
      <c r="G63" s="168">
        <f t="shared" si="0"/>
        <v>8.8995294822706015</v>
      </c>
      <c r="H63" s="168">
        <f t="shared" si="0"/>
        <v>9.3282478055544651</v>
      </c>
      <c r="I63" s="168">
        <f t="shared" si="0"/>
        <v>9.3464760531944755</v>
      </c>
      <c r="J63" s="168">
        <f t="shared" si="0"/>
        <v>9.0132556077614296</v>
      </c>
      <c r="K63" s="168">
        <f t="shared" si="0"/>
        <v>8.7866905644451183</v>
      </c>
      <c r="L63" s="168">
        <f t="shared" si="0"/>
        <v>8.7279751641143388</v>
      </c>
      <c r="M63" s="168">
        <f t="shared" si="0"/>
        <v>9.2741514771577371</v>
      </c>
      <c r="N63" s="168">
        <f t="shared" si="0"/>
        <v>9.2115448089872149</v>
      </c>
    </row>
  </sheetData>
  <mergeCells count="3">
    <mergeCell ref="A2:A3"/>
    <mergeCell ref="B2:B3"/>
    <mergeCell ref="C2:N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5" sqref="A5"/>
    </sheetView>
  </sheetViews>
  <sheetFormatPr baseColWidth="10" defaultColWidth="9.140625" defaultRowHeight="15" x14ac:dyDescent="0.25"/>
  <cols>
    <col min="2" max="2" width="68.42578125" customWidth="1"/>
    <col min="3" max="28" width="16.5703125" customWidth="1"/>
  </cols>
  <sheetData>
    <row r="1" spans="1:11" ht="15.75" thickBot="1" x14ac:dyDescent="0.3"/>
    <row r="2" spans="1:11" ht="30" customHeight="1" thickTop="1" thickBot="1" x14ac:dyDescent="0.3">
      <c r="A2" s="250" t="s">
        <v>0</v>
      </c>
      <c r="B2" s="250" t="s">
        <v>1</v>
      </c>
      <c r="C2" s="250" t="s">
        <v>664</v>
      </c>
      <c r="D2" s="250" t="s">
        <v>664</v>
      </c>
      <c r="E2" s="250"/>
      <c r="F2" s="250" t="s">
        <v>664</v>
      </c>
      <c r="G2" s="250" t="s">
        <v>664</v>
      </c>
      <c r="H2" s="250"/>
      <c r="I2" s="250" t="s">
        <v>664</v>
      </c>
      <c r="J2" s="250" t="s">
        <v>664</v>
      </c>
      <c r="K2" s="250"/>
    </row>
    <row r="3" spans="1:11" ht="39.950000000000003" customHeight="1" thickTop="1" thickBot="1" x14ac:dyDescent="0.3">
      <c r="A3" s="250" t="s">
        <v>0</v>
      </c>
      <c r="B3" s="250" t="s">
        <v>1</v>
      </c>
      <c r="C3" s="254" t="s">
        <v>641</v>
      </c>
      <c r="D3" s="257"/>
      <c r="E3" s="258"/>
      <c r="F3" s="254" t="s">
        <v>642</v>
      </c>
      <c r="G3" s="257"/>
      <c r="H3" s="258"/>
      <c r="I3" s="254" t="s">
        <v>643</v>
      </c>
      <c r="J3" s="257"/>
      <c r="K3" s="258"/>
    </row>
    <row r="4" spans="1:11" ht="37.5" thickTop="1" thickBot="1" x14ac:dyDescent="0.3">
      <c r="A4" s="250" t="s">
        <v>0</v>
      </c>
      <c r="B4" s="250" t="s">
        <v>1</v>
      </c>
      <c r="C4" s="2" t="s">
        <v>665</v>
      </c>
      <c r="D4" s="2" t="s">
        <v>666</v>
      </c>
      <c r="E4" s="153" t="s">
        <v>707</v>
      </c>
      <c r="F4" s="2" t="s">
        <v>665</v>
      </c>
      <c r="G4" s="2" t="s">
        <v>666</v>
      </c>
      <c r="H4" s="153" t="s">
        <v>707</v>
      </c>
      <c r="I4" s="2" t="s">
        <v>665</v>
      </c>
      <c r="J4" s="2" t="s">
        <v>666</v>
      </c>
      <c r="K4" s="153" t="s">
        <v>707</v>
      </c>
    </row>
    <row r="5" spans="1:11" ht="15.75" thickTop="1" x14ac:dyDescent="0.25">
      <c r="A5" s="4" t="s">
        <v>2</v>
      </c>
      <c r="B5" s="4" t="s">
        <v>3</v>
      </c>
      <c r="C5" s="3">
        <v>17</v>
      </c>
      <c r="D5" s="3">
        <v>17</v>
      </c>
      <c r="E5" s="169">
        <f t="shared" ref="E5:E20" si="0">+C5/D5*100</f>
        <v>100</v>
      </c>
      <c r="F5" s="3">
        <v>4</v>
      </c>
      <c r="G5" s="3">
        <v>4</v>
      </c>
      <c r="H5" s="169">
        <f t="shared" ref="H5:H20" si="1">+F5/G5*100</f>
        <v>100</v>
      </c>
      <c r="I5" s="3">
        <v>31</v>
      </c>
      <c r="J5" s="3">
        <v>31</v>
      </c>
      <c r="K5" s="169">
        <f t="shared" ref="K5:K20" si="2">+I5/J5*100</f>
        <v>100</v>
      </c>
    </row>
    <row r="6" spans="1:11" x14ac:dyDescent="0.25">
      <c r="A6" s="4" t="s">
        <v>4</v>
      </c>
      <c r="B6" s="4" t="s">
        <v>5</v>
      </c>
      <c r="C6" s="3">
        <v>0</v>
      </c>
      <c r="D6" s="3">
        <v>0</v>
      </c>
      <c r="E6" s="169" t="e">
        <f t="shared" si="0"/>
        <v>#DIV/0!</v>
      </c>
      <c r="F6" s="3">
        <v>0</v>
      </c>
      <c r="G6" s="3">
        <v>0</v>
      </c>
      <c r="H6" s="169" t="e">
        <f t="shared" si="1"/>
        <v>#DIV/0!</v>
      </c>
      <c r="I6" s="3">
        <v>0</v>
      </c>
      <c r="J6" s="3">
        <v>0</v>
      </c>
      <c r="K6" s="169" t="e">
        <f t="shared" si="2"/>
        <v>#DIV/0!</v>
      </c>
    </row>
    <row r="7" spans="1:11" x14ac:dyDescent="0.25">
      <c r="A7" s="4" t="s">
        <v>6</v>
      </c>
      <c r="B7" s="4" t="s">
        <v>7</v>
      </c>
      <c r="C7" s="3">
        <v>0</v>
      </c>
      <c r="D7" s="3">
        <v>0</v>
      </c>
      <c r="E7" s="169" t="e">
        <f t="shared" si="0"/>
        <v>#DIV/0!</v>
      </c>
      <c r="F7" s="3">
        <v>0</v>
      </c>
      <c r="G7" s="3">
        <v>0</v>
      </c>
      <c r="H7" s="169" t="e">
        <f t="shared" si="1"/>
        <v>#DIV/0!</v>
      </c>
      <c r="I7" s="3">
        <v>13</v>
      </c>
      <c r="J7" s="3">
        <v>23</v>
      </c>
      <c r="K7" s="169">
        <f t="shared" si="2"/>
        <v>56.521739130434781</v>
      </c>
    </row>
    <row r="8" spans="1:11" x14ac:dyDescent="0.25">
      <c r="A8" s="4" t="s">
        <v>8</v>
      </c>
      <c r="B8" s="4" t="s">
        <v>9</v>
      </c>
      <c r="C8" s="3">
        <v>0</v>
      </c>
      <c r="D8" s="3">
        <v>0</v>
      </c>
      <c r="E8" s="169" t="e">
        <f t="shared" si="0"/>
        <v>#DIV/0!</v>
      </c>
      <c r="F8" s="3">
        <v>0</v>
      </c>
      <c r="G8" s="3">
        <v>0</v>
      </c>
      <c r="H8" s="169" t="e">
        <f t="shared" si="1"/>
        <v>#DIV/0!</v>
      </c>
      <c r="I8" s="3">
        <v>15</v>
      </c>
      <c r="J8" s="3">
        <v>17</v>
      </c>
      <c r="K8" s="169">
        <f t="shared" si="2"/>
        <v>88.235294117647058</v>
      </c>
    </row>
    <row r="9" spans="1:11" x14ac:dyDescent="0.25">
      <c r="A9" s="4" t="s">
        <v>10</v>
      </c>
      <c r="B9" s="4" t="s">
        <v>11</v>
      </c>
      <c r="C9" s="3">
        <v>0</v>
      </c>
      <c r="D9" s="3">
        <v>0</v>
      </c>
      <c r="E9" s="169" t="e">
        <f t="shared" si="0"/>
        <v>#DIV/0!</v>
      </c>
      <c r="F9" s="3">
        <v>0</v>
      </c>
      <c r="G9" s="3">
        <v>0</v>
      </c>
      <c r="H9" s="169" t="e">
        <f t="shared" si="1"/>
        <v>#DIV/0!</v>
      </c>
      <c r="I9" s="3">
        <v>0</v>
      </c>
      <c r="J9" s="3">
        <v>0</v>
      </c>
      <c r="K9" s="169" t="e">
        <f t="shared" si="2"/>
        <v>#DIV/0!</v>
      </c>
    </row>
    <row r="10" spans="1:11" x14ac:dyDescent="0.25">
      <c r="A10" s="4" t="s">
        <v>12</v>
      </c>
      <c r="B10" s="4" t="s">
        <v>13</v>
      </c>
      <c r="C10" s="3">
        <v>0</v>
      </c>
      <c r="D10" s="3">
        <v>0</v>
      </c>
      <c r="E10" s="169" t="e">
        <f t="shared" si="0"/>
        <v>#DIV/0!</v>
      </c>
      <c r="F10" s="3">
        <v>0</v>
      </c>
      <c r="G10" s="3">
        <v>0</v>
      </c>
      <c r="H10" s="169" t="e">
        <f t="shared" si="1"/>
        <v>#DIV/0!</v>
      </c>
      <c r="I10" s="3">
        <v>0</v>
      </c>
      <c r="J10" s="3">
        <v>0</v>
      </c>
      <c r="K10" s="169" t="e">
        <f t="shared" si="2"/>
        <v>#DIV/0!</v>
      </c>
    </row>
    <row r="11" spans="1:11" x14ac:dyDescent="0.25">
      <c r="A11" s="4" t="s">
        <v>14</v>
      </c>
      <c r="B11" s="4" t="s">
        <v>15</v>
      </c>
      <c r="C11" s="3">
        <v>0</v>
      </c>
      <c r="D11" s="3">
        <v>0</v>
      </c>
      <c r="E11" s="169" t="e">
        <f t="shared" si="0"/>
        <v>#DIV/0!</v>
      </c>
      <c r="F11" s="3">
        <v>0</v>
      </c>
      <c r="G11" s="3">
        <v>0</v>
      </c>
      <c r="H11" s="169" t="e">
        <f t="shared" si="1"/>
        <v>#DIV/0!</v>
      </c>
      <c r="I11" s="3">
        <v>0</v>
      </c>
      <c r="J11" s="3">
        <v>0</v>
      </c>
      <c r="K11" s="169" t="e">
        <f t="shared" si="2"/>
        <v>#DIV/0!</v>
      </c>
    </row>
    <row r="12" spans="1:11" x14ac:dyDescent="0.25">
      <c r="A12" s="4" t="s">
        <v>16</v>
      </c>
      <c r="B12" s="4" t="s">
        <v>17</v>
      </c>
      <c r="C12" s="3">
        <v>0</v>
      </c>
      <c r="D12" s="3">
        <v>0</v>
      </c>
      <c r="E12" s="169" t="e">
        <f t="shared" si="0"/>
        <v>#DIV/0!</v>
      </c>
      <c r="F12" s="3">
        <v>0</v>
      </c>
      <c r="G12" s="3">
        <v>0</v>
      </c>
      <c r="H12" s="169" t="e">
        <f t="shared" si="1"/>
        <v>#DIV/0!</v>
      </c>
      <c r="I12" s="3">
        <v>0</v>
      </c>
      <c r="J12" s="3">
        <v>0</v>
      </c>
      <c r="K12" s="169" t="e">
        <f t="shared" si="2"/>
        <v>#DIV/0!</v>
      </c>
    </row>
    <row r="13" spans="1:11" x14ac:dyDescent="0.25">
      <c r="A13" s="4" t="s">
        <v>18</v>
      </c>
      <c r="B13" s="4" t="s">
        <v>19</v>
      </c>
      <c r="C13" s="3">
        <v>0</v>
      </c>
      <c r="D13" s="3">
        <v>0</v>
      </c>
      <c r="E13" s="169" t="e">
        <f t="shared" si="0"/>
        <v>#DIV/0!</v>
      </c>
      <c r="F13" s="3">
        <v>0</v>
      </c>
      <c r="G13" s="3">
        <v>0</v>
      </c>
      <c r="H13" s="169" t="e">
        <f t="shared" si="1"/>
        <v>#DIV/0!</v>
      </c>
      <c r="I13" s="3">
        <v>0</v>
      </c>
      <c r="J13" s="3">
        <v>0</v>
      </c>
      <c r="K13" s="169" t="e">
        <f t="shared" si="2"/>
        <v>#DIV/0!</v>
      </c>
    </row>
    <row r="14" spans="1:11" x14ac:dyDescent="0.25">
      <c r="A14" s="4" t="s">
        <v>20</v>
      </c>
      <c r="B14" s="4" t="s">
        <v>21</v>
      </c>
      <c r="C14" s="3">
        <v>0</v>
      </c>
      <c r="D14" s="3">
        <v>0</v>
      </c>
      <c r="E14" s="169" t="e">
        <f t="shared" si="0"/>
        <v>#DIV/0!</v>
      </c>
      <c r="F14" s="3">
        <v>0</v>
      </c>
      <c r="G14" s="3">
        <v>0</v>
      </c>
      <c r="H14" s="169" t="e">
        <f t="shared" si="1"/>
        <v>#DIV/0!</v>
      </c>
      <c r="I14" s="3">
        <v>0</v>
      </c>
      <c r="J14" s="3">
        <v>0</v>
      </c>
      <c r="K14" s="169" t="e">
        <f t="shared" si="2"/>
        <v>#DIV/0!</v>
      </c>
    </row>
    <row r="15" spans="1:11" x14ac:dyDescent="0.25">
      <c r="A15" s="4" t="s">
        <v>22</v>
      </c>
      <c r="B15" s="4" t="s">
        <v>23</v>
      </c>
      <c r="C15" s="3">
        <v>0</v>
      </c>
      <c r="D15" s="3">
        <v>0</v>
      </c>
      <c r="E15" s="169" t="e">
        <f t="shared" si="0"/>
        <v>#DIV/0!</v>
      </c>
      <c r="F15" s="3">
        <v>0</v>
      </c>
      <c r="G15" s="3">
        <v>0</v>
      </c>
      <c r="H15" s="169" t="e">
        <f t="shared" si="1"/>
        <v>#DIV/0!</v>
      </c>
      <c r="I15" s="3">
        <v>0</v>
      </c>
      <c r="J15" s="3">
        <v>0</v>
      </c>
      <c r="K15" s="169" t="e">
        <f t="shared" si="2"/>
        <v>#DIV/0!</v>
      </c>
    </row>
    <row r="16" spans="1:11" x14ac:dyDescent="0.25">
      <c r="A16" s="4" t="s">
        <v>24</v>
      </c>
      <c r="B16" s="4" t="s">
        <v>25</v>
      </c>
      <c r="C16" s="3">
        <v>7</v>
      </c>
      <c r="D16" s="3">
        <v>7</v>
      </c>
      <c r="E16" s="169">
        <f t="shared" si="0"/>
        <v>100</v>
      </c>
      <c r="F16" s="3">
        <v>0</v>
      </c>
      <c r="G16" s="3">
        <v>0</v>
      </c>
      <c r="H16" s="169" t="e">
        <f t="shared" si="1"/>
        <v>#DIV/0!</v>
      </c>
      <c r="I16" s="3">
        <v>38</v>
      </c>
      <c r="J16" s="3">
        <v>38</v>
      </c>
      <c r="K16" s="169">
        <f t="shared" si="2"/>
        <v>100</v>
      </c>
    </row>
    <row r="17" spans="1:11" x14ac:dyDescent="0.25">
      <c r="A17" s="4" t="s">
        <v>26</v>
      </c>
      <c r="B17" s="4" t="s">
        <v>27</v>
      </c>
      <c r="C17" s="3">
        <v>0</v>
      </c>
      <c r="D17" s="3">
        <v>0</v>
      </c>
      <c r="E17" s="169" t="e">
        <f t="shared" si="0"/>
        <v>#DIV/0!</v>
      </c>
      <c r="F17" s="3">
        <v>0</v>
      </c>
      <c r="G17" s="3">
        <v>0</v>
      </c>
      <c r="H17" s="169" t="e">
        <f t="shared" si="1"/>
        <v>#DIV/0!</v>
      </c>
      <c r="I17" s="3">
        <v>0</v>
      </c>
      <c r="J17" s="3">
        <v>0</v>
      </c>
      <c r="K17" s="169" t="e">
        <f t="shared" si="2"/>
        <v>#DIV/0!</v>
      </c>
    </row>
    <row r="18" spans="1:11" x14ac:dyDescent="0.25">
      <c r="A18" s="4" t="s">
        <v>28</v>
      </c>
      <c r="B18" s="4" t="s">
        <v>29</v>
      </c>
      <c r="C18" s="3">
        <v>0</v>
      </c>
      <c r="D18" s="3">
        <v>0</v>
      </c>
      <c r="E18" s="169" t="e">
        <f t="shared" si="0"/>
        <v>#DIV/0!</v>
      </c>
      <c r="F18" s="3">
        <v>0</v>
      </c>
      <c r="G18" s="3">
        <v>0</v>
      </c>
      <c r="H18" s="169" t="e">
        <f t="shared" si="1"/>
        <v>#DIV/0!</v>
      </c>
      <c r="I18" s="3">
        <v>0</v>
      </c>
      <c r="J18" s="3">
        <v>0</v>
      </c>
      <c r="K18" s="169" t="e">
        <f t="shared" si="2"/>
        <v>#DIV/0!</v>
      </c>
    </row>
    <row r="19" spans="1:11" x14ac:dyDescent="0.25">
      <c r="A19" s="4" t="s">
        <v>30</v>
      </c>
      <c r="B19" s="4" t="s">
        <v>31</v>
      </c>
      <c r="C19" s="3">
        <v>0</v>
      </c>
      <c r="D19" s="3">
        <v>0</v>
      </c>
      <c r="E19" s="169" t="e">
        <f t="shared" si="0"/>
        <v>#DIV/0!</v>
      </c>
      <c r="F19" s="3">
        <v>0</v>
      </c>
      <c r="G19" s="3">
        <v>0</v>
      </c>
      <c r="H19" s="169" t="e">
        <f t="shared" si="1"/>
        <v>#DIV/0!</v>
      </c>
      <c r="I19" s="3">
        <v>0</v>
      </c>
      <c r="J19" s="3">
        <v>0</v>
      </c>
      <c r="K19" s="169" t="e">
        <f t="shared" si="2"/>
        <v>#DIV/0!</v>
      </c>
    </row>
    <row r="20" spans="1:11" x14ac:dyDescent="0.25">
      <c r="A20" s="4" t="s">
        <v>32</v>
      </c>
      <c r="B20" s="4" t="s">
        <v>33</v>
      </c>
      <c r="C20" s="3">
        <v>0</v>
      </c>
      <c r="D20" s="3">
        <v>0</v>
      </c>
      <c r="E20" s="169" t="e">
        <f t="shared" si="0"/>
        <v>#DIV/0!</v>
      </c>
      <c r="F20" s="3">
        <v>0</v>
      </c>
      <c r="G20" s="3">
        <v>0</v>
      </c>
      <c r="H20" s="169" t="e">
        <f t="shared" si="1"/>
        <v>#DIV/0!</v>
      </c>
      <c r="I20" s="3">
        <v>0</v>
      </c>
      <c r="J20" s="3">
        <v>0</v>
      </c>
      <c r="K20" s="169" t="e">
        <f t="shared" si="2"/>
        <v>#DIV/0!</v>
      </c>
    </row>
    <row r="21" spans="1:11" x14ac:dyDescent="0.25">
      <c r="A21" s="4" t="s">
        <v>34</v>
      </c>
      <c r="B21" s="4" t="s">
        <v>35</v>
      </c>
      <c r="C21" s="3">
        <v>133</v>
      </c>
      <c r="D21" s="3">
        <v>263</v>
      </c>
      <c r="E21" s="169">
        <f>+C21/D21*100</f>
        <v>50.570342205323193</v>
      </c>
      <c r="F21" s="3">
        <v>0</v>
      </c>
      <c r="G21" s="3">
        <v>0</v>
      </c>
      <c r="H21" s="169" t="e">
        <f>+F21/G21*100</f>
        <v>#DIV/0!</v>
      </c>
      <c r="I21" s="3">
        <v>268</v>
      </c>
      <c r="J21" s="3">
        <v>693</v>
      </c>
      <c r="K21" s="169">
        <f>+I21/J21*100</f>
        <v>38.672438672438673</v>
      </c>
    </row>
    <row r="22" spans="1:11" x14ac:dyDescent="0.25">
      <c r="A22" s="4" t="s">
        <v>36</v>
      </c>
      <c r="B22" s="4" t="s">
        <v>37</v>
      </c>
      <c r="C22" s="3">
        <v>0</v>
      </c>
      <c r="D22" s="3">
        <v>0</v>
      </c>
      <c r="E22" s="169" t="e">
        <f t="shared" ref="E22:E64" si="3">+C22/D22*100</f>
        <v>#DIV/0!</v>
      </c>
      <c r="F22" s="3">
        <v>0</v>
      </c>
      <c r="G22" s="3">
        <v>0</v>
      </c>
      <c r="H22" s="169" t="e">
        <f t="shared" ref="H22:H64" si="4">+F22/G22*100</f>
        <v>#DIV/0!</v>
      </c>
      <c r="I22" s="3">
        <v>0</v>
      </c>
      <c r="J22" s="3">
        <v>0</v>
      </c>
      <c r="K22" s="169" t="e">
        <f t="shared" ref="K22:K64" si="5">+I22/J22*100</f>
        <v>#DIV/0!</v>
      </c>
    </row>
    <row r="23" spans="1:11" x14ac:dyDescent="0.25">
      <c r="A23" s="4" t="s">
        <v>38</v>
      </c>
      <c r="B23" s="4" t="s">
        <v>39</v>
      </c>
      <c r="C23" s="3">
        <v>4</v>
      </c>
      <c r="D23" s="3">
        <v>90</v>
      </c>
      <c r="E23" s="169">
        <f t="shared" si="3"/>
        <v>4.4444444444444446</v>
      </c>
      <c r="F23" s="3">
        <v>0</v>
      </c>
      <c r="G23" s="3">
        <v>0</v>
      </c>
      <c r="H23" s="169" t="e">
        <f t="shared" si="4"/>
        <v>#DIV/0!</v>
      </c>
      <c r="I23" s="3">
        <v>10</v>
      </c>
      <c r="J23" s="3">
        <v>181</v>
      </c>
      <c r="K23" s="169">
        <f t="shared" si="5"/>
        <v>5.5248618784530388</v>
      </c>
    </row>
    <row r="24" spans="1:11" x14ac:dyDescent="0.25">
      <c r="A24" s="4" t="s">
        <v>40</v>
      </c>
      <c r="B24" s="4" t="s">
        <v>42</v>
      </c>
      <c r="C24" s="3">
        <v>0</v>
      </c>
      <c r="D24" s="3">
        <v>0</v>
      </c>
      <c r="E24" s="169" t="e">
        <f t="shared" si="3"/>
        <v>#DIV/0!</v>
      </c>
      <c r="F24" s="3">
        <v>0</v>
      </c>
      <c r="G24" s="3">
        <v>0</v>
      </c>
      <c r="H24" s="169" t="e">
        <f t="shared" si="4"/>
        <v>#DIV/0!</v>
      </c>
      <c r="I24" s="3">
        <v>19</v>
      </c>
      <c r="J24" s="3">
        <v>40</v>
      </c>
      <c r="K24" s="169">
        <f t="shared" si="5"/>
        <v>47.5</v>
      </c>
    </row>
    <row r="25" spans="1:11" x14ac:dyDescent="0.25">
      <c r="A25" s="4" t="s">
        <v>41</v>
      </c>
      <c r="B25" s="4" t="s">
        <v>44</v>
      </c>
      <c r="C25" s="3">
        <v>0</v>
      </c>
      <c r="D25" s="3">
        <v>0</v>
      </c>
      <c r="E25" s="169" t="e">
        <f t="shared" si="3"/>
        <v>#DIV/0!</v>
      </c>
      <c r="F25" s="3">
        <v>0</v>
      </c>
      <c r="G25" s="3">
        <v>0</v>
      </c>
      <c r="H25" s="169" t="e">
        <f t="shared" si="4"/>
        <v>#DIV/0!</v>
      </c>
      <c r="I25" s="3">
        <v>0</v>
      </c>
      <c r="J25" s="3">
        <v>0</v>
      </c>
      <c r="K25" s="169" t="e">
        <f t="shared" si="5"/>
        <v>#DIV/0!</v>
      </c>
    </row>
    <row r="26" spans="1:11" x14ac:dyDescent="0.25">
      <c r="A26" s="4" t="s">
        <v>43</v>
      </c>
      <c r="B26" s="4" t="s">
        <v>46</v>
      </c>
      <c r="C26" s="3">
        <v>3</v>
      </c>
      <c r="D26" s="3">
        <v>3</v>
      </c>
      <c r="E26" s="169">
        <f t="shared" si="3"/>
        <v>100</v>
      </c>
      <c r="F26" s="3">
        <v>0</v>
      </c>
      <c r="G26" s="3">
        <v>0</v>
      </c>
      <c r="H26" s="169" t="e">
        <f t="shared" si="4"/>
        <v>#DIV/0!</v>
      </c>
      <c r="I26" s="3">
        <v>14</v>
      </c>
      <c r="J26" s="3">
        <v>14</v>
      </c>
      <c r="K26" s="169">
        <f t="shared" si="5"/>
        <v>100</v>
      </c>
    </row>
    <row r="27" spans="1:11" x14ac:dyDescent="0.25">
      <c r="A27" s="4" t="s">
        <v>45</v>
      </c>
      <c r="B27" s="4" t="s">
        <v>48</v>
      </c>
      <c r="C27" s="3">
        <v>4</v>
      </c>
      <c r="D27" s="3">
        <v>4</v>
      </c>
      <c r="E27" s="169">
        <f t="shared" si="3"/>
        <v>100</v>
      </c>
      <c r="F27" s="3">
        <v>0</v>
      </c>
      <c r="G27" s="3">
        <v>0</v>
      </c>
      <c r="H27" s="169" t="e">
        <f t="shared" si="4"/>
        <v>#DIV/0!</v>
      </c>
      <c r="I27" s="3">
        <v>10</v>
      </c>
      <c r="J27" s="3">
        <v>10</v>
      </c>
      <c r="K27" s="169">
        <f t="shared" si="5"/>
        <v>100</v>
      </c>
    </row>
    <row r="28" spans="1:11" x14ac:dyDescent="0.25">
      <c r="A28" s="4" t="s">
        <v>47</v>
      </c>
      <c r="B28" s="4" t="s">
        <v>50</v>
      </c>
      <c r="C28" s="3">
        <v>0</v>
      </c>
      <c r="D28" s="3">
        <v>0</v>
      </c>
      <c r="E28" s="169" t="e">
        <f t="shared" si="3"/>
        <v>#DIV/0!</v>
      </c>
      <c r="F28" s="3">
        <v>0</v>
      </c>
      <c r="G28" s="3">
        <v>0</v>
      </c>
      <c r="H28" s="169" t="e">
        <f t="shared" si="4"/>
        <v>#DIV/0!</v>
      </c>
      <c r="I28" s="3">
        <v>0</v>
      </c>
      <c r="J28" s="3">
        <v>0</v>
      </c>
      <c r="K28" s="169" t="e">
        <f t="shared" si="5"/>
        <v>#DIV/0!</v>
      </c>
    </row>
    <row r="29" spans="1:11" x14ac:dyDescent="0.25">
      <c r="A29" s="4" t="s">
        <v>49</v>
      </c>
      <c r="B29" s="4" t="s">
        <v>52</v>
      </c>
      <c r="C29" s="3">
        <v>9</v>
      </c>
      <c r="D29" s="3">
        <v>9</v>
      </c>
      <c r="E29" s="169">
        <f t="shared" si="3"/>
        <v>100</v>
      </c>
      <c r="F29" s="3">
        <v>0</v>
      </c>
      <c r="G29" s="3">
        <v>0</v>
      </c>
      <c r="H29" s="169" t="e">
        <f t="shared" si="4"/>
        <v>#DIV/0!</v>
      </c>
      <c r="I29" s="3">
        <v>0</v>
      </c>
      <c r="J29" s="3">
        <v>0</v>
      </c>
      <c r="K29" s="169" t="e">
        <f t="shared" si="5"/>
        <v>#DIV/0!</v>
      </c>
    </row>
    <row r="30" spans="1:11" x14ac:dyDescent="0.25">
      <c r="A30" s="4" t="s">
        <v>51</v>
      </c>
      <c r="B30" s="4" t="s">
        <v>54</v>
      </c>
      <c r="C30" s="3">
        <v>0</v>
      </c>
      <c r="D30" s="3">
        <v>0</v>
      </c>
      <c r="E30" s="169" t="e">
        <f t="shared" si="3"/>
        <v>#DIV/0!</v>
      </c>
      <c r="F30" s="3">
        <v>0</v>
      </c>
      <c r="G30" s="3">
        <v>0</v>
      </c>
      <c r="H30" s="169" t="e">
        <f t="shared" si="4"/>
        <v>#DIV/0!</v>
      </c>
      <c r="I30" s="3">
        <v>0</v>
      </c>
      <c r="J30" s="3">
        <v>0</v>
      </c>
      <c r="K30" s="169" t="e">
        <f t="shared" si="5"/>
        <v>#DIV/0!</v>
      </c>
    </row>
    <row r="31" spans="1:11" x14ac:dyDescent="0.25">
      <c r="A31" s="4" t="s">
        <v>53</v>
      </c>
      <c r="B31" s="4" t="s">
        <v>56</v>
      </c>
      <c r="C31" s="3">
        <v>0</v>
      </c>
      <c r="D31" s="3">
        <v>0</v>
      </c>
      <c r="E31" s="169" t="e">
        <f t="shared" si="3"/>
        <v>#DIV/0!</v>
      </c>
      <c r="F31" s="3">
        <v>0</v>
      </c>
      <c r="G31" s="3">
        <v>0</v>
      </c>
      <c r="H31" s="169" t="e">
        <f t="shared" si="4"/>
        <v>#DIV/0!</v>
      </c>
      <c r="I31" s="3">
        <v>42</v>
      </c>
      <c r="J31" s="3">
        <v>42</v>
      </c>
      <c r="K31" s="169">
        <f t="shared" si="5"/>
        <v>100</v>
      </c>
    </row>
    <row r="32" spans="1:11" x14ac:dyDescent="0.25">
      <c r="A32" s="4" t="s">
        <v>55</v>
      </c>
      <c r="B32" s="4" t="s">
        <v>58</v>
      </c>
      <c r="C32" s="3">
        <v>0</v>
      </c>
      <c r="D32" s="3">
        <v>0</v>
      </c>
      <c r="E32" s="169" t="e">
        <f t="shared" si="3"/>
        <v>#DIV/0!</v>
      </c>
      <c r="F32" s="3">
        <v>0</v>
      </c>
      <c r="G32" s="3">
        <v>0</v>
      </c>
      <c r="H32" s="169" t="e">
        <f t="shared" si="4"/>
        <v>#DIV/0!</v>
      </c>
      <c r="I32" s="3">
        <v>0</v>
      </c>
      <c r="J32" s="3">
        <v>0</v>
      </c>
      <c r="K32" s="169" t="e">
        <f t="shared" si="5"/>
        <v>#DIV/0!</v>
      </c>
    </row>
    <row r="33" spans="1:11" x14ac:dyDescent="0.25">
      <c r="A33" s="4" t="s">
        <v>57</v>
      </c>
      <c r="B33" s="4" t="s">
        <v>60</v>
      </c>
      <c r="C33" s="3">
        <v>0</v>
      </c>
      <c r="D33" s="3">
        <v>0</v>
      </c>
      <c r="E33" s="169" t="e">
        <f t="shared" si="3"/>
        <v>#DIV/0!</v>
      </c>
      <c r="F33" s="3">
        <v>0</v>
      </c>
      <c r="G33" s="3">
        <v>0</v>
      </c>
      <c r="H33" s="169" t="e">
        <f t="shared" si="4"/>
        <v>#DIV/0!</v>
      </c>
      <c r="I33" s="3">
        <v>0</v>
      </c>
      <c r="J33" s="3">
        <v>0</v>
      </c>
      <c r="K33" s="169" t="e">
        <f t="shared" si="5"/>
        <v>#DIV/0!</v>
      </c>
    </row>
    <row r="34" spans="1:11" x14ac:dyDescent="0.25">
      <c r="A34" s="4" t="s">
        <v>59</v>
      </c>
      <c r="B34" s="4" t="s">
        <v>62</v>
      </c>
      <c r="C34" s="3">
        <v>0</v>
      </c>
      <c r="D34" s="3">
        <v>0</v>
      </c>
      <c r="E34" s="169" t="e">
        <f t="shared" si="3"/>
        <v>#DIV/0!</v>
      </c>
      <c r="F34" s="3">
        <v>0</v>
      </c>
      <c r="G34" s="3">
        <v>0</v>
      </c>
      <c r="H34" s="169" t="e">
        <f t="shared" si="4"/>
        <v>#DIV/0!</v>
      </c>
      <c r="I34" s="3">
        <v>0</v>
      </c>
      <c r="J34" s="3">
        <v>0</v>
      </c>
      <c r="K34" s="169" t="e">
        <f t="shared" si="5"/>
        <v>#DIV/0!</v>
      </c>
    </row>
    <row r="35" spans="1:11" x14ac:dyDescent="0.25">
      <c r="A35" s="4" t="s">
        <v>61</v>
      </c>
      <c r="B35" s="4" t="s">
        <v>64</v>
      </c>
      <c r="C35" s="3">
        <v>0</v>
      </c>
      <c r="D35" s="3">
        <v>0</v>
      </c>
      <c r="E35" s="169" t="e">
        <f t="shared" si="3"/>
        <v>#DIV/0!</v>
      </c>
      <c r="F35" s="3">
        <v>0</v>
      </c>
      <c r="G35" s="3">
        <v>0</v>
      </c>
      <c r="H35" s="169" t="e">
        <f t="shared" si="4"/>
        <v>#DIV/0!</v>
      </c>
      <c r="I35" s="3">
        <v>0</v>
      </c>
      <c r="J35" s="3">
        <v>0</v>
      </c>
      <c r="K35" s="169" t="e">
        <f t="shared" si="5"/>
        <v>#DIV/0!</v>
      </c>
    </row>
    <row r="36" spans="1:11" x14ac:dyDescent="0.25">
      <c r="A36" s="4" t="s">
        <v>63</v>
      </c>
      <c r="B36" s="4" t="s">
        <v>66</v>
      </c>
      <c r="C36" s="3">
        <v>0</v>
      </c>
      <c r="D36" s="3">
        <v>0</v>
      </c>
      <c r="E36" s="169" t="e">
        <f t="shared" si="3"/>
        <v>#DIV/0!</v>
      </c>
      <c r="F36" s="3">
        <v>0</v>
      </c>
      <c r="G36" s="3">
        <v>0</v>
      </c>
      <c r="H36" s="169" t="e">
        <f t="shared" si="4"/>
        <v>#DIV/0!</v>
      </c>
      <c r="I36" s="3">
        <v>0</v>
      </c>
      <c r="J36" s="3">
        <v>0</v>
      </c>
      <c r="K36" s="169" t="e">
        <f t="shared" si="5"/>
        <v>#DIV/0!</v>
      </c>
    </row>
    <row r="37" spans="1:11" x14ac:dyDescent="0.25">
      <c r="A37" s="4" t="s">
        <v>65</v>
      </c>
      <c r="B37" s="4" t="s">
        <v>68</v>
      </c>
      <c r="C37" s="3">
        <v>0</v>
      </c>
      <c r="D37" s="3">
        <v>0</v>
      </c>
      <c r="E37" s="169" t="e">
        <f t="shared" si="3"/>
        <v>#DIV/0!</v>
      </c>
      <c r="F37" s="3">
        <v>0</v>
      </c>
      <c r="G37" s="3">
        <v>0</v>
      </c>
      <c r="H37" s="169" t="e">
        <f t="shared" si="4"/>
        <v>#DIV/0!</v>
      </c>
      <c r="I37" s="3">
        <v>0</v>
      </c>
      <c r="J37" s="3">
        <v>0</v>
      </c>
      <c r="K37" s="169" t="e">
        <f t="shared" si="5"/>
        <v>#DIV/0!</v>
      </c>
    </row>
    <row r="38" spans="1:11" x14ac:dyDescent="0.25">
      <c r="A38" s="4" t="s">
        <v>67</v>
      </c>
      <c r="B38" s="4" t="s">
        <v>70</v>
      </c>
      <c r="C38" s="3">
        <v>0</v>
      </c>
      <c r="D38" s="3">
        <v>0</v>
      </c>
      <c r="E38" s="169" t="e">
        <f t="shared" si="3"/>
        <v>#DIV/0!</v>
      </c>
      <c r="F38" s="3">
        <v>0</v>
      </c>
      <c r="G38" s="3">
        <v>0</v>
      </c>
      <c r="H38" s="169" t="e">
        <f t="shared" si="4"/>
        <v>#DIV/0!</v>
      </c>
      <c r="I38" s="3">
        <v>0</v>
      </c>
      <c r="J38" s="3">
        <v>0</v>
      </c>
      <c r="K38" s="169" t="e">
        <f t="shared" si="5"/>
        <v>#DIV/0!</v>
      </c>
    </row>
    <row r="39" spans="1:11" x14ac:dyDescent="0.25">
      <c r="A39" s="4" t="s">
        <v>69</v>
      </c>
      <c r="B39" s="4" t="s">
        <v>72</v>
      </c>
      <c r="C39" s="3">
        <v>0</v>
      </c>
      <c r="D39" s="3">
        <v>5</v>
      </c>
      <c r="E39" s="169">
        <f t="shared" si="3"/>
        <v>0</v>
      </c>
      <c r="F39" s="3">
        <v>0</v>
      </c>
      <c r="G39" s="3">
        <v>0</v>
      </c>
      <c r="H39" s="169" t="e">
        <f t="shared" si="4"/>
        <v>#DIV/0!</v>
      </c>
      <c r="I39" s="3">
        <v>20</v>
      </c>
      <c r="J39" s="3">
        <v>80</v>
      </c>
      <c r="K39" s="169">
        <f t="shared" si="5"/>
        <v>25</v>
      </c>
    </row>
    <row r="40" spans="1:11" x14ac:dyDescent="0.25">
      <c r="A40" s="4" t="s">
        <v>71</v>
      </c>
      <c r="B40" s="4" t="s">
        <v>74</v>
      </c>
      <c r="C40" s="3">
        <v>0</v>
      </c>
      <c r="D40" s="3">
        <v>0</v>
      </c>
      <c r="E40" s="169" t="e">
        <f t="shared" si="3"/>
        <v>#DIV/0!</v>
      </c>
      <c r="F40" s="3">
        <v>0</v>
      </c>
      <c r="G40" s="3">
        <v>0</v>
      </c>
      <c r="H40" s="169" t="e">
        <f t="shared" si="4"/>
        <v>#DIV/0!</v>
      </c>
      <c r="I40" s="3">
        <v>0</v>
      </c>
      <c r="J40" s="3">
        <v>0</v>
      </c>
      <c r="K40" s="169" t="e">
        <f t="shared" si="5"/>
        <v>#DIV/0!</v>
      </c>
    </row>
    <row r="41" spans="1:11" x14ac:dyDescent="0.25">
      <c r="A41" s="4" t="s">
        <v>73</v>
      </c>
      <c r="B41" s="4" t="s">
        <v>76</v>
      </c>
      <c r="C41" s="3">
        <v>0</v>
      </c>
      <c r="D41" s="3">
        <v>0</v>
      </c>
      <c r="E41" s="169" t="e">
        <f t="shared" si="3"/>
        <v>#DIV/0!</v>
      </c>
      <c r="F41" s="3">
        <v>0</v>
      </c>
      <c r="G41" s="3">
        <v>0</v>
      </c>
      <c r="H41" s="169" t="e">
        <f t="shared" si="4"/>
        <v>#DIV/0!</v>
      </c>
      <c r="I41" s="3">
        <v>0</v>
      </c>
      <c r="J41" s="3">
        <v>0</v>
      </c>
      <c r="K41" s="169" t="e">
        <f t="shared" si="5"/>
        <v>#DIV/0!</v>
      </c>
    </row>
    <row r="42" spans="1:11" x14ac:dyDescent="0.25">
      <c r="A42" s="4" t="s">
        <v>75</v>
      </c>
      <c r="B42" s="4" t="s">
        <v>78</v>
      </c>
      <c r="C42" s="3">
        <v>0</v>
      </c>
      <c r="D42" s="3">
        <v>0</v>
      </c>
      <c r="E42" s="169" t="e">
        <f t="shared" si="3"/>
        <v>#DIV/0!</v>
      </c>
      <c r="F42" s="3">
        <v>0</v>
      </c>
      <c r="G42" s="3">
        <v>0</v>
      </c>
      <c r="H42" s="169" t="e">
        <f t="shared" si="4"/>
        <v>#DIV/0!</v>
      </c>
      <c r="I42" s="3">
        <v>0</v>
      </c>
      <c r="J42" s="3">
        <v>0</v>
      </c>
      <c r="K42" s="169" t="e">
        <f t="shared" si="5"/>
        <v>#DIV/0!</v>
      </c>
    </row>
    <row r="43" spans="1:11" x14ac:dyDescent="0.25">
      <c r="A43" s="4" t="s">
        <v>77</v>
      </c>
      <c r="B43" s="4" t="s">
        <v>80</v>
      </c>
      <c r="C43" s="3">
        <v>0</v>
      </c>
      <c r="D43" s="3">
        <v>0</v>
      </c>
      <c r="E43" s="169" t="e">
        <f t="shared" si="3"/>
        <v>#DIV/0!</v>
      </c>
      <c r="F43" s="3">
        <v>0</v>
      </c>
      <c r="G43" s="3">
        <v>0</v>
      </c>
      <c r="H43" s="169" t="e">
        <f t="shared" si="4"/>
        <v>#DIV/0!</v>
      </c>
      <c r="I43" s="3">
        <v>0</v>
      </c>
      <c r="J43" s="3">
        <v>0</v>
      </c>
      <c r="K43" s="169" t="e">
        <f t="shared" si="5"/>
        <v>#DIV/0!</v>
      </c>
    </row>
    <row r="44" spans="1:11" x14ac:dyDescent="0.25">
      <c r="A44" s="4" t="s">
        <v>79</v>
      </c>
      <c r="B44" s="4" t="s">
        <v>82</v>
      </c>
      <c r="C44" s="3">
        <v>11</v>
      </c>
      <c r="D44" s="3">
        <v>100</v>
      </c>
      <c r="E44" s="169">
        <f t="shared" si="3"/>
        <v>11</v>
      </c>
      <c r="F44" s="3">
        <v>0</v>
      </c>
      <c r="G44" s="3">
        <v>0</v>
      </c>
      <c r="H44" s="169" t="e">
        <f t="shared" si="4"/>
        <v>#DIV/0!</v>
      </c>
      <c r="I44" s="3">
        <v>16</v>
      </c>
      <c r="J44" s="3">
        <v>36</v>
      </c>
      <c r="K44" s="169">
        <f t="shared" si="5"/>
        <v>44.444444444444443</v>
      </c>
    </row>
    <row r="45" spans="1:11" x14ac:dyDescent="0.25">
      <c r="A45" s="4" t="s">
        <v>81</v>
      </c>
      <c r="B45" s="4" t="s">
        <v>84</v>
      </c>
      <c r="C45" s="3">
        <v>0</v>
      </c>
      <c r="D45" s="3">
        <v>0</v>
      </c>
      <c r="E45" s="169" t="e">
        <f t="shared" si="3"/>
        <v>#DIV/0!</v>
      </c>
      <c r="F45" s="3">
        <v>0</v>
      </c>
      <c r="G45" s="3">
        <v>0</v>
      </c>
      <c r="H45" s="169" t="e">
        <f t="shared" si="4"/>
        <v>#DIV/0!</v>
      </c>
      <c r="I45" s="3">
        <v>0</v>
      </c>
      <c r="J45" s="3">
        <v>0</v>
      </c>
      <c r="K45" s="169" t="e">
        <f t="shared" si="5"/>
        <v>#DIV/0!</v>
      </c>
    </row>
    <row r="46" spans="1:11" x14ac:dyDescent="0.25">
      <c r="A46" s="4" t="s">
        <v>83</v>
      </c>
      <c r="B46" s="4" t="s">
        <v>86</v>
      </c>
      <c r="C46" s="3">
        <v>15</v>
      </c>
      <c r="D46" s="3">
        <v>15</v>
      </c>
      <c r="E46" s="169">
        <f t="shared" si="3"/>
        <v>100</v>
      </c>
      <c r="F46" s="3">
        <v>0</v>
      </c>
      <c r="G46" s="3">
        <v>0</v>
      </c>
      <c r="H46" s="169" t="e">
        <f t="shared" si="4"/>
        <v>#DIV/0!</v>
      </c>
      <c r="I46" s="3">
        <v>0</v>
      </c>
      <c r="J46" s="3">
        <v>0</v>
      </c>
      <c r="K46" s="169" t="e">
        <f t="shared" si="5"/>
        <v>#DIV/0!</v>
      </c>
    </row>
    <row r="47" spans="1:11" x14ac:dyDescent="0.25">
      <c r="A47" s="4" t="s">
        <v>85</v>
      </c>
      <c r="B47" s="4" t="s">
        <v>88</v>
      </c>
      <c r="C47" s="3">
        <v>27</v>
      </c>
      <c r="D47" s="3">
        <v>30</v>
      </c>
      <c r="E47" s="169">
        <f t="shared" si="3"/>
        <v>90</v>
      </c>
      <c r="F47" s="3">
        <v>0</v>
      </c>
      <c r="G47" s="3">
        <v>0</v>
      </c>
      <c r="H47" s="169" t="e">
        <f t="shared" si="4"/>
        <v>#DIV/0!</v>
      </c>
      <c r="I47" s="3">
        <v>41</v>
      </c>
      <c r="J47" s="3">
        <v>50</v>
      </c>
      <c r="K47" s="169">
        <f t="shared" si="5"/>
        <v>82</v>
      </c>
    </row>
    <row r="48" spans="1:11" x14ac:dyDescent="0.25">
      <c r="A48" s="4" t="s">
        <v>87</v>
      </c>
      <c r="B48" s="4" t="s">
        <v>90</v>
      </c>
      <c r="C48" s="3">
        <v>0</v>
      </c>
      <c r="D48" s="3">
        <v>0</v>
      </c>
      <c r="E48" s="169" t="e">
        <f t="shared" si="3"/>
        <v>#DIV/0!</v>
      </c>
      <c r="F48" s="3">
        <v>0</v>
      </c>
      <c r="G48" s="3">
        <v>0</v>
      </c>
      <c r="H48" s="169" t="e">
        <f t="shared" si="4"/>
        <v>#DIV/0!</v>
      </c>
      <c r="I48" s="3">
        <v>0</v>
      </c>
      <c r="J48" s="3">
        <v>0</v>
      </c>
      <c r="K48" s="169" t="e">
        <f t="shared" si="5"/>
        <v>#DIV/0!</v>
      </c>
    </row>
    <row r="49" spans="1:11" x14ac:dyDescent="0.25">
      <c r="A49" s="4" t="s">
        <v>89</v>
      </c>
      <c r="B49" s="4" t="s">
        <v>92</v>
      </c>
      <c r="C49" s="3">
        <v>0</v>
      </c>
      <c r="D49" s="3">
        <v>0</v>
      </c>
      <c r="E49" s="169" t="e">
        <f t="shared" si="3"/>
        <v>#DIV/0!</v>
      </c>
      <c r="F49" s="3">
        <v>0</v>
      </c>
      <c r="G49" s="3">
        <v>0</v>
      </c>
      <c r="H49" s="169" t="e">
        <f t="shared" si="4"/>
        <v>#DIV/0!</v>
      </c>
      <c r="I49" s="3">
        <v>0</v>
      </c>
      <c r="J49" s="3">
        <v>0</v>
      </c>
      <c r="K49" s="169" t="e">
        <f t="shared" si="5"/>
        <v>#DIV/0!</v>
      </c>
    </row>
    <row r="50" spans="1:11" x14ac:dyDescent="0.25">
      <c r="A50" s="4" t="s">
        <v>91</v>
      </c>
      <c r="B50" s="4" t="s">
        <v>94</v>
      </c>
      <c r="C50" s="3">
        <v>0</v>
      </c>
      <c r="D50" s="3">
        <v>0</v>
      </c>
      <c r="E50" s="169" t="e">
        <f t="shared" si="3"/>
        <v>#DIV/0!</v>
      </c>
      <c r="F50" s="3">
        <v>0</v>
      </c>
      <c r="G50" s="3">
        <v>0</v>
      </c>
      <c r="H50" s="169" t="e">
        <f t="shared" si="4"/>
        <v>#DIV/0!</v>
      </c>
      <c r="I50" s="3">
        <v>0</v>
      </c>
      <c r="J50" s="3">
        <v>0</v>
      </c>
      <c r="K50" s="169" t="e">
        <f t="shared" si="5"/>
        <v>#DIV/0!</v>
      </c>
    </row>
    <row r="51" spans="1:11" x14ac:dyDescent="0.25">
      <c r="A51" s="4" t="s">
        <v>93</v>
      </c>
      <c r="B51" s="4" t="s">
        <v>96</v>
      </c>
      <c r="C51" s="3">
        <v>0</v>
      </c>
      <c r="D51" s="3">
        <v>0</v>
      </c>
      <c r="E51" s="169" t="e">
        <f t="shared" si="3"/>
        <v>#DIV/0!</v>
      </c>
      <c r="F51" s="3">
        <v>0</v>
      </c>
      <c r="G51" s="3">
        <v>0</v>
      </c>
      <c r="H51" s="169" t="e">
        <f t="shared" si="4"/>
        <v>#DIV/0!</v>
      </c>
      <c r="I51" s="3">
        <v>0</v>
      </c>
      <c r="J51" s="3">
        <v>0</v>
      </c>
      <c r="K51" s="169" t="e">
        <f t="shared" si="5"/>
        <v>#DIV/0!</v>
      </c>
    </row>
    <row r="52" spans="1:11" x14ac:dyDescent="0.25">
      <c r="A52" s="4" t="s">
        <v>95</v>
      </c>
      <c r="B52" s="4" t="s">
        <v>98</v>
      </c>
      <c r="C52" s="3">
        <v>0</v>
      </c>
      <c r="D52" s="3">
        <v>0</v>
      </c>
      <c r="E52" s="169" t="e">
        <f t="shared" si="3"/>
        <v>#DIV/0!</v>
      </c>
      <c r="F52" s="3">
        <v>0</v>
      </c>
      <c r="G52" s="3">
        <v>0</v>
      </c>
      <c r="H52" s="169" t="e">
        <f t="shared" si="4"/>
        <v>#DIV/0!</v>
      </c>
      <c r="I52" s="3">
        <v>0</v>
      </c>
      <c r="J52" s="3">
        <v>0</v>
      </c>
      <c r="K52" s="169" t="e">
        <f t="shared" si="5"/>
        <v>#DIV/0!</v>
      </c>
    </row>
    <row r="53" spans="1:11" x14ac:dyDescent="0.25">
      <c r="A53" s="4" t="s">
        <v>97</v>
      </c>
      <c r="B53" s="4" t="s">
        <v>100</v>
      </c>
      <c r="C53" s="3">
        <v>0</v>
      </c>
      <c r="D53" s="3">
        <v>0</v>
      </c>
      <c r="E53" s="169" t="e">
        <f t="shared" si="3"/>
        <v>#DIV/0!</v>
      </c>
      <c r="F53" s="3">
        <v>0</v>
      </c>
      <c r="G53" s="3">
        <v>0</v>
      </c>
      <c r="H53" s="169" t="e">
        <f t="shared" si="4"/>
        <v>#DIV/0!</v>
      </c>
      <c r="I53" s="3">
        <v>0</v>
      </c>
      <c r="J53" s="3">
        <v>0</v>
      </c>
      <c r="K53" s="169" t="e">
        <f t="shared" si="5"/>
        <v>#DIV/0!</v>
      </c>
    </row>
    <row r="54" spans="1:11" x14ac:dyDescent="0.25">
      <c r="A54" s="4" t="s">
        <v>99</v>
      </c>
      <c r="B54" s="4" t="s">
        <v>102</v>
      </c>
      <c r="C54" s="3">
        <v>0</v>
      </c>
      <c r="D54" s="3">
        <v>0</v>
      </c>
      <c r="E54" s="169" t="e">
        <f t="shared" si="3"/>
        <v>#DIV/0!</v>
      </c>
      <c r="F54" s="3">
        <v>0</v>
      </c>
      <c r="G54" s="3">
        <v>0</v>
      </c>
      <c r="H54" s="169" t="e">
        <f t="shared" si="4"/>
        <v>#DIV/0!</v>
      </c>
      <c r="I54" s="3">
        <v>60</v>
      </c>
      <c r="J54" s="3">
        <v>652</v>
      </c>
      <c r="K54" s="169">
        <f t="shared" si="5"/>
        <v>9.2024539877300615</v>
      </c>
    </row>
    <row r="55" spans="1:11" x14ac:dyDescent="0.25">
      <c r="A55" s="4" t="s">
        <v>101</v>
      </c>
      <c r="B55" s="4" t="s">
        <v>104</v>
      </c>
      <c r="C55" s="3">
        <v>0</v>
      </c>
      <c r="D55" s="3">
        <v>0</v>
      </c>
      <c r="E55" s="169" t="e">
        <f t="shared" si="3"/>
        <v>#DIV/0!</v>
      </c>
      <c r="F55" s="3">
        <v>0</v>
      </c>
      <c r="G55" s="3">
        <v>0</v>
      </c>
      <c r="H55" s="169" t="e">
        <f t="shared" si="4"/>
        <v>#DIV/0!</v>
      </c>
      <c r="I55" s="3">
        <v>23</v>
      </c>
      <c r="J55" s="3">
        <v>23</v>
      </c>
      <c r="K55" s="169">
        <f t="shared" si="5"/>
        <v>100</v>
      </c>
    </row>
    <row r="56" spans="1:11" x14ac:dyDescent="0.25">
      <c r="A56" s="4" t="s">
        <v>103</v>
      </c>
      <c r="B56" s="4" t="s">
        <v>106</v>
      </c>
      <c r="C56" s="3">
        <v>3</v>
      </c>
      <c r="D56" s="3">
        <v>3</v>
      </c>
      <c r="E56" s="169">
        <f t="shared" si="3"/>
        <v>100</v>
      </c>
      <c r="F56" s="3">
        <v>0</v>
      </c>
      <c r="G56" s="3">
        <v>0</v>
      </c>
      <c r="H56" s="169" t="e">
        <f t="shared" si="4"/>
        <v>#DIV/0!</v>
      </c>
      <c r="I56" s="3">
        <v>4</v>
      </c>
      <c r="J56" s="3">
        <v>4</v>
      </c>
      <c r="K56" s="169">
        <f t="shared" si="5"/>
        <v>100</v>
      </c>
    </row>
    <row r="57" spans="1:11" x14ac:dyDescent="0.25">
      <c r="A57" s="4" t="s">
        <v>105</v>
      </c>
      <c r="B57" s="4" t="s">
        <v>108</v>
      </c>
      <c r="C57" s="3">
        <v>0</v>
      </c>
      <c r="D57" s="3">
        <v>0</v>
      </c>
      <c r="E57" s="169" t="e">
        <f t="shared" si="3"/>
        <v>#DIV/0!</v>
      </c>
      <c r="F57" s="3">
        <v>0</v>
      </c>
      <c r="G57" s="3">
        <v>0</v>
      </c>
      <c r="H57" s="169" t="e">
        <f t="shared" si="4"/>
        <v>#DIV/0!</v>
      </c>
      <c r="I57" s="3">
        <v>0</v>
      </c>
      <c r="J57" s="3">
        <v>0</v>
      </c>
      <c r="K57" s="169" t="e">
        <f t="shared" si="5"/>
        <v>#DIV/0!</v>
      </c>
    </row>
    <row r="58" spans="1:11" x14ac:dyDescent="0.25">
      <c r="A58" s="4" t="s">
        <v>107</v>
      </c>
      <c r="B58" s="4" t="s">
        <v>110</v>
      </c>
      <c r="C58" s="3">
        <v>0</v>
      </c>
      <c r="D58" s="3">
        <v>0</v>
      </c>
      <c r="E58" s="169" t="e">
        <f t="shared" si="3"/>
        <v>#DIV/0!</v>
      </c>
      <c r="F58" s="3">
        <v>0</v>
      </c>
      <c r="G58" s="3">
        <v>0</v>
      </c>
      <c r="H58" s="169" t="e">
        <f t="shared" si="4"/>
        <v>#DIV/0!</v>
      </c>
      <c r="I58" s="3">
        <v>0</v>
      </c>
      <c r="J58" s="3">
        <v>0</v>
      </c>
      <c r="K58" s="169" t="e">
        <f t="shared" si="5"/>
        <v>#DIV/0!</v>
      </c>
    </row>
    <row r="59" spans="1:11" x14ac:dyDescent="0.25">
      <c r="A59" s="4" t="s">
        <v>109</v>
      </c>
      <c r="B59" s="4" t="s">
        <v>112</v>
      </c>
      <c r="C59" s="3">
        <v>365</v>
      </c>
      <c r="D59" s="3">
        <v>538</v>
      </c>
      <c r="E59" s="169">
        <f t="shared" si="3"/>
        <v>67.843866171003725</v>
      </c>
      <c r="F59" s="3">
        <v>34</v>
      </c>
      <c r="G59" s="3">
        <v>34</v>
      </c>
      <c r="H59" s="169">
        <f t="shared" si="4"/>
        <v>100</v>
      </c>
      <c r="I59" s="3">
        <v>359</v>
      </c>
      <c r="J59" s="3">
        <v>807</v>
      </c>
      <c r="K59" s="169">
        <f t="shared" si="5"/>
        <v>44.48574969021066</v>
      </c>
    </row>
    <row r="60" spans="1:11" x14ac:dyDescent="0.25">
      <c r="A60" s="4" t="s">
        <v>111</v>
      </c>
      <c r="B60" s="4" t="s">
        <v>114</v>
      </c>
      <c r="C60" s="3">
        <v>7</v>
      </c>
      <c r="D60" s="3">
        <v>7</v>
      </c>
      <c r="E60" s="169">
        <f t="shared" si="3"/>
        <v>100</v>
      </c>
      <c r="F60" s="3">
        <v>0</v>
      </c>
      <c r="G60" s="3">
        <v>0</v>
      </c>
      <c r="H60" s="169" t="e">
        <f t="shared" si="4"/>
        <v>#DIV/0!</v>
      </c>
      <c r="I60" s="3">
        <v>4</v>
      </c>
      <c r="J60" s="3">
        <v>4</v>
      </c>
      <c r="K60" s="169">
        <f t="shared" si="5"/>
        <v>100</v>
      </c>
    </row>
    <row r="61" spans="1:11" x14ac:dyDescent="0.25">
      <c r="A61" s="4" t="s">
        <v>113</v>
      </c>
      <c r="B61" s="4" t="s">
        <v>116</v>
      </c>
      <c r="C61" s="3">
        <v>3</v>
      </c>
      <c r="D61" s="3">
        <v>3</v>
      </c>
      <c r="E61" s="169">
        <f t="shared" si="3"/>
        <v>100</v>
      </c>
      <c r="F61" s="3">
        <v>28</v>
      </c>
      <c r="G61" s="3">
        <v>30</v>
      </c>
      <c r="H61" s="169">
        <f t="shared" si="4"/>
        <v>93.333333333333329</v>
      </c>
      <c r="I61" s="3">
        <v>153</v>
      </c>
      <c r="J61" s="3">
        <v>159</v>
      </c>
      <c r="K61" s="169">
        <f t="shared" si="5"/>
        <v>96.226415094339629</v>
      </c>
    </row>
    <row r="62" spans="1:11" x14ac:dyDescent="0.25">
      <c r="A62" s="4" t="s">
        <v>115</v>
      </c>
      <c r="B62" s="4" t="s">
        <v>118</v>
      </c>
      <c r="C62" s="3">
        <v>29</v>
      </c>
      <c r="D62" s="3">
        <v>54</v>
      </c>
      <c r="E62" s="169">
        <f t="shared" si="3"/>
        <v>53.703703703703709</v>
      </c>
      <c r="F62" s="3">
        <v>0</v>
      </c>
      <c r="G62" s="3">
        <v>0</v>
      </c>
      <c r="H62" s="169" t="e">
        <f t="shared" si="4"/>
        <v>#DIV/0!</v>
      </c>
      <c r="I62" s="3">
        <v>55</v>
      </c>
      <c r="J62" s="3">
        <v>78</v>
      </c>
      <c r="K62" s="169">
        <f t="shared" si="5"/>
        <v>70.512820512820511</v>
      </c>
    </row>
    <row r="63" spans="1:11" ht="15.75" thickBot="1" x14ac:dyDescent="0.3">
      <c r="A63" s="4" t="s">
        <v>117</v>
      </c>
      <c r="B63" s="4" t="s">
        <v>119</v>
      </c>
      <c r="C63" s="3">
        <v>0</v>
      </c>
      <c r="D63" s="3">
        <v>0</v>
      </c>
      <c r="E63" s="169" t="e">
        <f t="shared" si="3"/>
        <v>#DIV/0!</v>
      </c>
      <c r="F63" s="3">
        <v>0</v>
      </c>
      <c r="G63" s="3">
        <v>0</v>
      </c>
      <c r="H63" s="169" t="e">
        <f t="shared" si="4"/>
        <v>#DIV/0!</v>
      </c>
      <c r="I63" s="3">
        <v>0</v>
      </c>
      <c r="J63" s="3">
        <v>0</v>
      </c>
      <c r="K63" s="169" t="e">
        <f t="shared" si="5"/>
        <v>#DIV/0!</v>
      </c>
    </row>
    <row r="64" spans="1:11" ht="16.5" thickTop="1" thickBot="1" x14ac:dyDescent="0.3">
      <c r="B64" s="1" t="s">
        <v>120</v>
      </c>
      <c r="C64" s="23">
        <f t="shared" ref="C64:J64" si="6">SUM(C5:C63)</f>
        <v>637</v>
      </c>
      <c r="D64" s="23">
        <f t="shared" si="6"/>
        <v>1148</v>
      </c>
      <c r="E64" s="167">
        <f t="shared" si="3"/>
        <v>55.487804878048784</v>
      </c>
      <c r="F64" s="23">
        <f t="shared" si="6"/>
        <v>66</v>
      </c>
      <c r="G64" s="23">
        <f t="shared" si="6"/>
        <v>68</v>
      </c>
      <c r="H64" s="167">
        <f t="shared" si="4"/>
        <v>97.058823529411768</v>
      </c>
      <c r="I64" s="23">
        <f t="shared" si="6"/>
        <v>1195</v>
      </c>
      <c r="J64" s="23">
        <f t="shared" si="6"/>
        <v>2982</v>
      </c>
      <c r="K64" s="167">
        <f t="shared" si="5"/>
        <v>40.073775989268945</v>
      </c>
    </row>
    <row r="65" ht="15.75" thickTop="1" x14ac:dyDescent="0.25"/>
  </sheetData>
  <mergeCells count="6">
    <mergeCell ref="A2:A4"/>
    <mergeCell ref="B2:B4"/>
    <mergeCell ref="C2:K2"/>
    <mergeCell ref="C3:E3"/>
    <mergeCell ref="F3:H3"/>
    <mergeCell ref="I3:K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4"/>
  <sheetViews>
    <sheetView workbookViewId="0">
      <selection activeCell="A4" sqref="A4"/>
    </sheetView>
  </sheetViews>
  <sheetFormatPr baseColWidth="10" defaultColWidth="9.140625" defaultRowHeight="15" x14ac:dyDescent="0.25"/>
  <cols>
    <col min="2" max="2" width="68.42578125" customWidth="1"/>
    <col min="3" max="5" width="16.5703125" customWidth="1"/>
    <col min="9" max="9" width="5.7109375" customWidth="1"/>
    <col min="10" max="10" width="29.42578125" customWidth="1"/>
    <col min="11" max="11" width="16.28515625" customWidth="1"/>
  </cols>
  <sheetData>
    <row r="1" spans="1:11" ht="15.75" thickBot="1" x14ac:dyDescent="0.3"/>
    <row r="2" spans="1:11" ht="30" customHeight="1" thickTop="1" thickBot="1" x14ac:dyDescent="0.3">
      <c r="A2" s="250" t="s">
        <v>0</v>
      </c>
      <c r="B2" s="250" t="s">
        <v>1</v>
      </c>
      <c r="C2" s="285" t="s">
        <v>667</v>
      </c>
      <c r="D2" s="286"/>
      <c r="E2" s="286"/>
    </row>
    <row r="3" spans="1:11" ht="39.950000000000003" customHeight="1" thickTop="1" thickBot="1" x14ac:dyDescent="0.3">
      <c r="A3" s="250" t="s">
        <v>0</v>
      </c>
      <c r="B3" s="250" t="s">
        <v>1</v>
      </c>
      <c r="C3" s="2" t="s">
        <v>668</v>
      </c>
      <c r="D3" s="2" t="s">
        <v>669</v>
      </c>
      <c r="E3" s="153" t="s">
        <v>707</v>
      </c>
    </row>
    <row r="4" spans="1:11" ht="16.5" thickTop="1" thickBot="1" x14ac:dyDescent="0.3">
      <c r="A4" s="4" t="s">
        <v>2</v>
      </c>
      <c r="B4" s="4" t="s">
        <v>3</v>
      </c>
      <c r="C4" s="3">
        <v>816</v>
      </c>
      <c r="D4" s="3">
        <v>13193</v>
      </c>
      <c r="E4" s="169">
        <f>+C4/D4*100</f>
        <v>6.185098158114152</v>
      </c>
      <c r="J4" s="241"/>
      <c r="K4" s="242" t="s">
        <v>797</v>
      </c>
    </row>
    <row r="5" spans="1:11" ht="15.75" thickBot="1" x14ac:dyDescent="0.3">
      <c r="A5" s="4" t="s">
        <v>4</v>
      </c>
      <c r="B5" s="4" t="s">
        <v>5</v>
      </c>
      <c r="C5" s="3">
        <v>320</v>
      </c>
      <c r="D5" s="3">
        <v>31951</v>
      </c>
      <c r="E5" s="169">
        <f t="shared" ref="E5:E61" si="0">+C5/D5*100</f>
        <v>1.0015335983224314</v>
      </c>
      <c r="I5">
        <v>1</v>
      </c>
      <c r="J5" s="243" t="s">
        <v>798</v>
      </c>
      <c r="K5" s="246">
        <v>13193</v>
      </c>
    </row>
    <row r="6" spans="1:11" ht="15.75" thickBot="1" x14ac:dyDescent="0.3">
      <c r="A6" s="4" t="s">
        <v>6</v>
      </c>
      <c r="B6" s="4" t="s">
        <v>7</v>
      </c>
      <c r="C6" s="3">
        <v>305</v>
      </c>
      <c r="D6" s="3">
        <v>75175</v>
      </c>
      <c r="E6" s="169">
        <f t="shared" si="0"/>
        <v>0.40571998669770537</v>
      </c>
      <c r="I6">
        <v>2</v>
      </c>
      <c r="J6" s="244" t="s">
        <v>799</v>
      </c>
      <c r="K6" s="246">
        <v>29132</v>
      </c>
    </row>
    <row r="7" spans="1:11" ht="15.75" thickBot="1" x14ac:dyDescent="0.3">
      <c r="A7" s="4" t="s">
        <v>8</v>
      </c>
      <c r="B7" s="4" t="s">
        <v>9</v>
      </c>
      <c r="C7" s="3">
        <v>153</v>
      </c>
      <c r="D7" s="3">
        <v>53338</v>
      </c>
      <c r="E7" s="169">
        <f t="shared" si="0"/>
        <v>0.28684990063369453</v>
      </c>
      <c r="I7">
        <v>3</v>
      </c>
      <c r="J7" s="244" t="s">
        <v>800</v>
      </c>
      <c r="K7" s="246">
        <v>6814</v>
      </c>
    </row>
    <row r="8" spans="1:11" ht="15.75" thickBot="1" x14ac:dyDescent="0.3">
      <c r="A8" s="4" t="s">
        <v>10</v>
      </c>
      <c r="B8" s="4" t="s">
        <v>11</v>
      </c>
      <c r="C8" s="3">
        <v>217</v>
      </c>
      <c r="D8" s="3">
        <v>137152</v>
      </c>
      <c r="E8" s="169">
        <f t="shared" si="0"/>
        <v>0.1582186187587494</v>
      </c>
      <c r="I8">
        <v>4</v>
      </c>
      <c r="J8" s="244" t="s">
        <v>801</v>
      </c>
      <c r="K8" s="246">
        <v>7760</v>
      </c>
    </row>
    <row r="9" spans="1:11" ht="15.75" thickBot="1" x14ac:dyDescent="0.3">
      <c r="A9" s="4" t="s">
        <v>12</v>
      </c>
      <c r="B9" s="4" t="s">
        <v>13</v>
      </c>
      <c r="C9" s="3">
        <v>149</v>
      </c>
      <c r="D9" s="3">
        <v>137152</v>
      </c>
      <c r="E9" s="169">
        <f t="shared" si="0"/>
        <v>0.10863859076061595</v>
      </c>
      <c r="I9">
        <v>5</v>
      </c>
      <c r="J9" s="244" t="s">
        <v>802</v>
      </c>
      <c r="K9" s="246">
        <v>53518</v>
      </c>
    </row>
    <row r="10" spans="1:11" ht="15.75" thickBot="1" x14ac:dyDescent="0.3">
      <c r="A10" s="4" t="s">
        <v>14</v>
      </c>
      <c r="B10" s="4" t="s">
        <v>15</v>
      </c>
      <c r="C10" s="3">
        <v>278</v>
      </c>
      <c r="D10" s="3">
        <v>13854</v>
      </c>
      <c r="E10" s="169">
        <f t="shared" si="0"/>
        <v>2.006640681391656</v>
      </c>
      <c r="I10">
        <v>6</v>
      </c>
      <c r="J10" s="244" t="s">
        <v>803</v>
      </c>
      <c r="K10" s="246">
        <v>34027</v>
      </c>
    </row>
    <row r="11" spans="1:11" ht="15.75" thickBot="1" x14ac:dyDescent="0.3">
      <c r="A11" s="4" t="s">
        <v>16</v>
      </c>
      <c r="B11" s="4" t="s">
        <v>17</v>
      </c>
      <c r="C11" s="3">
        <v>391</v>
      </c>
      <c r="D11" s="3">
        <v>29132</v>
      </c>
      <c r="E11" s="169">
        <f t="shared" si="0"/>
        <v>1.3421666895510092</v>
      </c>
      <c r="I11">
        <v>7</v>
      </c>
      <c r="J11" s="244" t="s">
        <v>804</v>
      </c>
      <c r="K11" s="246">
        <v>31052</v>
      </c>
    </row>
    <row r="12" spans="1:11" ht="15.75" thickBot="1" x14ac:dyDescent="0.3">
      <c r="A12" s="4" t="s">
        <v>18</v>
      </c>
      <c r="B12" s="4" t="s">
        <v>19</v>
      </c>
      <c r="C12" s="3">
        <v>554</v>
      </c>
      <c r="D12" s="3">
        <v>49147</v>
      </c>
      <c r="E12" s="169">
        <f t="shared" si="0"/>
        <v>1.1272305532382445</v>
      </c>
      <c r="I12">
        <v>8</v>
      </c>
      <c r="J12" s="244" t="s">
        <v>805</v>
      </c>
      <c r="K12" s="246">
        <v>7277</v>
      </c>
    </row>
    <row r="13" spans="1:11" ht="15.75" thickBot="1" x14ac:dyDescent="0.3">
      <c r="A13" s="4" t="s">
        <v>20</v>
      </c>
      <c r="B13" s="4" t="s">
        <v>21</v>
      </c>
      <c r="C13" s="3">
        <v>306</v>
      </c>
      <c r="D13" s="3">
        <v>25658</v>
      </c>
      <c r="E13" s="169">
        <f t="shared" si="0"/>
        <v>1.1926104918543923</v>
      </c>
      <c r="I13">
        <v>9</v>
      </c>
      <c r="J13" s="244" t="s">
        <v>806</v>
      </c>
      <c r="K13" s="246">
        <v>104881</v>
      </c>
    </row>
    <row r="14" spans="1:11" ht="15.75" thickBot="1" x14ac:dyDescent="0.3">
      <c r="A14" s="4" t="s">
        <v>22</v>
      </c>
      <c r="B14" s="4" t="s">
        <v>23</v>
      </c>
      <c r="C14" s="3">
        <v>506</v>
      </c>
      <c r="D14" s="3">
        <v>53518</v>
      </c>
      <c r="E14" s="169">
        <f t="shared" si="0"/>
        <v>0.94547628835158271</v>
      </c>
      <c r="I14">
        <v>10</v>
      </c>
      <c r="J14" s="244" t="s">
        <v>807</v>
      </c>
      <c r="K14" s="246">
        <v>15261</v>
      </c>
    </row>
    <row r="15" spans="1:11" ht="15.75" thickBot="1" x14ac:dyDescent="0.3">
      <c r="A15" s="4" t="s">
        <v>24</v>
      </c>
      <c r="B15" s="4" t="s">
        <v>25</v>
      </c>
      <c r="C15" s="3">
        <v>258</v>
      </c>
      <c r="D15" s="3">
        <v>34027</v>
      </c>
      <c r="E15" s="169">
        <f t="shared" si="0"/>
        <v>0.75822141240779384</v>
      </c>
      <c r="I15">
        <v>11</v>
      </c>
      <c r="J15" s="244" t="s">
        <v>808</v>
      </c>
      <c r="K15" s="246">
        <v>49147</v>
      </c>
    </row>
    <row r="16" spans="1:11" ht="15.75" thickBot="1" x14ac:dyDescent="0.3">
      <c r="A16" s="4" t="s">
        <v>26</v>
      </c>
      <c r="B16" s="4" t="s">
        <v>27</v>
      </c>
      <c r="C16" s="3">
        <v>101</v>
      </c>
      <c r="D16" s="3">
        <v>137152</v>
      </c>
      <c r="E16" s="169">
        <f t="shared" si="0"/>
        <v>7.3640923938404101E-2</v>
      </c>
      <c r="I16">
        <v>12</v>
      </c>
      <c r="J16" s="244" t="s">
        <v>809</v>
      </c>
      <c r="K16" s="246">
        <v>30769</v>
      </c>
    </row>
    <row r="17" spans="1:11" ht="15.75" thickBot="1" x14ac:dyDescent="0.3">
      <c r="A17" s="4" t="s">
        <v>28</v>
      </c>
      <c r="B17" s="4" t="s">
        <v>29</v>
      </c>
      <c r="C17" s="3">
        <v>227</v>
      </c>
      <c r="D17" s="3">
        <v>137152</v>
      </c>
      <c r="E17" s="169">
        <f t="shared" si="0"/>
        <v>0.1655097993467102</v>
      </c>
      <c r="I17">
        <v>13</v>
      </c>
      <c r="J17" s="244" t="s">
        <v>810</v>
      </c>
      <c r="K17" s="246">
        <v>85525</v>
      </c>
    </row>
    <row r="18" spans="1:11" ht="15.75" thickBot="1" x14ac:dyDescent="0.3">
      <c r="A18" s="4" t="s">
        <v>30</v>
      </c>
      <c r="B18" s="4" t="s">
        <v>31</v>
      </c>
      <c r="C18" s="3">
        <v>164</v>
      </c>
      <c r="D18" s="3">
        <v>15261</v>
      </c>
      <c r="E18" s="169">
        <f t="shared" si="0"/>
        <v>1.0746346897319965</v>
      </c>
      <c r="I18">
        <v>14</v>
      </c>
      <c r="J18" s="244" t="s">
        <v>811</v>
      </c>
      <c r="K18" s="246">
        <v>137152</v>
      </c>
    </row>
    <row r="19" spans="1:11" ht="15.75" thickBot="1" x14ac:dyDescent="0.3">
      <c r="A19" s="4" t="s">
        <v>32</v>
      </c>
      <c r="B19" s="4" t="s">
        <v>33</v>
      </c>
      <c r="C19" s="3">
        <v>90</v>
      </c>
      <c r="D19" s="3">
        <v>31052</v>
      </c>
      <c r="E19" s="169">
        <f t="shared" si="0"/>
        <v>0.28983640345227357</v>
      </c>
      <c r="I19">
        <v>15</v>
      </c>
      <c r="J19" s="244" t="s">
        <v>812</v>
      </c>
      <c r="K19" s="246">
        <v>39754</v>
      </c>
    </row>
    <row r="20" spans="1:11" ht="15.75" thickBot="1" x14ac:dyDescent="0.3">
      <c r="A20" s="4" t="s">
        <v>34</v>
      </c>
      <c r="B20" s="4" t="s">
        <v>35</v>
      </c>
      <c r="C20" s="3">
        <v>463</v>
      </c>
      <c r="D20" s="3">
        <v>15261</v>
      </c>
      <c r="E20" s="169">
        <f t="shared" si="0"/>
        <v>3.0338772033287467</v>
      </c>
      <c r="I20">
        <v>16</v>
      </c>
      <c r="J20" s="244" t="s">
        <v>813</v>
      </c>
      <c r="K20" s="246">
        <v>18750</v>
      </c>
    </row>
    <row r="21" spans="1:11" ht="15.75" thickBot="1" x14ac:dyDescent="0.3">
      <c r="A21" s="4" t="s">
        <v>36</v>
      </c>
      <c r="B21" s="4" t="s">
        <v>37</v>
      </c>
      <c r="C21" s="3">
        <v>483</v>
      </c>
      <c r="D21" s="3">
        <v>24392</v>
      </c>
      <c r="E21" s="169">
        <f t="shared" si="0"/>
        <v>1.9801574286651362</v>
      </c>
      <c r="I21">
        <v>17</v>
      </c>
      <c r="J21" s="244" t="s">
        <v>814</v>
      </c>
      <c r="K21" s="246">
        <v>11709</v>
      </c>
    </row>
    <row r="22" spans="1:11" ht="15.75" thickBot="1" x14ac:dyDescent="0.3">
      <c r="A22" s="4" t="s">
        <v>38</v>
      </c>
      <c r="B22" s="4" t="s">
        <v>39</v>
      </c>
      <c r="C22" s="3">
        <v>367</v>
      </c>
      <c r="D22" s="3">
        <v>18750</v>
      </c>
      <c r="E22" s="169">
        <f t="shared" si="0"/>
        <v>1.9573333333333336</v>
      </c>
      <c r="I22">
        <v>18</v>
      </c>
      <c r="J22" s="244" t="s">
        <v>815</v>
      </c>
      <c r="K22" s="246">
        <v>53338</v>
      </c>
    </row>
    <row r="23" spans="1:11" ht="15.75" thickBot="1" x14ac:dyDescent="0.3">
      <c r="A23" s="4" t="s">
        <v>40</v>
      </c>
      <c r="B23" s="4" t="s">
        <v>42</v>
      </c>
      <c r="C23" s="3">
        <v>832</v>
      </c>
      <c r="D23" s="3">
        <v>30769</v>
      </c>
      <c r="E23" s="169">
        <f t="shared" si="0"/>
        <v>2.7040202801521014</v>
      </c>
      <c r="I23">
        <v>19</v>
      </c>
      <c r="J23" s="244" t="s">
        <v>816</v>
      </c>
      <c r="K23" s="246">
        <v>35550</v>
      </c>
    </row>
    <row r="24" spans="1:11" ht="15.75" thickBot="1" x14ac:dyDescent="0.3">
      <c r="A24" s="4" t="s">
        <v>41</v>
      </c>
      <c r="B24" s="4" t="s">
        <v>44</v>
      </c>
      <c r="C24" s="3">
        <v>68</v>
      </c>
      <c r="D24" s="3">
        <v>53338</v>
      </c>
      <c r="E24" s="169">
        <f t="shared" si="0"/>
        <v>0.12748884472608646</v>
      </c>
      <c r="I24">
        <v>20</v>
      </c>
      <c r="J24" s="244" t="s">
        <v>817</v>
      </c>
      <c r="K24" s="246">
        <v>75175</v>
      </c>
    </row>
    <row r="25" spans="1:11" ht="15.75" thickBot="1" x14ac:dyDescent="0.3">
      <c r="A25" s="4" t="s">
        <v>43</v>
      </c>
      <c r="B25" s="4" t="s">
        <v>46</v>
      </c>
      <c r="C25" s="3">
        <v>498</v>
      </c>
      <c r="D25" s="3">
        <v>25658</v>
      </c>
      <c r="E25" s="169">
        <f t="shared" si="0"/>
        <v>1.9409151141944032</v>
      </c>
      <c r="I25">
        <v>21</v>
      </c>
      <c r="J25" s="244" t="s">
        <v>818</v>
      </c>
      <c r="K25" s="246">
        <v>18572</v>
      </c>
    </row>
    <row r="26" spans="1:11" ht="15.75" thickBot="1" x14ac:dyDescent="0.3">
      <c r="A26" s="4" t="s">
        <v>45</v>
      </c>
      <c r="B26" s="4" t="s">
        <v>48</v>
      </c>
      <c r="C26" s="3">
        <v>542</v>
      </c>
      <c r="D26" s="3">
        <v>15261</v>
      </c>
      <c r="E26" s="169">
        <f t="shared" si="0"/>
        <v>3.5515365965533054</v>
      </c>
      <c r="I26">
        <v>22</v>
      </c>
      <c r="J26" s="244" t="s">
        <v>819</v>
      </c>
      <c r="K26" s="246">
        <v>13854</v>
      </c>
    </row>
    <row r="27" spans="1:11" ht="15.75" thickBot="1" x14ac:dyDescent="0.3">
      <c r="A27" s="4" t="s">
        <v>47</v>
      </c>
      <c r="B27" s="4" t="s">
        <v>50</v>
      </c>
      <c r="C27" s="3">
        <v>851</v>
      </c>
      <c r="D27" s="3">
        <v>49147</v>
      </c>
      <c r="E27" s="169">
        <f t="shared" si="0"/>
        <v>1.7315400736565814</v>
      </c>
      <c r="I27">
        <v>23</v>
      </c>
      <c r="J27" s="244" t="s">
        <v>820</v>
      </c>
      <c r="K27" s="246">
        <v>29989</v>
      </c>
    </row>
    <row r="28" spans="1:11" ht="15.75" thickBot="1" x14ac:dyDescent="0.3">
      <c r="A28" s="4" t="s">
        <v>49</v>
      </c>
      <c r="B28" s="4" t="s">
        <v>52</v>
      </c>
      <c r="C28" s="3">
        <v>202</v>
      </c>
      <c r="D28" s="3">
        <v>75999</v>
      </c>
      <c r="E28" s="169">
        <f t="shared" si="0"/>
        <v>0.2657929709601442</v>
      </c>
      <c r="I28">
        <v>24</v>
      </c>
      <c r="J28" s="244" t="s">
        <v>821</v>
      </c>
      <c r="K28" s="246">
        <v>38396</v>
      </c>
    </row>
    <row r="29" spans="1:11" ht="15.75" thickBot="1" x14ac:dyDescent="0.3">
      <c r="A29" s="4" t="s">
        <v>51</v>
      </c>
      <c r="B29" s="4" t="s">
        <v>54</v>
      </c>
      <c r="C29" s="3">
        <v>151</v>
      </c>
      <c r="D29" s="3">
        <v>30769</v>
      </c>
      <c r="E29" s="169">
        <f t="shared" si="0"/>
        <v>0.49075368065260488</v>
      </c>
      <c r="I29">
        <v>25</v>
      </c>
      <c r="J29" s="244" t="s">
        <v>822</v>
      </c>
      <c r="K29" s="246">
        <v>29302</v>
      </c>
    </row>
    <row r="30" spans="1:11" ht="15.75" thickBot="1" x14ac:dyDescent="0.3">
      <c r="A30" s="4" t="s">
        <v>53</v>
      </c>
      <c r="B30" s="4" t="s">
        <v>56</v>
      </c>
      <c r="C30" s="3">
        <v>396</v>
      </c>
      <c r="D30" s="3">
        <v>49147</v>
      </c>
      <c r="E30" s="169">
        <f t="shared" si="0"/>
        <v>0.8057460272244491</v>
      </c>
      <c r="I30">
        <v>26</v>
      </c>
      <c r="J30" s="244" t="s">
        <v>823</v>
      </c>
      <c r="K30" s="246">
        <v>25658</v>
      </c>
    </row>
    <row r="31" spans="1:11" ht="15.75" thickBot="1" x14ac:dyDescent="0.3">
      <c r="A31" s="4" t="s">
        <v>55</v>
      </c>
      <c r="B31" s="4" t="s">
        <v>58</v>
      </c>
      <c r="C31" s="3">
        <v>250</v>
      </c>
      <c r="D31" s="3">
        <v>39754</v>
      </c>
      <c r="E31" s="169">
        <f t="shared" si="0"/>
        <v>0.62886753534235551</v>
      </c>
      <c r="I31">
        <v>27</v>
      </c>
      <c r="J31" s="244" t="s">
        <v>824</v>
      </c>
      <c r="K31" s="246">
        <v>31951</v>
      </c>
    </row>
    <row r="32" spans="1:11" ht="15.75" thickBot="1" x14ac:dyDescent="0.3">
      <c r="A32" s="4" t="s">
        <v>57</v>
      </c>
      <c r="B32" s="4" t="s">
        <v>60</v>
      </c>
      <c r="C32" s="3">
        <v>149</v>
      </c>
      <c r="D32" s="3">
        <v>38396</v>
      </c>
      <c r="E32" s="169">
        <f t="shared" si="0"/>
        <v>0.38806125638087302</v>
      </c>
      <c r="I32">
        <v>28</v>
      </c>
      <c r="J32" s="244" t="s">
        <v>825</v>
      </c>
      <c r="K32" s="246">
        <v>13665</v>
      </c>
    </row>
    <row r="33" spans="1:11" ht="15.75" thickBot="1" x14ac:dyDescent="0.3">
      <c r="A33" s="4" t="s">
        <v>59</v>
      </c>
      <c r="B33" s="4" t="s">
        <v>62</v>
      </c>
      <c r="C33" s="3">
        <v>112</v>
      </c>
      <c r="D33" s="3">
        <v>25658</v>
      </c>
      <c r="E33" s="169">
        <f t="shared" si="0"/>
        <v>0.43651102969833971</v>
      </c>
      <c r="I33">
        <v>29</v>
      </c>
      <c r="J33" s="244" t="s">
        <v>826</v>
      </c>
      <c r="K33" s="246">
        <v>75999</v>
      </c>
    </row>
    <row r="34" spans="1:11" ht="15.75" thickBot="1" x14ac:dyDescent="0.3">
      <c r="A34" s="4" t="s">
        <v>61</v>
      </c>
      <c r="B34" s="4" t="s">
        <v>64</v>
      </c>
      <c r="C34" s="3">
        <v>699</v>
      </c>
      <c r="D34" s="3">
        <v>30769</v>
      </c>
      <c r="E34" s="169">
        <f t="shared" si="0"/>
        <v>2.2717670382527868</v>
      </c>
      <c r="I34">
        <v>30</v>
      </c>
      <c r="J34" s="244" t="s">
        <v>827</v>
      </c>
      <c r="K34" s="246">
        <v>17402</v>
      </c>
    </row>
    <row r="35" spans="1:11" ht="15.75" thickBot="1" x14ac:dyDescent="0.3">
      <c r="A35" s="4" t="s">
        <v>63</v>
      </c>
      <c r="B35" s="4" t="s">
        <v>66</v>
      </c>
      <c r="C35" s="3">
        <v>403</v>
      </c>
      <c r="D35" s="3">
        <v>75175</v>
      </c>
      <c r="E35" s="169">
        <f t="shared" si="0"/>
        <v>0.53608247422680411</v>
      </c>
      <c r="I35">
        <v>31</v>
      </c>
      <c r="J35" s="244" t="s">
        <v>828</v>
      </c>
      <c r="K35" s="246">
        <v>14267</v>
      </c>
    </row>
    <row r="36" spans="1:11" ht="15.75" thickBot="1" x14ac:dyDescent="0.3">
      <c r="A36" s="4" t="s">
        <v>65</v>
      </c>
      <c r="B36" s="4" t="s">
        <v>68</v>
      </c>
      <c r="C36" s="3">
        <v>94</v>
      </c>
      <c r="D36" s="3">
        <v>31052</v>
      </c>
      <c r="E36" s="169">
        <f t="shared" si="0"/>
        <v>0.3027180213834858</v>
      </c>
      <c r="I36">
        <v>32</v>
      </c>
      <c r="J36" s="245" t="s">
        <v>829</v>
      </c>
      <c r="K36" s="247">
        <v>24392</v>
      </c>
    </row>
    <row r="37" spans="1:11" x14ac:dyDescent="0.25">
      <c r="A37" s="4" t="s">
        <v>67</v>
      </c>
      <c r="B37" s="4" t="s">
        <v>70</v>
      </c>
      <c r="C37" s="3">
        <v>188</v>
      </c>
      <c r="D37" s="3" t="s">
        <v>796</v>
      </c>
      <c r="E37" s="169">
        <f t="shared" si="0"/>
        <v>0.13707419505366308</v>
      </c>
      <c r="K37" s="248">
        <v>1173231</v>
      </c>
    </row>
    <row r="38" spans="1:11" x14ac:dyDescent="0.25">
      <c r="A38" s="4" t="s">
        <v>69</v>
      </c>
      <c r="B38" s="4" t="s">
        <v>72</v>
      </c>
      <c r="C38" s="3">
        <v>934</v>
      </c>
      <c r="D38" s="3">
        <v>30769</v>
      </c>
      <c r="E38" s="169">
        <f t="shared" si="0"/>
        <v>3.0355227664207485</v>
      </c>
      <c r="K38" s="8"/>
    </row>
    <row r="39" spans="1:11" x14ac:dyDescent="0.25">
      <c r="A39" s="4" t="s">
        <v>71</v>
      </c>
      <c r="B39" s="4" t="s">
        <v>74</v>
      </c>
      <c r="C39" s="3">
        <v>390</v>
      </c>
      <c r="D39" s="3">
        <v>49147</v>
      </c>
      <c r="E39" s="169">
        <f t="shared" si="0"/>
        <v>0.79353775408468463</v>
      </c>
    </row>
    <row r="40" spans="1:11" x14ac:dyDescent="0.25">
      <c r="A40" s="4" t="s">
        <v>73</v>
      </c>
      <c r="B40" s="4" t="s">
        <v>76</v>
      </c>
      <c r="C40" s="3">
        <v>136</v>
      </c>
      <c r="D40" s="3">
        <v>31052</v>
      </c>
      <c r="E40" s="169">
        <f t="shared" si="0"/>
        <v>0.43797500966121339</v>
      </c>
    </row>
    <row r="41" spans="1:11" x14ac:dyDescent="0.25">
      <c r="A41" s="4" t="s">
        <v>75</v>
      </c>
      <c r="B41" s="4" t="s">
        <v>78</v>
      </c>
      <c r="C41" s="3">
        <v>920</v>
      </c>
      <c r="D41" s="3">
        <v>75175</v>
      </c>
      <c r="E41" s="169">
        <f t="shared" si="0"/>
        <v>1.2238111074160292</v>
      </c>
    </row>
    <row r="42" spans="1:11" x14ac:dyDescent="0.25">
      <c r="A42" s="4" t="s">
        <v>77</v>
      </c>
      <c r="B42" s="4" t="s">
        <v>80</v>
      </c>
      <c r="C42" s="3">
        <v>926</v>
      </c>
      <c r="D42" s="3">
        <v>18572</v>
      </c>
      <c r="E42" s="169">
        <f t="shared" si="0"/>
        <v>4.9860004307559773</v>
      </c>
    </row>
    <row r="43" spans="1:11" x14ac:dyDescent="0.25">
      <c r="A43" s="4" t="s">
        <v>79</v>
      </c>
      <c r="B43" s="4" t="s">
        <v>82</v>
      </c>
      <c r="C43" s="3">
        <v>475</v>
      </c>
      <c r="D43" s="3">
        <v>13854</v>
      </c>
      <c r="E43" s="169">
        <f t="shared" si="0"/>
        <v>3.4286126750396995</v>
      </c>
    </row>
    <row r="44" spans="1:11" x14ac:dyDescent="0.25">
      <c r="A44" s="4" t="s">
        <v>81</v>
      </c>
      <c r="B44" s="4" t="s">
        <v>84</v>
      </c>
      <c r="C44" s="3">
        <v>206</v>
      </c>
      <c r="D44" s="3">
        <v>31052</v>
      </c>
      <c r="E44" s="169">
        <f t="shared" si="0"/>
        <v>0.66340332345742625</v>
      </c>
    </row>
    <row r="45" spans="1:11" x14ac:dyDescent="0.25">
      <c r="A45" s="4" t="s">
        <v>83</v>
      </c>
      <c r="B45" s="4" t="s">
        <v>86</v>
      </c>
      <c r="C45" s="3">
        <v>112</v>
      </c>
      <c r="D45" s="3">
        <v>31951</v>
      </c>
      <c r="E45" s="169">
        <f t="shared" si="0"/>
        <v>0.3505367594128509</v>
      </c>
    </row>
    <row r="46" spans="1:11" x14ac:dyDescent="0.25">
      <c r="A46" s="4" t="s">
        <v>85</v>
      </c>
      <c r="B46" s="4" t="s">
        <v>88</v>
      </c>
      <c r="C46" s="3">
        <v>1040</v>
      </c>
      <c r="D46" s="3">
        <v>29989</v>
      </c>
      <c r="E46" s="169">
        <f t="shared" si="0"/>
        <v>3.4679382440228084</v>
      </c>
    </row>
    <row r="47" spans="1:11" x14ac:dyDescent="0.25">
      <c r="A47" s="4" t="s">
        <v>87</v>
      </c>
      <c r="B47" s="4" t="s">
        <v>90</v>
      </c>
      <c r="C47" s="3">
        <v>343</v>
      </c>
      <c r="D47" s="3">
        <v>18572</v>
      </c>
      <c r="E47" s="169">
        <f t="shared" si="0"/>
        <v>1.8468662502692226</v>
      </c>
    </row>
    <row r="48" spans="1:11" x14ac:dyDescent="0.25">
      <c r="A48" s="4" t="s">
        <v>89</v>
      </c>
      <c r="B48" s="4" t="s">
        <v>92</v>
      </c>
      <c r="C48" s="3">
        <v>777</v>
      </c>
      <c r="D48" s="3">
        <v>38396</v>
      </c>
      <c r="E48" s="169">
        <f t="shared" si="0"/>
        <v>2.0236482966975724</v>
      </c>
    </row>
    <row r="49" spans="1:5" x14ac:dyDescent="0.25">
      <c r="A49" s="4" t="s">
        <v>91</v>
      </c>
      <c r="B49" s="4" t="s">
        <v>94</v>
      </c>
      <c r="C49" s="3">
        <v>121</v>
      </c>
      <c r="D49" s="3">
        <v>14267</v>
      </c>
      <c r="E49" s="169">
        <f t="shared" si="0"/>
        <v>0.84811102544333083</v>
      </c>
    </row>
    <row r="50" spans="1:5" x14ac:dyDescent="0.25">
      <c r="A50" s="4" t="s">
        <v>93</v>
      </c>
      <c r="B50" s="4" t="s">
        <v>96</v>
      </c>
      <c r="C50" s="3">
        <v>255</v>
      </c>
      <c r="D50" s="3">
        <v>53518</v>
      </c>
      <c r="E50" s="169">
        <f t="shared" si="0"/>
        <v>0.4764752046040584</v>
      </c>
    </row>
    <row r="51" spans="1:5" x14ac:dyDescent="0.25">
      <c r="A51" s="4" t="s">
        <v>95</v>
      </c>
      <c r="B51" s="4" t="s">
        <v>98</v>
      </c>
      <c r="C51" s="3">
        <v>576</v>
      </c>
      <c r="D51" s="3">
        <v>137152</v>
      </c>
      <c r="E51" s="169">
        <f t="shared" si="0"/>
        <v>0.41997200186654221</v>
      </c>
    </row>
    <row r="52" spans="1:5" x14ac:dyDescent="0.25">
      <c r="A52" s="4" t="s">
        <v>97</v>
      </c>
      <c r="B52" s="4" t="s">
        <v>100</v>
      </c>
      <c r="C52" s="3">
        <v>265</v>
      </c>
      <c r="D52" s="3">
        <v>137152</v>
      </c>
      <c r="E52" s="169">
        <f t="shared" si="0"/>
        <v>0.19321628558096127</v>
      </c>
    </row>
    <row r="53" spans="1:5" x14ac:dyDescent="0.25">
      <c r="A53" s="4" t="s">
        <v>99</v>
      </c>
      <c r="B53" s="4" t="s">
        <v>102</v>
      </c>
      <c r="C53" s="3">
        <v>1026</v>
      </c>
      <c r="D53" s="3">
        <v>13665</v>
      </c>
      <c r="E53" s="169">
        <f t="shared" si="0"/>
        <v>7.5082327113062561</v>
      </c>
    </row>
    <row r="54" spans="1:5" x14ac:dyDescent="0.25">
      <c r="A54" s="4" t="s">
        <v>101</v>
      </c>
      <c r="B54" s="4" t="s">
        <v>104</v>
      </c>
      <c r="C54" s="3">
        <v>168</v>
      </c>
      <c r="D54" s="3">
        <v>13665</v>
      </c>
      <c r="E54" s="169">
        <f t="shared" si="0"/>
        <v>1.2294182217343579</v>
      </c>
    </row>
    <row r="55" spans="1:5" x14ac:dyDescent="0.25">
      <c r="A55" s="4" t="s">
        <v>103</v>
      </c>
      <c r="B55" s="4" t="s">
        <v>106</v>
      </c>
      <c r="C55" s="3">
        <v>994</v>
      </c>
      <c r="D55" s="3">
        <v>30769</v>
      </c>
      <c r="E55" s="169">
        <f t="shared" si="0"/>
        <v>3.2305242289317171</v>
      </c>
    </row>
    <row r="56" spans="1:5" x14ac:dyDescent="0.25">
      <c r="A56" s="4" t="s">
        <v>105</v>
      </c>
      <c r="B56" s="4" t="s">
        <v>108</v>
      </c>
      <c r="C56" s="3">
        <v>115</v>
      </c>
      <c r="D56" s="3">
        <v>39754</v>
      </c>
      <c r="E56" s="169">
        <f t="shared" si="0"/>
        <v>0.28927906625748356</v>
      </c>
    </row>
    <row r="57" spans="1:5" x14ac:dyDescent="0.25">
      <c r="A57" s="4" t="s">
        <v>107</v>
      </c>
      <c r="B57" s="4" t="s">
        <v>110</v>
      </c>
      <c r="C57" s="3">
        <v>99</v>
      </c>
      <c r="D57" s="3">
        <v>38396</v>
      </c>
      <c r="E57" s="169">
        <f t="shared" si="0"/>
        <v>0.25783935826648607</v>
      </c>
    </row>
    <row r="58" spans="1:5" x14ac:dyDescent="0.25">
      <c r="A58" s="4" t="s">
        <v>109</v>
      </c>
      <c r="B58" s="4" t="s">
        <v>112</v>
      </c>
      <c r="C58" s="3">
        <v>985</v>
      </c>
      <c r="D58" s="3">
        <v>137152</v>
      </c>
      <c r="E58" s="169">
        <f t="shared" si="0"/>
        <v>0.71818128791413904</v>
      </c>
    </row>
    <row r="59" spans="1:5" x14ac:dyDescent="0.25">
      <c r="A59" s="4" t="s">
        <v>111</v>
      </c>
      <c r="B59" s="4" t="s">
        <v>114</v>
      </c>
      <c r="C59" s="3">
        <v>1110</v>
      </c>
      <c r="D59" s="3">
        <v>137152</v>
      </c>
      <c r="E59" s="169">
        <f t="shared" si="0"/>
        <v>0.80932104526364912</v>
      </c>
    </row>
    <row r="60" spans="1:5" x14ac:dyDescent="0.25">
      <c r="A60" s="4" t="s">
        <v>113</v>
      </c>
      <c r="B60" s="4" t="s">
        <v>116</v>
      </c>
      <c r="C60" s="3">
        <v>553</v>
      </c>
      <c r="D60" s="3">
        <v>31951</v>
      </c>
      <c r="E60" s="169">
        <f t="shared" si="0"/>
        <v>1.7307752496009514</v>
      </c>
    </row>
    <row r="61" spans="1:5" x14ac:dyDescent="0.25">
      <c r="A61" s="4" t="s">
        <v>115</v>
      </c>
      <c r="B61" s="4" t="s">
        <v>118</v>
      </c>
      <c r="C61" s="3">
        <v>454</v>
      </c>
      <c r="D61" s="3">
        <v>14267</v>
      </c>
      <c r="E61" s="169">
        <f t="shared" si="0"/>
        <v>3.1821686409196048</v>
      </c>
    </row>
    <row r="62" spans="1:5" ht="15.75" thickBot="1" x14ac:dyDescent="0.3">
      <c r="A62" s="4" t="s">
        <v>117</v>
      </c>
      <c r="B62" s="4" t="s">
        <v>119</v>
      </c>
      <c r="C62" s="3">
        <v>520</v>
      </c>
      <c r="D62" s="3">
        <v>85525</v>
      </c>
      <c r="E62" s="169">
        <f>+C62/D62*100</f>
        <v>0.6080093539900614</v>
      </c>
    </row>
    <row r="63" spans="1:5" ht="16.5" thickTop="1" thickBot="1" x14ac:dyDescent="0.3">
      <c r="A63" s="4"/>
      <c r="B63" s="1" t="s">
        <v>830</v>
      </c>
      <c r="C63" s="23">
        <f>SUM(C4:C62)</f>
        <v>25083</v>
      </c>
      <c r="D63" s="23">
        <f>+K37</f>
        <v>1173231</v>
      </c>
      <c r="E63" s="167">
        <f>+C63/D63*100</f>
        <v>2.1379421443858884</v>
      </c>
    </row>
    <row r="64" spans="1:5" ht="15.75" thickTop="1" x14ac:dyDescent="0.25"/>
  </sheetData>
  <mergeCells count="3">
    <mergeCell ref="A2:A3"/>
    <mergeCell ref="B2:B3"/>
    <mergeCell ref="C2:E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4"/>
  <sheetViews>
    <sheetView topLeftCell="A13" workbookViewId="0">
      <selection activeCell="E8" sqref="E8"/>
    </sheetView>
  </sheetViews>
  <sheetFormatPr baseColWidth="10" defaultColWidth="9.140625" defaultRowHeight="15" x14ac:dyDescent="0.25"/>
  <cols>
    <col min="2" max="2" width="68.42578125" customWidth="1"/>
    <col min="3" max="4" width="14.42578125" customWidth="1"/>
    <col min="5" max="5" width="14.7109375" customWidth="1"/>
    <col min="6" max="6" width="12.7109375" customWidth="1"/>
    <col min="7" max="7" width="12.5703125" customWidth="1"/>
    <col min="8" max="10" width="16.5703125" customWidth="1"/>
    <col min="11" max="11" width="10.28515625" customWidth="1"/>
    <col min="12" max="12" width="4.28515625" customWidth="1"/>
    <col min="13" max="14" width="3.42578125" customWidth="1"/>
  </cols>
  <sheetData>
    <row r="1" spans="1:16" ht="15.75" thickBot="1" x14ac:dyDescent="0.3"/>
    <row r="2" spans="1:16" ht="30" customHeight="1" thickTop="1" thickBot="1" x14ac:dyDescent="0.3">
      <c r="A2" s="250" t="s">
        <v>0</v>
      </c>
      <c r="B2" s="250" t="s">
        <v>1</v>
      </c>
      <c r="C2" s="250" t="s">
        <v>670</v>
      </c>
      <c r="D2" s="250"/>
      <c r="E2" s="250"/>
      <c r="F2" s="250"/>
      <c r="G2" s="250"/>
      <c r="H2" s="250"/>
      <c r="I2" s="250"/>
      <c r="J2" s="250"/>
      <c r="K2" s="250"/>
    </row>
    <row r="3" spans="1:16" ht="39.950000000000003" customHeight="1" thickTop="1" thickBot="1" x14ac:dyDescent="0.3">
      <c r="A3" s="250" t="s">
        <v>0</v>
      </c>
      <c r="B3" s="250" t="s">
        <v>1</v>
      </c>
      <c r="C3" s="250" t="s">
        <v>287</v>
      </c>
      <c r="D3" s="250"/>
      <c r="E3" s="250"/>
      <c r="F3" s="250" t="s">
        <v>671</v>
      </c>
      <c r="G3" s="250"/>
      <c r="H3" s="250"/>
      <c r="I3" s="250" t="s">
        <v>120</v>
      </c>
      <c r="J3" s="250"/>
      <c r="K3" s="250"/>
    </row>
    <row r="4" spans="1:16" ht="16.5" thickTop="1" thickBot="1" x14ac:dyDescent="0.3">
      <c r="A4" s="250" t="s">
        <v>0</v>
      </c>
      <c r="B4" s="250" t="s">
        <v>1</v>
      </c>
      <c r="C4" s="22" t="s">
        <v>672</v>
      </c>
      <c r="D4" s="22" t="s">
        <v>673</v>
      </c>
      <c r="E4" s="22" t="s">
        <v>120</v>
      </c>
      <c r="F4" s="22" t="s">
        <v>672</v>
      </c>
      <c r="G4" s="22" t="s">
        <v>673</v>
      </c>
      <c r="H4" s="22" t="s">
        <v>120</v>
      </c>
      <c r="I4" s="22" t="s">
        <v>672</v>
      </c>
      <c r="J4" s="22" t="s">
        <v>673</v>
      </c>
      <c r="K4" s="304" t="s">
        <v>120</v>
      </c>
    </row>
    <row r="5" spans="1:16" ht="16.5" thickTop="1" thickBot="1" x14ac:dyDescent="0.3">
      <c r="A5" s="4" t="s">
        <v>2</v>
      </c>
      <c r="B5" s="4" t="s">
        <v>3</v>
      </c>
      <c r="C5" s="20">
        <v>562</v>
      </c>
      <c r="D5" s="20">
        <v>254</v>
      </c>
      <c r="E5" s="27">
        <f>SUM(C5:D5)</f>
        <v>816</v>
      </c>
      <c r="F5" s="20">
        <v>1040</v>
      </c>
      <c r="G5" s="20">
        <v>409</v>
      </c>
      <c r="H5" s="28">
        <f>SUM(F5:G5)</f>
        <v>1449</v>
      </c>
      <c r="I5" s="30">
        <f>+C5+F5</f>
        <v>1602</v>
      </c>
      <c r="J5" s="31">
        <f>+D5+G5</f>
        <v>663</v>
      </c>
      <c r="K5" s="370">
        <f>+I5+J5</f>
        <v>2265</v>
      </c>
      <c r="L5" s="8"/>
      <c r="M5" s="8"/>
      <c r="O5">
        <v>816</v>
      </c>
      <c r="P5" s="8">
        <f>+E5-O5</f>
        <v>0</v>
      </c>
    </row>
    <row r="6" spans="1:16" ht="16.5" thickTop="1" thickBot="1" x14ac:dyDescent="0.3">
      <c r="A6" s="4" t="s">
        <v>4</v>
      </c>
      <c r="B6" s="4" t="s">
        <v>5</v>
      </c>
      <c r="C6" s="3">
        <v>283</v>
      </c>
      <c r="D6" s="3">
        <v>202</v>
      </c>
      <c r="E6" s="18">
        <f t="shared" ref="E6:E63" si="0">SUM(C6:D6)</f>
        <v>485</v>
      </c>
      <c r="F6" s="3">
        <v>316</v>
      </c>
      <c r="G6" s="3">
        <v>155</v>
      </c>
      <c r="H6" s="26">
        <f t="shared" ref="H6:H63" si="1">SUM(F6:G6)</f>
        <v>471</v>
      </c>
      <c r="I6" s="32">
        <f t="shared" ref="I6:I63" si="2">+C6+F6</f>
        <v>599</v>
      </c>
      <c r="J6" s="33">
        <f t="shared" ref="J6:J63" si="3">+D6+G6</f>
        <v>357</v>
      </c>
      <c r="K6" s="370">
        <f t="shared" ref="K6:K62" si="4">+I6+J6</f>
        <v>956</v>
      </c>
      <c r="L6" s="8"/>
      <c r="M6" s="8"/>
      <c r="O6">
        <v>320</v>
      </c>
      <c r="P6" s="41">
        <f t="shared" ref="P6:P63" si="5">+E6-O6</f>
        <v>165</v>
      </c>
    </row>
    <row r="7" spans="1:16" ht="16.5" thickTop="1" thickBot="1" x14ac:dyDescent="0.3">
      <c r="A7" s="4" t="s">
        <v>6</v>
      </c>
      <c r="B7" s="4" t="s">
        <v>7</v>
      </c>
      <c r="C7" s="3">
        <v>157</v>
      </c>
      <c r="D7" s="3">
        <v>148</v>
      </c>
      <c r="E7" s="18">
        <f t="shared" si="0"/>
        <v>305</v>
      </c>
      <c r="F7" s="3">
        <v>184</v>
      </c>
      <c r="G7" s="3">
        <v>214</v>
      </c>
      <c r="H7" s="26">
        <f t="shared" si="1"/>
        <v>398</v>
      </c>
      <c r="I7" s="32">
        <f t="shared" si="2"/>
        <v>341</v>
      </c>
      <c r="J7" s="33">
        <f t="shared" si="3"/>
        <v>362</v>
      </c>
      <c r="K7" s="370">
        <f t="shared" si="4"/>
        <v>703</v>
      </c>
      <c r="L7" s="8"/>
      <c r="M7" s="8"/>
      <c r="O7">
        <v>305</v>
      </c>
      <c r="P7" s="8">
        <f t="shared" si="5"/>
        <v>0</v>
      </c>
    </row>
    <row r="8" spans="1:16" ht="16.5" thickTop="1" thickBot="1" x14ac:dyDescent="0.3">
      <c r="A8" s="4" t="s">
        <v>8</v>
      </c>
      <c r="B8" s="4" t="s">
        <v>9</v>
      </c>
      <c r="C8" s="3">
        <v>113</v>
      </c>
      <c r="D8" s="3">
        <v>40</v>
      </c>
      <c r="E8" s="18">
        <f t="shared" si="0"/>
        <v>153</v>
      </c>
      <c r="F8" s="3">
        <v>189</v>
      </c>
      <c r="G8" s="3">
        <v>58</v>
      </c>
      <c r="H8" s="26">
        <f t="shared" si="1"/>
        <v>247</v>
      </c>
      <c r="I8" s="32">
        <f t="shared" si="2"/>
        <v>302</v>
      </c>
      <c r="J8" s="33">
        <f t="shared" si="3"/>
        <v>98</v>
      </c>
      <c r="K8" s="370">
        <f t="shared" si="4"/>
        <v>400</v>
      </c>
      <c r="L8" s="8"/>
      <c r="M8" s="8"/>
      <c r="O8">
        <v>153</v>
      </c>
      <c r="P8" s="8">
        <f t="shared" si="5"/>
        <v>0</v>
      </c>
    </row>
    <row r="9" spans="1:16" ht="16.5" thickTop="1" thickBot="1" x14ac:dyDescent="0.3">
      <c r="A9" s="4" t="s">
        <v>10</v>
      </c>
      <c r="B9" s="4" t="s">
        <v>11</v>
      </c>
      <c r="C9" s="3">
        <v>132</v>
      </c>
      <c r="D9" s="3">
        <v>85</v>
      </c>
      <c r="E9" s="18">
        <f t="shared" si="0"/>
        <v>217</v>
      </c>
      <c r="F9" s="3">
        <v>26</v>
      </c>
      <c r="G9" s="3">
        <v>6</v>
      </c>
      <c r="H9" s="26">
        <f t="shared" si="1"/>
        <v>32</v>
      </c>
      <c r="I9" s="32">
        <f t="shared" si="2"/>
        <v>158</v>
      </c>
      <c r="J9" s="33">
        <f t="shared" si="3"/>
        <v>91</v>
      </c>
      <c r="K9" s="370">
        <f t="shared" si="4"/>
        <v>249</v>
      </c>
      <c r="L9" s="8"/>
      <c r="M9" s="8"/>
      <c r="O9">
        <v>217</v>
      </c>
      <c r="P9" s="8">
        <f t="shared" si="5"/>
        <v>0</v>
      </c>
    </row>
    <row r="10" spans="1:16" ht="16.5" thickTop="1" thickBot="1" x14ac:dyDescent="0.3">
      <c r="A10" s="4" t="s">
        <v>12</v>
      </c>
      <c r="B10" s="4" t="s">
        <v>13</v>
      </c>
      <c r="C10" s="3">
        <v>84</v>
      </c>
      <c r="D10" s="3">
        <v>66</v>
      </c>
      <c r="E10" s="18">
        <f t="shared" si="0"/>
        <v>150</v>
      </c>
      <c r="F10" s="3">
        <v>57</v>
      </c>
      <c r="G10" s="3">
        <v>53</v>
      </c>
      <c r="H10" s="26">
        <f t="shared" si="1"/>
        <v>110</v>
      </c>
      <c r="I10" s="32">
        <f t="shared" si="2"/>
        <v>141</v>
      </c>
      <c r="J10" s="33">
        <f t="shared" si="3"/>
        <v>119</v>
      </c>
      <c r="K10" s="370">
        <f t="shared" si="4"/>
        <v>260</v>
      </c>
      <c r="L10" s="8"/>
      <c r="M10" s="8"/>
      <c r="O10">
        <v>149</v>
      </c>
      <c r="P10" s="41">
        <f t="shared" si="5"/>
        <v>1</v>
      </c>
    </row>
    <row r="11" spans="1:16" ht="16.5" thickTop="1" thickBot="1" x14ac:dyDescent="0.3">
      <c r="A11" s="4" t="s">
        <v>14</v>
      </c>
      <c r="B11" s="4" t="s">
        <v>15</v>
      </c>
      <c r="C11" s="3">
        <v>126</v>
      </c>
      <c r="D11" s="3">
        <v>152</v>
      </c>
      <c r="E11" s="18">
        <f t="shared" si="0"/>
        <v>278</v>
      </c>
      <c r="F11" s="3">
        <v>170</v>
      </c>
      <c r="G11" s="3">
        <v>223</v>
      </c>
      <c r="H11" s="26">
        <f t="shared" si="1"/>
        <v>393</v>
      </c>
      <c r="I11" s="32">
        <f t="shared" si="2"/>
        <v>296</v>
      </c>
      <c r="J11" s="33">
        <f t="shared" si="3"/>
        <v>375</v>
      </c>
      <c r="K11" s="370">
        <f t="shared" si="4"/>
        <v>671</v>
      </c>
      <c r="L11" s="8"/>
      <c r="M11" s="8"/>
      <c r="O11">
        <v>278</v>
      </c>
      <c r="P11" s="8">
        <f t="shared" si="5"/>
        <v>0</v>
      </c>
    </row>
    <row r="12" spans="1:16" ht="16.5" thickTop="1" thickBot="1" x14ac:dyDescent="0.3">
      <c r="A12" s="4" t="s">
        <v>16</v>
      </c>
      <c r="B12" s="4" t="s">
        <v>17</v>
      </c>
      <c r="C12" s="3">
        <v>863</v>
      </c>
      <c r="D12" s="3">
        <v>192</v>
      </c>
      <c r="E12" s="18">
        <f t="shared" si="0"/>
        <v>1055</v>
      </c>
      <c r="F12" s="3">
        <v>0</v>
      </c>
      <c r="G12" s="3">
        <v>0</v>
      </c>
      <c r="H12" s="26">
        <f t="shared" si="1"/>
        <v>0</v>
      </c>
      <c r="I12" s="32">
        <f t="shared" si="2"/>
        <v>863</v>
      </c>
      <c r="J12" s="33">
        <f t="shared" si="3"/>
        <v>192</v>
      </c>
      <c r="K12" s="370">
        <f t="shared" si="4"/>
        <v>1055</v>
      </c>
      <c r="L12" s="8"/>
      <c r="M12" s="8"/>
      <c r="O12">
        <v>391</v>
      </c>
      <c r="P12" s="41">
        <f t="shared" si="5"/>
        <v>664</v>
      </c>
    </row>
    <row r="13" spans="1:16" ht="16.5" thickTop="1" thickBot="1" x14ac:dyDescent="0.3">
      <c r="A13" s="4" t="s">
        <v>18</v>
      </c>
      <c r="B13" s="4" t="s">
        <v>19</v>
      </c>
      <c r="C13" s="3">
        <v>308</v>
      </c>
      <c r="D13" s="3">
        <v>246</v>
      </c>
      <c r="E13" s="18">
        <f t="shared" si="0"/>
        <v>554</v>
      </c>
      <c r="F13" s="3">
        <v>352</v>
      </c>
      <c r="G13" s="3">
        <v>261</v>
      </c>
      <c r="H13" s="26">
        <f t="shared" si="1"/>
        <v>613</v>
      </c>
      <c r="I13" s="32">
        <f t="shared" si="2"/>
        <v>660</v>
      </c>
      <c r="J13" s="33">
        <f t="shared" si="3"/>
        <v>507</v>
      </c>
      <c r="K13" s="370">
        <f t="shared" si="4"/>
        <v>1167</v>
      </c>
      <c r="L13" s="8"/>
      <c r="M13" s="8"/>
      <c r="O13">
        <v>554</v>
      </c>
      <c r="P13" s="8">
        <f t="shared" si="5"/>
        <v>0</v>
      </c>
    </row>
    <row r="14" spans="1:16" ht="16.5" thickTop="1" thickBot="1" x14ac:dyDescent="0.3">
      <c r="A14" s="4" t="s">
        <v>20</v>
      </c>
      <c r="B14" s="4" t="s">
        <v>21</v>
      </c>
      <c r="C14" s="3">
        <v>260</v>
      </c>
      <c r="D14" s="3">
        <v>46</v>
      </c>
      <c r="E14" s="18">
        <f t="shared" si="0"/>
        <v>306</v>
      </c>
      <c r="F14" s="3">
        <v>430</v>
      </c>
      <c r="G14" s="3">
        <v>87</v>
      </c>
      <c r="H14" s="26">
        <f t="shared" si="1"/>
        <v>517</v>
      </c>
      <c r="I14" s="32">
        <f t="shared" si="2"/>
        <v>690</v>
      </c>
      <c r="J14" s="33">
        <f t="shared" si="3"/>
        <v>133</v>
      </c>
      <c r="K14" s="370">
        <f t="shared" si="4"/>
        <v>823</v>
      </c>
      <c r="L14" s="8"/>
      <c r="M14" s="8"/>
      <c r="O14">
        <v>306</v>
      </c>
      <c r="P14" s="8">
        <f t="shared" si="5"/>
        <v>0</v>
      </c>
    </row>
    <row r="15" spans="1:16" ht="16.5" thickTop="1" thickBot="1" x14ac:dyDescent="0.3">
      <c r="A15" s="4" t="s">
        <v>22</v>
      </c>
      <c r="B15" s="4" t="s">
        <v>23</v>
      </c>
      <c r="C15" s="3">
        <v>377</v>
      </c>
      <c r="D15" s="3">
        <v>136</v>
      </c>
      <c r="E15" s="18">
        <f t="shared" si="0"/>
        <v>513</v>
      </c>
      <c r="F15" s="3">
        <v>845</v>
      </c>
      <c r="G15" s="3">
        <v>283</v>
      </c>
      <c r="H15" s="26">
        <f t="shared" si="1"/>
        <v>1128</v>
      </c>
      <c r="I15" s="32">
        <f t="shared" si="2"/>
        <v>1222</v>
      </c>
      <c r="J15" s="33">
        <f t="shared" si="3"/>
        <v>419</v>
      </c>
      <c r="K15" s="370">
        <f t="shared" si="4"/>
        <v>1641</v>
      </c>
      <c r="L15" s="8"/>
      <c r="M15" s="8"/>
      <c r="O15">
        <v>506</v>
      </c>
      <c r="P15" s="41">
        <f t="shared" si="5"/>
        <v>7</v>
      </c>
    </row>
    <row r="16" spans="1:16" ht="16.5" thickTop="1" thickBot="1" x14ac:dyDescent="0.3">
      <c r="A16" s="4" t="s">
        <v>24</v>
      </c>
      <c r="B16" s="4" t="s">
        <v>25</v>
      </c>
      <c r="C16" s="3">
        <v>209</v>
      </c>
      <c r="D16" s="3">
        <v>49</v>
      </c>
      <c r="E16" s="18">
        <f t="shared" si="0"/>
        <v>258</v>
      </c>
      <c r="F16" s="3">
        <v>410</v>
      </c>
      <c r="G16" s="3">
        <v>120</v>
      </c>
      <c r="H16" s="26">
        <f t="shared" si="1"/>
        <v>530</v>
      </c>
      <c r="I16" s="32">
        <f t="shared" si="2"/>
        <v>619</v>
      </c>
      <c r="J16" s="33">
        <f t="shared" si="3"/>
        <v>169</v>
      </c>
      <c r="K16" s="370">
        <f t="shared" si="4"/>
        <v>788</v>
      </c>
      <c r="L16" s="8"/>
      <c r="M16" s="8"/>
      <c r="O16">
        <v>258</v>
      </c>
      <c r="P16" s="8">
        <f t="shared" si="5"/>
        <v>0</v>
      </c>
    </row>
    <row r="17" spans="1:16" ht="16.5" thickTop="1" thickBot="1" x14ac:dyDescent="0.3">
      <c r="A17" s="4" t="s">
        <v>26</v>
      </c>
      <c r="B17" s="4" t="s">
        <v>27</v>
      </c>
      <c r="C17" s="3">
        <v>62</v>
      </c>
      <c r="D17" s="3">
        <v>39</v>
      </c>
      <c r="E17" s="18">
        <f t="shared" si="0"/>
        <v>101</v>
      </c>
      <c r="F17" s="3">
        <v>41</v>
      </c>
      <c r="G17" s="3">
        <v>24</v>
      </c>
      <c r="H17" s="26">
        <f t="shared" si="1"/>
        <v>65</v>
      </c>
      <c r="I17" s="32">
        <f t="shared" si="2"/>
        <v>103</v>
      </c>
      <c r="J17" s="33">
        <f t="shared" si="3"/>
        <v>63</v>
      </c>
      <c r="K17" s="370">
        <f t="shared" si="4"/>
        <v>166</v>
      </c>
      <c r="L17" s="8"/>
      <c r="M17" s="8"/>
      <c r="O17">
        <v>101</v>
      </c>
      <c r="P17" s="8">
        <f t="shared" si="5"/>
        <v>0</v>
      </c>
    </row>
    <row r="18" spans="1:16" ht="16.5" thickTop="1" thickBot="1" x14ac:dyDescent="0.3">
      <c r="A18" s="4" t="s">
        <v>28</v>
      </c>
      <c r="B18" s="4" t="s">
        <v>29</v>
      </c>
      <c r="C18" s="3">
        <v>90</v>
      </c>
      <c r="D18" s="3">
        <v>110</v>
      </c>
      <c r="E18" s="18">
        <f t="shared" si="0"/>
        <v>200</v>
      </c>
      <c r="F18" s="3">
        <v>91</v>
      </c>
      <c r="G18" s="3">
        <v>81</v>
      </c>
      <c r="H18" s="26">
        <f t="shared" si="1"/>
        <v>172</v>
      </c>
      <c r="I18" s="32">
        <f t="shared" si="2"/>
        <v>181</v>
      </c>
      <c r="J18" s="33">
        <f t="shared" si="3"/>
        <v>191</v>
      </c>
      <c r="K18" s="370">
        <f t="shared" si="4"/>
        <v>372</v>
      </c>
      <c r="L18" s="8"/>
      <c r="M18" s="8"/>
      <c r="O18">
        <v>227</v>
      </c>
      <c r="P18" s="41">
        <f t="shared" si="5"/>
        <v>-27</v>
      </c>
    </row>
    <row r="19" spans="1:16" ht="16.5" thickTop="1" thickBot="1" x14ac:dyDescent="0.3">
      <c r="A19" s="4" t="s">
        <v>30</v>
      </c>
      <c r="B19" s="4" t="s">
        <v>31</v>
      </c>
      <c r="C19" s="3">
        <v>92</v>
      </c>
      <c r="D19" s="3">
        <v>72</v>
      </c>
      <c r="E19" s="18">
        <f t="shared" si="0"/>
        <v>164</v>
      </c>
      <c r="F19" s="3">
        <v>115</v>
      </c>
      <c r="G19" s="3">
        <v>102</v>
      </c>
      <c r="H19" s="26">
        <f t="shared" si="1"/>
        <v>217</v>
      </c>
      <c r="I19" s="32">
        <f t="shared" si="2"/>
        <v>207</v>
      </c>
      <c r="J19" s="33">
        <f t="shared" si="3"/>
        <v>174</v>
      </c>
      <c r="K19" s="370">
        <f t="shared" si="4"/>
        <v>381</v>
      </c>
      <c r="L19" s="8"/>
      <c r="M19" s="8"/>
      <c r="O19">
        <v>164</v>
      </c>
      <c r="P19" s="8">
        <f t="shared" si="5"/>
        <v>0</v>
      </c>
    </row>
    <row r="20" spans="1:16" ht="16.5" thickTop="1" thickBot="1" x14ac:dyDescent="0.3">
      <c r="A20" s="4" t="s">
        <v>32</v>
      </c>
      <c r="B20" s="4" t="s">
        <v>33</v>
      </c>
      <c r="C20" s="3">
        <v>55</v>
      </c>
      <c r="D20" s="3">
        <v>35</v>
      </c>
      <c r="E20" s="18">
        <f t="shared" si="0"/>
        <v>90</v>
      </c>
      <c r="F20" s="3">
        <v>0</v>
      </c>
      <c r="G20" s="3">
        <v>0</v>
      </c>
      <c r="H20" s="26">
        <f t="shared" si="1"/>
        <v>0</v>
      </c>
      <c r="I20" s="32">
        <f t="shared" si="2"/>
        <v>55</v>
      </c>
      <c r="J20" s="33">
        <f t="shared" si="3"/>
        <v>35</v>
      </c>
      <c r="K20" s="370">
        <f t="shared" si="4"/>
        <v>90</v>
      </c>
      <c r="L20" s="8"/>
      <c r="M20" s="8"/>
      <c r="O20">
        <v>90</v>
      </c>
      <c r="P20" s="8">
        <f t="shared" si="5"/>
        <v>0</v>
      </c>
    </row>
    <row r="21" spans="1:16" ht="16.5" thickTop="1" thickBot="1" x14ac:dyDescent="0.3">
      <c r="A21" s="4" t="s">
        <v>34</v>
      </c>
      <c r="B21" s="4" t="s">
        <v>35</v>
      </c>
      <c r="C21" s="3">
        <v>728</v>
      </c>
      <c r="D21" s="3">
        <v>476</v>
      </c>
      <c r="E21" s="18">
        <f t="shared" si="0"/>
        <v>1204</v>
      </c>
      <c r="F21" s="3">
        <v>4</v>
      </c>
      <c r="G21" s="3">
        <v>2</v>
      </c>
      <c r="H21" s="26">
        <f t="shared" si="1"/>
        <v>6</v>
      </c>
      <c r="I21" s="32">
        <f t="shared" si="2"/>
        <v>732</v>
      </c>
      <c r="J21" s="33">
        <f t="shared" si="3"/>
        <v>478</v>
      </c>
      <c r="K21" s="370">
        <f t="shared" si="4"/>
        <v>1210</v>
      </c>
      <c r="L21" s="8"/>
      <c r="M21" s="8"/>
      <c r="O21">
        <v>463</v>
      </c>
      <c r="P21" s="41">
        <f t="shared" si="5"/>
        <v>741</v>
      </c>
    </row>
    <row r="22" spans="1:16" ht="16.5" thickTop="1" thickBot="1" x14ac:dyDescent="0.3">
      <c r="A22" s="4" t="s">
        <v>36</v>
      </c>
      <c r="B22" s="4" t="s">
        <v>37</v>
      </c>
      <c r="C22" s="3">
        <v>278</v>
      </c>
      <c r="D22" s="3">
        <v>206</v>
      </c>
      <c r="E22" s="18">
        <f t="shared" si="0"/>
        <v>484</v>
      </c>
      <c r="F22" s="3">
        <v>312</v>
      </c>
      <c r="G22" s="3">
        <v>263</v>
      </c>
      <c r="H22" s="26">
        <f t="shared" si="1"/>
        <v>575</v>
      </c>
      <c r="I22" s="32">
        <f t="shared" si="2"/>
        <v>590</v>
      </c>
      <c r="J22" s="33">
        <f t="shared" si="3"/>
        <v>469</v>
      </c>
      <c r="K22" s="370">
        <f t="shared" si="4"/>
        <v>1059</v>
      </c>
      <c r="L22" s="8"/>
      <c r="M22" s="8"/>
      <c r="O22">
        <v>483</v>
      </c>
      <c r="P22" s="41">
        <f t="shared" si="5"/>
        <v>1</v>
      </c>
    </row>
    <row r="23" spans="1:16" ht="16.5" thickTop="1" thickBot="1" x14ac:dyDescent="0.3">
      <c r="A23" s="4" t="s">
        <v>38</v>
      </c>
      <c r="B23" s="4" t="s">
        <v>39</v>
      </c>
      <c r="C23" s="3">
        <v>212</v>
      </c>
      <c r="D23" s="3">
        <v>211</v>
      </c>
      <c r="E23" s="18">
        <f t="shared" si="0"/>
        <v>423</v>
      </c>
      <c r="F23" s="3">
        <v>911</v>
      </c>
      <c r="G23" s="3">
        <v>836</v>
      </c>
      <c r="H23" s="26">
        <f t="shared" si="1"/>
        <v>1747</v>
      </c>
      <c r="I23" s="32">
        <f t="shared" si="2"/>
        <v>1123</v>
      </c>
      <c r="J23" s="33">
        <f t="shared" si="3"/>
        <v>1047</v>
      </c>
      <c r="K23" s="370">
        <f t="shared" si="4"/>
        <v>2170</v>
      </c>
      <c r="L23" s="8"/>
      <c r="M23" s="8"/>
      <c r="O23">
        <v>367</v>
      </c>
      <c r="P23" s="41">
        <f t="shared" si="5"/>
        <v>56</v>
      </c>
    </row>
    <row r="24" spans="1:16" ht="16.5" thickTop="1" thickBot="1" x14ac:dyDescent="0.3">
      <c r="A24" s="4" t="s">
        <v>40</v>
      </c>
      <c r="B24" s="4" t="s">
        <v>42</v>
      </c>
      <c r="C24" s="3">
        <v>311</v>
      </c>
      <c r="D24" s="3">
        <v>524</v>
      </c>
      <c r="E24" s="18">
        <f t="shared" si="0"/>
        <v>835</v>
      </c>
      <c r="F24" s="3">
        <v>505</v>
      </c>
      <c r="G24" s="3">
        <v>675</v>
      </c>
      <c r="H24" s="26">
        <f t="shared" si="1"/>
        <v>1180</v>
      </c>
      <c r="I24" s="32">
        <f t="shared" si="2"/>
        <v>816</v>
      </c>
      <c r="J24" s="33">
        <f t="shared" si="3"/>
        <v>1199</v>
      </c>
      <c r="K24" s="370">
        <f t="shared" si="4"/>
        <v>2015</v>
      </c>
      <c r="L24" s="8"/>
      <c r="M24" s="8"/>
      <c r="O24">
        <v>832</v>
      </c>
      <c r="P24" s="41">
        <f t="shared" si="5"/>
        <v>3</v>
      </c>
    </row>
    <row r="25" spans="1:16" ht="16.5" thickTop="1" thickBot="1" x14ac:dyDescent="0.3">
      <c r="A25" s="4" t="s">
        <v>41</v>
      </c>
      <c r="B25" s="4" t="s">
        <v>44</v>
      </c>
      <c r="C25" s="3">
        <v>39</v>
      </c>
      <c r="D25" s="3">
        <v>11</v>
      </c>
      <c r="E25" s="18">
        <f t="shared" si="0"/>
        <v>50</v>
      </c>
      <c r="F25" s="3">
        <v>39</v>
      </c>
      <c r="G25" s="3">
        <v>14</v>
      </c>
      <c r="H25" s="26">
        <f t="shared" si="1"/>
        <v>53</v>
      </c>
      <c r="I25" s="32">
        <f t="shared" si="2"/>
        <v>78</v>
      </c>
      <c r="J25" s="33">
        <f t="shared" si="3"/>
        <v>25</v>
      </c>
      <c r="K25" s="370">
        <f t="shared" si="4"/>
        <v>103</v>
      </c>
      <c r="L25" s="8"/>
      <c r="M25" s="8"/>
      <c r="O25">
        <v>68</v>
      </c>
      <c r="P25" s="41">
        <f t="shared" si="5"/>
        <v>-18</v>
      </c>
    </row>
    <row r="26" spans="1:16" ht="16.5" thickTop="1" thickBot="1" x14ac:dyDescent="0.3">
      <c r="A26" s="4" t="s">
        <v>43</v>
      </c>
      <c r="B26" s="4" t="s">
        <v>46</v>
      </c>
      <c r="C26" s="3">
        <v>315</v>
      </c>
      <c r="D26" s="3">
        <v>201</v>
      </c>
      <c r="E26" s="18">
        <f t="shared" si="0"/>
        <v>516</v>
      </c>
      <c r="F26" s="3">
        <v>537</v>
      </c>
      <c r="G26" s="3">
        <v>389</v>
      </c>
      <c r="H26" s="26">
        <f t="shared" si="1"/>
        <v>926</v>
      </c>
      <c r="I26" s="32">
        <f t="shared" si="2"/>
        <v>852</v>
      </c>
      <c r="J26" s="33">
        <f t="shared" si="3"/>
        <v>590</v>
      </c>
      <c r="K26" s="370">
        <f t="shared" si="4"/>
        <v>1442</v>
      </c>
      <c r="L26" s="8"/>
      <c r="M26" s="8"/>
      <c r="O26">
        <v>498</v>
      </c>
      <c r="P26" s="41">
        <f t="shared" si="5"/>
        <v>18</v>
      </c>
    </row>
    <row r="27" spans="1:16" ht="16.5" thickTop="1" thickBot="1" x14ac:dyDescent="0.3">
      <c r="A27" s="4" t="s">
        <v>45</v>
      </c>
      <c r="B27" s="4" t="s">
        <v>48</v>
      </c>
      <c r="C27" s="3">
        <v>332</v>
      </c>
      <c r="D27" s="3">
        <v>210</v>
      </c>
      <c r="E27" s="18">
        <f t="shared" si="0"/>
        <v>542</v>
      </c>
      <c r="F27" s="3">
        <v>519</v>
      </c>
      <c r="G27" s="3">
        <v>398</v>
      </c>
      <c r="H27" s="26">
        <f t="shared" si="1"/>
        <v>917</v>
      </c>
      <c r="I27" s="32">
        <f t="shared" si="2"/>
        <v>851</v>
      </c>
      <c r="J27" s="33">
        <f t="shared" si="3"/>
        <v>608</v>
      </c>
      <c r="K27" s="370">
        <f t="shared" si="4"/>
        <v>1459</v>
      </c>
      <c r="L27" s="8"/>
      <c r="M27" s="8"/>
      <c r="O27">
        <v>542</v>
      </c>
      <c r="P27" s="8">
        <f t="shared" si="5"/>
        <v>0</v>
      </c>
    </row>
    <row r="28" spans="1:16" ht="16.5" thickTop="1" thickBot="1" x14ac:dyDescent="0.3">
      <c r="A28" s="4" t="s">
        <v>47</v>
      </c>
      <c r="B28" s="4" t="s">
        <v>50</v>
      </c>
      <c r="C28" s="3">
        <v>658</v>
      </c>
      <c r="D28" s="3">
        <v>308</v>
      </c>
      <c r="E28" s="18">
        <f t="shared" si="0"/>
        <v>966</v>
      </c>
      <c r="F28" s="3">
        <v>982</v>
      </c>
      <c r="G28" s="3">
        <v>588</v>
      </c>
      <c r="H28" s="26">
        <f t="shared" si="1"/>
        <v>1570</v>
      </c>
      <c r="I28" s="32">
        <f t="shared" si="2"/>
        <v>1640</v>
      </c>
      <c r="J28" s="33">
        <f t="shared" si="3"/>
        <v>896</v>
      </c>
      <c r="K28" s="370">
        <f t="shared" si="4"/>
        <v>2536</v>
      </c>
      <c r="L28" s="8"/>
      <c r="M28" s="8"/>
      <c r="O28">
        <v>851</v>
      </c>
      <c r="P28" s="41">
        <f t="shared" si="5"/>
        <v>115</v>
      </c>
    </row>
    <row r="29" spans="1:16" ht="16.5" thickTop="1" thickBot="1" x14ac:dyDescent="0.3">
      <c r="A29" s="4" t="s">
        <v>49</v>
      </c>
      <c r="B29" s="4" t="s">
        <v>52</v>
      </c>
      <c r="C29" s="3">
        <v>106</v>
      </c>
      <c r="D29" s="3">
        <v>96</v>
      </c>
      <c r="E29" s="18">
        <f t="shared" si="0"/>
        <v>202</v>
      </c>
      <c r="F29" s="3">
        <v>138</v>
      </c>
      <c r="G29" s="3">
        <v>155</v>
      </c>
      <c r="H29" s="26">
        <f t="shared" si="1"/>
        <v>293</v>
      </c>
      <c r="I29" s="32">
        <f t="shared" si="2"/>
        <v>244</v>
      </c>
      <c r="J29" s="33">
        <f t="shared" si="3"/>
        <v>251</v>
      </c>
      <c r="K29" s="370">
        <f t="shared" si="4"/>
        <v>495</v>
      </c>
      <c r="L29" s="8"/>
      <c r="M29" s="8"/>
      <c r="O29">
        <v>202</v>
      </c>
      <c r="P29" s="8">
        <f t="shared" si="5"/>
        <v>0</v>
      </c>
    </row>
    <row r="30" spans="1:16" ht="16.5" thickTop="1" thickBot="1" x14ac:dyDescent="0.3">
      <c r="A30" s="4" t="s">
        <v>51</v>
      </c>
      <c r="B30" s="4" t="s">
        <v>54</v>
      </c>
      <c r="C30" s="3">
        <v>81</v>
      </c>
      <c r="D30" s="3">
        <v>102</v>
      </c>
      <c r="E30" s="18">
        <f t="shared" si="0"/>
        <v>183</v>
      </c>
      <c r="F30" s="3">
        <v>151</v>
      </c>
      <c r="G30" s="3">
        <v>84</v>
      </c>
      <c r="H30" s="26">
        <f t="shared" si="1"/>
        <v>235</v>
      </c>
      <c r="I30" s="32">
        <f t="shared" si="2"/>
        <v>232</v>
      </c>
      <c r="J30" s="33">
        <f t="shared" si="3"/>
        <v>186</v>
      </c>
      <c r="K30" s="370">
        <f t="shared" si="4"/>
        <v>418</v>
      </c>
      <c r="L30" s="8"/>
      <c r="M30" s="8"/>
      <c r="O30">
        <v>151</v>
      </c>
      <c r="P30" s="41">
        <f t="shared" si="5"/>
        <v>32</v>
      </c>
    </row>
    <row r="31" spans="1:16" ht="16.5" thickTop="1" thickBot="1" x14ac:dyDescent="0.3">
      <c r="A31" s="4" t="s">
        <v>53</v>
      </c>
      <c r="B31" s="4" t="s">
        <v>56</v>
      </c>
      <c r="C31" s="3">
        <v>271</v>
      </c>
      <c r="D31" s="3">
        <v>125</v>
      </c>
      <c r="E31" s="18">
        <f t="shared" si="0"/>
        <v>396</v>
      </c>
      <c r="F31" s="3">
        <v>478</v>
      </c>
      <c r="G31" s="3">
        <v>202</v>
      </c>
      <c r="H31" s="26">
        <f t="shared" si="1"/>
        <v>680</v>
      </c>
      <c r="I31" s="32">
        <f t="shared" si="2"/>
        <v>749</v>
      </c>
      <c r="J31" s="33">
        <f t="shared" si="3"/>
        <v>327</v>
      </c>
      <c r="K31" s="370">
        <f t="shared" si="4"/>
        <v>1076</v>
      </c>
      <c r="L31" s="8"/>
      <c r="M31" s="8"/>
      <c r="O31">
        <v>396</v>
      </c>
      <c r="P31" s="8">
        <f t="shared" si="5"/>
        <v>0</v>
      </c>
    </row>
    <row r="32" spans="1:16" ht="16.5" thickTop="1" thickBot="1" x14ac:dyDescent="0.3">
      <c r="A32" s="4" t="s">
        <v>55</v>
      </c>
      <c r="B32" s="4" t="s">
        <v>58</v>
      </c>
      <c r="C32" s="3">
        <v>148</v>
      </c>
      <c r="D32" s="3">
        <v>102</v>
      </c>
      <c r="E32" s="18">
        <f t="shared" si="0"/>
        <v>250</v>
      </c>
      <c r="F32" s="3">
        <v>39</v>
      </c>
      <c r="G32" s="3">
        <v>24</v>
      </c>
      <c r="H32" s="26">
        <f t="shared" si="1"/>
        <v>63</v>
      </c>
      <c r="I32" s="32">
        <f t="shared" si="2"/>
        <v>187</v>
      </c>
      <c r="J32" s="33">
        <f t="shared" si="3"/>
        <v>126</v>
      </c>
      <c r="K32" s="370">
        <f t="shared" si="4"/>
        <v>313</v>
      </c>
      <c r="L32" s="8"/>
      <c r="M32" s="8"/>
      <c r="O32">
        <v>250</v>
      </c>
      <c r="P32" s="8">
        <f t="shared" si="5"/>
        <v>0</v>
      </c>
    </row>
    <row r="33" spans="1:16" ht="16.5" thickTop="1" thickBot="1" x14ac:dyDescent="0.3">
      <c r="A33" s="4" t="s">
        <v>57</v>
      </c>
      <c r="B33" s="4" t="s">
        <v>60</v>
      </c>
      <c r="C33" s="3">
        <v>85</v>
      </c>
      <c r="D33" s="3">
        <v>66</v>
      </c>
      <c r="E33" s="18">
        <f t="shared" si="0"/>
        <v>151</v>
      </c>
      <c r="F33" s="3">
        <v>100</v>
      </c>
      <c r="G33" s="3">
        <v>68</v>
      </c>
      <c r="H33" s="26">
        <f t="shared" si="1"/>
        <v>168</v>
      </c>
      <c r="I33" s="32">
        <f t="shared" si="2"/>
        <v>185</v>
      </c>
      <c r="J33" s="33">
        <f t="shared" si="3"/>
        <v>134</v>
      </c>
      <c r="K33" s="370">
        <f t="shared" si="4"/>
        <v>319</v>
      </c>
      <c r="L33" s="8"/>
      <c r="M33" s="8"/>
      <c r="O33">
        <v>149</v>
      </c>
      <c r="P33" s="41">
        <f t="shared" si="5"/>
        <v>2</v>
      </c>
    </row>
    <row r="34" spans="1:16" ht="16.5" thickTop="1" thickBot="1" x14ac:dyDescent="0.3">
      <c r="A34" s="4" t="s">
        <v>59</v>
      </c>
      <c r="B34" s="4" t="s">
        <v>62</v>
      </c>
      <c r="C34" s="3">
        <v>51</v>
      </c>
      <c r="D34" s="3">
        <v>61</v>
      </c>
      <c r="E34" s="18">
        <f t="shared" si="0"/>
        <v>112</v>
      </c>
      <c r="F34" s="3">
        <v>242</v>
      </c>
      <c r="G34" s="3">
        <v>192</v>
      </c>
      <c r="H34" s="26">
        <f t="shared" si="1"/>
        <v>434</v>
      </c>
      <c r="I34" s="32">
        <f t="shared" si="2"/>
        <v>293</v>
      </c>
      <c r="J34" s="33">
        <f t="shared" si="3"/>
        <v>253</v>
      </c>
      <c r="K34" s="370">
        <f t="shared" si="4"/>
        <v>546</v>
      </c>
      <c r="L34" s="8"/>
      <c r="M34" s="8"/>
      <c r="O34">
        <v>112</v>
      </c>
      <c r="P34" s="8">
        <f t="shared" si="5"/>
        <v>0</v>
      </c>
    </row>
    <row r="35" spans="1:16" ht="16.5" thickTop="1" thickBot="1" x14ac:dyDescent="0.3">
      <c r="A35" s="4" t="s">
        <v>61</v>
      </c>
      <c r="B35" s="4" t="s">
        <v>64</v>
      </c>
      <c r="C35" s="3">
        <v>442</v>
      </c>
      <c r="D35" s="3">
        <v>293</v>
      </c>
      <c r="E35" s="18">
        <f t="shared" si="0"/>
        <v>735</v>
      </c>
      <c r="F35" s="3">
        <v>702</v>
      </c>
      <c r="G35" s="3">
        <v>590</v>
      </c>
      <c r="H35" s="26">
        <f t="shared" si="1"/>
        <v>1292</v>
      </c>
      <c r="I35" s="32">
        <f t="shared" si="2"/>
        <v>1144</v>
      </c>
      <c r="J35" s="33">
        <f t="shared" si="3"/>
        <v>883</v>
      </c>
      <c r="K35" s="370">
        <f t="shared" si="4"/>
        <v>2027</v>
      </c>
      <c r="L35" s="8"/>
      <c r="M35" s="8"/>
      <c r="O35">
        <v>699</v>
      </c>
      <c r="P35" s="41">
        <f t="shared" si="5"/>
        <v>36</v>
      </c>
    </row>
    <row r="36" spans="1:16" ht="16.5" thickTop="1" thickBot="1" x14ac:dyDescent="0.3">
      <c r="A36" s="4" t="s">
        <v>63</v>
      </c>
      <c r="B36" s="4" t="s">
        <v>66</v>
      </c>
      <c r="C36" s="3">
        <v>228</v>
      </c>
      <c r="D36" s="3">
        <v>175</v>
      </c>
      <c r="E36" s="18">
        <f t="shared" si="0"/>
        <v>403</v>
      </c>
      <c r="F36" s="3">
        <v>127</v>
      </c>
      <c r="G36" s="3">
        <v>115</v>
      </c>
      <c r="H36" s="26">
        <f t="shared" si="1"/>
        <v>242</v>
      </c>
      <c r="I36" s="32">
        <f t="shared" si="2"/>
        <v>355</v>
      </c>
      <c r="J36" s="33">
        <f t="shared" si="3"/>
        <v>290</v>
      </c>
      <c r="K36" s="370">
        <f t="shared" si="4"/>
        <v>645</v>
      </c>
      <c r="L36" s="8"/>
      <c r="M36" s="8"/>
      <c r="O36">
        <v>403</v>
      </c>
      <c r="P36" s="8">
        <f t="shared" si="5"/>
        <v>0</v>
      </c>
    </row>
    <row r="37" spans="1:16" ht="16.5" thickTop="1" thickBot="1" x14ac:dyDescent="0.3">
      <c r="A37" s="4" t="s">
        <v>65</v>
      </c>
      <c r="B37" s="4" t="s">
        <v>70</v>
      </c>
      <c r="C37" s="3">
        <v>97</v>
      </c>
      <c r="D37" s="3">
        <v>91</v>
      </c>
      <c r="E37" s="18">
        <f t="shared" si="0"/>
        <v>188</v>
      </c>
      <c r="F37" s="3">
        <v>26</v>
      </c>
      <c r="G37" s="3">
        <v>31</v>
      </c>
      <c r="H37" s="26">
        <f t="shared" si="1"/>
        <v>57</v>
      </c>
      <c r="I37" s="32">
        <f t="shared" si="2"/>
        <v>123</v>
      </c>
      <c r="J37" s="33">
        <f t="shared" si="3"/>
        <v>122</v>
      </c>
      <c r="K37" s="370">
        <f t="shared" si="4"/>
        <v>245</v>
      </c>
      <c r="L37" s="8"/>
      <c r="M37" s="8"/>
      <c r="O37">
        <v>188</v>
      </c>
      <c r="P37" s="8">
        <f t="shared" si="5"/>
        <v>0</v>
      </c>
    </row>
    <row r="38" spans="1:16" ht="16.5" thickTop="1" thickBot="1" x14ac:dyDescent="0.3">
      <c r="A38" s="4" t="s">
        <v>67</v>
      </c>
      <c r="B38" s="4" t="s">
        <v>72</v>
      </c>
      <c r="C38" s="3">
        <v>620</v>
      </c>
      <c r="D38" s="3">
        <v>351</v>
      </c>
      <c r="E38" s="18">
        <f t="shared" si="0"/>
        <v>971</v>
      </c>
      <c r="F38" s="3">
        <v>1789</v>
      </c>
      <c r="G38" s="3">
        <v>1157</v>
      </c>
      <c r="H38" s="26">
        <f t="shared" si="1"/>
        <v>2946</v>
      </c>
      <c r="I38" s="32">
        <f t="shared" si="2"/>
        <v>2409</v>
      </c>
      <c r="J38" s="33">
        <f t="shared" si="3"/>
        <v>1508</v>
      </c>
      <c r="K38" s="370">
        <f t="shared" si="4"/>
        <v>3917</v>
      </c>
      <c r="L38" s="8"/>
      <c r="M38" s="8"/>
      <c r="O38">
        <v>934</v>
      </c>
      <c r="P38" s="41">
        <f t="shared" si="5"/>
        <v>37</v>
      </c>
    </row>
    <row r="39" spans="1:16" ht="16.5" thickTop="1" thickBot="1" x14ac:dyDescent="0.3">
      <c r="A39" s="4" t="s">
        <v>69</v>
      </c>
      <c r="B39" s="4" t="s">
        <v>74</v>
      </c>
      <c r="C39" s="3">
        <v>223</v>
      </c>
      <c r="D39" s="3">
        <v>167</v>
      </c>
      <c r="E39" s="18">
        <f t="shared" si="0"/>
        <v>390</v>
      </c>
      <c r="F39" s="3">
        <v>206</v>
      </c>
      <c r="G39" s="3">
        <v>258</v>
      </c>
      <c r="H39" s="26">
        <f t="shared" si="1"/>
        <v>464</v>
      </c>
      <c r="I39" s="32">
        <f t="shared" si="2"/>
        <v>429</v>
      </c>
      <c r="J39" s="33">
        <f t="shared" si="3"/>
        <v>425</v>
      </c>
      <c r="K39" s="370">
        <f t="shared" si="4"/>
        <v>854</v>
      </c>
      <c r="L39" s="8"/>
      <c r="M39" s="8"/>
      <c r="O39">
        <v>390</v>
      </c>
      <c r="P39" s="8">
        <f t="shared" si="5"/>
        <v>0</v>
      </c>
    </row>
    <row r="40" spans="1:16" ht="16.5" thickTop="1" thickBot="1" x14ac:dyDescent="0.3">
      <c r="A40" s="4" t="s">
        <v>71</v>
      </c>
      <c r="B40" s="4" t="s">
        <v>76</v>
      </c>
      <c r="C40" s="3">
        <v>65</v>
      </c>
      <c r="D40" s="3">
        <v>71</v>
      </c>
      <c r="E40" s="18">
        <f t="shared" si="0"/>
        <v>136</v>
      </c>
      <c r="F40" s="3">
        <v>21</v>
      </c>
      <c r="G40" s="3">
        <v>35</v>
      </c>
      <c r="H40" s="26">
        <f t="shared" si="1"/>
        <v>56</v>
      </c>
      <c r="I40" s="32">
        <f t="shared" si="2"/>
        <v>86</v>
      </c>
      <c r="J40" s="33">
        <f t="shared" si="3"/>
        <v>106</v>
      </c>
      <c r="K40" s="370">
        <f t="shared" si="4"/>
        <v>192</v>
      </c>
      <c r="L40" s="8"/>
      <c r="M40" s="8"/>
      <c r="O40">
        <v>136</v>
      </c>
      <c r="P40" s="8">
        <f t="shared" si="5"/>
        <v>0</v>
      </c>
    </row>
    <row r="41" spans="1:16" ht="16.5" thickTop="1" thickBot="1" x14ac:dyDescent="0.3">
      <c r="A41" s="4" t="s">
        <v>73</v>
      </c>
      <c r="B41" s="4" t="s">
        <v>78</v>
      </c>
      <c r="C41" s="3">
        <v>743</v>
      </c>
      <c r="D41" s="3">
        <v>232</v>
      </c>
      <c r="E41" s="18">
        <f t="shared" si="0"/>
        <v>975</v>
      </c>
      <c r="F41" s="3">
        <v>757</v>
      </c>
      <c r="G41" s="3">
        <v>331</v>
      </c>
      <c r="H41" s="26">
        <f t="shared" si="1"/>
        <v>1088</v>
      </c>
      <c r="I41" s="32">
        <f t="shared" si="2"/>
        <v>1500</v>
      </c>
      <c r="J41" s="33">
        <f t="shared" si="3"/>
        <v>563</v>
      </c>
      <c r="K41" s="370">
        <f t="shared" si="4"/>
        <v>2063</v>
      </c>
      <c r="L41" s="8"/>
      <c r="M41" s="8"/>
      <c r="O41">
        <v>920</v>
      </c>
      <c r="P41" s="41">
        <f t="shared" si="5"/>
        <v>55</v>
      </c>
    </row>
    <row r="42" spans="1:16" ht="16.5" thickTop="1" thickBot="1" x14ac:dyDescent="0.3">
      <c r="A42" s="4" t="s">
        <v>75</v>
      </c>
      <c r="B42" s="4" t="s">
        <v>80</v>
      </c>
      <c r="C42" s="3">
        <v>581</v>
      </c>
      <c r="D42" s="3">
        <v>345</v>
      </c>
      <c r="E42" s="18">
        <f t="shared" si="0"/>
        <v>926</v>
      </c>
      <c r="F42" s="3">
        <v>881</v>
      </c>
      <c r="G42" s="3">
        <v>459</v>
      </c>
      <c r="H42" s="26">
        <f t="shared" si="1"/>
        <v>1340</v>
      </c>
      <c r="I42" s="32">
        <f t="shared" si="2"/>
        <v>1462</v>
      </c>
      <c r="J42" s="33">
        <f t="shared" si="3"/>
        <v>804</v>
      </c>
      <c r="K42" s="370">
        <f t="shared" si="4"/>
        <v>2266</v>
      </c>
      <c r="L42" s="8"/>
      <c r="M42" s="8"/>
      <c r="O42">
        <v>926</v>
      </c>
      <c r="P42" s="8">
        <f t="shared" si="5"/>
        <v>0</v>
      </c>
    </row>
    <row r="43" spans="1:16" ht="16.5" thickTop="1" thickBot="1" x14ac:dyDescent="0.3">
      <c r="A43" s="4" t="s">
        <v>77</v>
      </c>
      <c r="B43" s="4" t="s">
        <v>82</v>
      </c>
      <c r="C43" s="3">
        <v>245</v>
      </c>
      <c r="D43" s="3">
        <v>230</v>
      </c>
      <c r="E43" s="18">
        <f t="shared" si="0"/>
        <v>475</v>
      </c>
      <c r="F43" s="3">
        <v>348</v>
      </c>
      <c r="G43" s="3">
        <v>323</v>
      </c>
      <c r="H43" s="26">
        <f t="shared" si="1"/>
        <v>671</v>
      </c>
      <c r="I43" s="32">
        <f t="shared" si="2"/>
        <v>593</v>
      </c>
      <c r="J43" s="33">
        <f t="shared" si="3"/>
        <v>553</v>
      </c>
      <c r="K43" s="370">
        <f t="shared" si="4"/>
        <v>1146</v>
      </c>
      <c r="L43" s="8"/>
      <c r="M43" s="8"/>
      <c r="O43">
        <v>475</v>
      </c>
      <c r="P43" s="8">
        <f t="shared" si="5"/>
        <v>0</v>
      </c>
    </row>
    <row r="44" spans="1:16" ht="16.5" thickTop="1" thickBot="1" x14ac:dyDescent="0.3">
      <c r="A44" s="4" t="s">
        <v>79</v>
      </c>
      <c r="B44" s="4" t="s">
        <v>84</v>
      </c>
      <c r="C44" s="3">
        <v>107</v>
      </c>
      <c r="D44" s="3">
        <v>103</v>
      </c>
      <c r="E44" s="18">
        <f t="shared" si="0"/>
        <v>210</v>
      </c>
      <c r="F44" s="3">
        <v>22</v>
      </c>
      <c r="G44" s="3">
        <v>34</v>
      </c>
      <c r="H44" s="26">
        <f t="shared" si="1"/>
        <v>56</v>
      </c>
      <c r="I44" s="32">
        <f t="shared" si="2"/>
        <v>129</v>
      </c>
      <c r="J44" s="33">
        <f t="shared" si="3"/>
        <v>137</v>
      </c>
      <c r="K44" s="370">
        <f t="shared" si="4"/>
        <v>266</v>
      </c>
      <c r="L44" s="8"/>
      <c r="M44" s="8"/>
      <c r="O44">
        <v>206</v>
      </c>
      <c r="P44" s="41">
        <f t="shared" si="5"/>
        <v>4</v>
      </c>
    </row>
    <row r="45" spans="1:16" ht="16.5" thickTop="1" thickBot="1" x14ac:dyDescent="0.3">
      <c r="A45" s="4" t="s">
        <v>81</v>
      </c>
      <c r="B45" s="4" t="s">
        <v>86</v>
      </c>
      <c r="C45" s="3">
        <v>58</v>
      </c>
      <c r="D45" s="3">
        <v>54</v>
      </c>
      <c r="E45" s="18">
        <f t="shared" si="0"/>
        <v>112</v>
      </c>
      <c r="F45" s="3">
        <v>129</v>
      </c>
      <c r="G45" s="3">
        <v>62</v>
      </c>
      <c r="H45" s="26">
        <f t="shared" si="1"/>
        <v>191</v>
      </c>
      <c r="I45" s="32">
        <f t="shared" si="2"/>
        <v>187</v>
      </c>
      <c r="J45" s="33">
        <f t="shared" si="3"/>
        <v>116</v>
      </c>
      <c r="K45" s="370">
        <f t="shared" si="4"/>
        <v>303</v>
      </c>
      <c r="L45" s="8"/>
      <c r="M45" s="8"/>
      <c r="O45">
        <v>112</v>
      </c>
      <c r="P45" s="8">
        <f t="shared" si="5"/>
        <v>0</v>
      </c>
    </row>
    <row r="46" spans="1:16" ht="16.5" thickTop="1" thickBot="1" x14ac:dyDescent="0.3">
      <c r="A46" s="4" t="s">
        <v>83</v>
      </c>
      <c r="B46" s="4" t="s">
        <v>88</v>
      </c>
      <c r="C46" s="3">
        <v>629</v>
      </c>
      <c r="D46" s="3">
        <v>411</v>
      </c>
      <c r="E46" s="18">
        <f t="shared" si="0"/>
        <v>1040</v>
      </c>
      <c r="F46" s="3">
        <v>2266</v>
      </c>
      <c r="G46" s="3">
        <v>1570</v>
      </c>
      <c r="H46" s="26">
        <f t="shared" si="1"/>
        <v>3836</v>
      </c>
      <c r="I46" s="32">
        <f t="shared" si="2"/>
        <v>2895</v>
      </c>
      <c r="J46" s="33">
        <f t="shared" si="3"/>
        <v>1981</v>
      </c>
      <c r="K46" s="370">
        <f t="shared" si="4"/>
        <v>4876</v>
      </c>
      <c r="L46" s="8"/>
      <c r="M46" s="8"/>
      <c r="O46">
        <v>1040</v>
      </c>
      <c r="P46" s="8">
        <f t="shared" si="5"/>
        <v>0</v>
      </c>
    </row>
    <row r="47" spans="1:16" ht="16.5" thickTop="1" thickBot="1" x14ac:dyDescent="0.3">
      <c r="A47" s="4" t="s">
        <v>85</v>
      </c>
      <c r="B47" s="4" t="s">
        <v>90</v>
      </c>
      <c r="C47" s="3">
        <v>212</v>
      </c>
      <c r="D47" s="3">
        <v>151</v>
      </c>
      <c r="E47" s="18">
        <f t="shared" si="0"/>
        <v>363</v>
      </c>
      <c r="F47" s="3">
        <v>282</v>
      </c>
      <c r="G47" s="3">
        <v>271</v>
      </c>
      <c r="H47" s="26">
        <f t="shared" si="1"/>
        <v>553</v>
      </c>
      <c r="I47" s="32">
        <f t="shared" si="2"/>
        <v>494</v>
      </c>
      <c r="J47" s="33">
        <f t="shared" si="3"/>
        <v>422</v>
      </c>
      <c r="K47" s="370">
        <f t="shared" si="4"/>
        <v>916</v>
      </c>
      <c r="L47" s="8"/>
      <c r="M47" s="8"/>
      <c r="O47">
        <v>343</v>
      </c>
      <c r="P47" s="41">
        <f t="shared" si="5"/>
        <v>20</v>
      </c>
    </row>
    <row r="48" spans="1:16" ht="16.5" thickTop="1" thickBot="1" x14ac:dyDescent="0.3">
      <c r="A48" s="4" t="s">
        <v>87</v>
      </c>
      <c r="B48" s="4" t="s">
        <v>92</v>
      </c>
      <c r="C48" s="3">
        <v>471</v>
      </c>
      <c r="D48" s="3">
        <v>306</v>
      </c>
      <c r="E48" s="18">
        <f t="shared" si="0"/>
        <v>777</v>
      </c>
      <c r="F48" s="3">
        <v>1057</v>
      </c>
      <c r="G48" s="3">
        <v>629</v>
      </c>
      <c r="H48" s="26">
        <f t="shared" si="1"/>
        <v>1686</v>
      </c>
      <c r="I48" s="32">
        <f t="shared" si="2"/>
        <v>1528</v>
      </c>
      <c r="J48" s="33">
        <f t="shared" si="3"/>
        <v>935</v>
      </c>
      <c r="K48" s="370">
        <f t="shared" si="4"/>
        <v>2463</v>
      </c>
      <c r="L48" s="8"/>
      <c r="M48" s="8"/>
      <c r="O48">
        <v>777</v>
      </c>
      <c r="P48" s="8">
        <f t="shared" si="5"/>
        <v>0</v>
      </c>
    </row>
    <row r="49" spans="1:16" ht="16.5" thickTop="1" thickBot="1" x14ac:dyDescent="0.3">
      <c r="A49" s="4" t="s">
        <v>89</v>
      </c>
      <c r="B49" s="4" t="s">
        <v>94</v>
      </c>
      <c r="C49" s="3">
        <v>90</v>
      </c>
      <c r="D49" s="3">
        <v>31</v>
      </c>
      <c r="E49" s="18">
        <f t="shared" si="0"/>
        <v>121</v>
      </c>
      <c r="F49" s="3">
        <v>204</v>
      </c>
      <c r="G49" s="3">
        <v>131</v>
      </c>
      <c r="H49" s="26">
        <f t="shared" si="1"/>
        <v>335</v>
      </c>
      <c r="I49" s="32">
        <f t="shared" si="2"/>
        <v>294</v>
      </c>
      <c r="J49" s="33">
        <f t="shared" si="3"/>
        <v>162</v>
      </c>
      <c r="K49" s="370">
        <f t="shared" si="4"/>
        <v>456</v>
      </c>
      <c r="L49" s="8"/>
      <c r="M49" s="8"/>
      <c r="O49">
        <v>121</v>
      </c>
      <c r="P49" s="8">
        <f t="shared" si="5"/>
        <v>0</v>
      </c>
    </row>
    <row r="50" spans="1:16" ht="16.5" thickTop="1" thickBot="1" x14ac:dyDescent="0.3">
      <c r="A50" s="4" t="s">
        <v>91</v>
      </c>
      <c r="B50" s="4" t="s">
        <v>96</v>
      </c>
      <c r="C50" s="3">
        <v>196</v>
      </c>
      <c r="D50" s="3">
        <v>59</v>
      </c>
      <c r="E50" s="18">
        <f t="shared" si="0"/>
        <v>255</v>
      </c>
      <c r="F50" s="3">
        <v>268</v>
      </c>
      <c r="G50" s="3">
        <v>122</v>
      </c>
      <c r="H50" s="26">
        <f t="shared" si="1"/>
        <v>390</v>
      </c>
      <c r="I50" s="32">
        <f t="shared" si="2"/>
        <v>464</v>
      </c>
      <c r="J50" s="33">
        <f t="shared" si="3"/>
        <v>181</v>
      </c>
      <c r="K50" s="370">
        <f t="shared" si="4"/>
        <v>645</v>
      </c>
      <c r="L50" s="8"/>
      <c r="M50" s="8"/>
      <c r="O50">
        <v>255</v>
      </c>
      <c r="P50" s="8">
        <f t="shared" si="5"/>
        <v>0</v>
      </c>
    </row>
    <row r="51" spans="1:16" ht="16.5" thickTop="1" thickBot="1" x14ac:dyDescent="0.3">
      <c r="A51" s="4" t="s">
        <v>93</v>
      </c>
      <c r="B51" s="4" t="s">
        <v>98</v>
      </c>
      <c r="C51" s="3">
        <v>892</v>
      </c>
      <c r="D51" s="3">
        <v>421</v>
      </c>
      <c r="E51" s="18">
        <f t="shared" si="0"/>
        <v>1313</v>
      </c>
      <c r="F51" s="3">
        <v>17</v>
      </c>
      <c r="G51" s="3">
        <v>4</v>
      </c>
      <c r="H51" s="26">
        <f t="shared" si="1"/>
        <v>21</v>
      </c>
      <c r="I51" s="32">
        <f t="shared" si="2"/>
        <v>909</v>
      </c>
      <c r="J51" s="33">
        <f t="shared" si="3"/>
        <v>425</v>
      </c>
      <c r="K51" s="370">
        <f t="shared" si="4"/>
        <v>1334</v>
      </c>
      <c r="L51" s="8"/>
      <c r="M51" s="8"/>
      <c r="O51">
        <v>576</v>
      </c>
      <c r="P51" s="41">
        <f t="shared" si="5"/>
        <v>737</v>
      </c>
    </row>
    <row r="52" spans="1:16" ht="16.5" thickTop="1" thickBot="1" x14ac:dyDescent="0.3">
      <c r="A52" s="4" t="s">
        <v>95</v>
      </c>
      <c r="B52" s="4" t="s">
        <v>100</v>
      </c>
      <c r="C52" s="3">
        <v>160</v>
      </c>
      <c r="D52" s="3">
        <v>105</v>
      </c>
      <c r="E52" s="18">
        <f t="shared" si="0"/>
        <v>265</v>
      </c>
      <c r="F52" s="3">
        <v>233</v>
      </c>
      <c r="G52" s="3">
        <v>148</v>
      </c>
      <c r="H52" s="26">
        <f t="shared" si="1"/>
        <v>381</v>
      </c>
      <c r="I52" s="32">
        <f t="shared" si="2"/>
        <v>393</v>
      </c>
      <c r="J52" s="33">
        <f t="shared" si="3"/>
        <v>253</v>
      </c>
      <c r="K52" s="370">
        <f t="shared" si="4"/>
        <v>646</v>
      </c>
      <c r="L52" s="8"/>
      <c r="M52" s="8"/>
      <c r="O52">
        <v>265</v>
      </c>
      <c r="P52" s="8">
        <f t="shared" si="5"/>
        <v>0</v>
      </c>
    </row>
    <row r="53" spans="1:16" ht="16.5" thickTop="1" thickBot="1" x14ac:dyDescent="0.3">
      <c r="A53" s="4" t="s">
        <v>97</v>
      </c>
      <c r="B53" s="4" t="s">
        <v>102</v>
      </c>
      <c r="C53" s="3">
        <v>2148</v>
      </c>
      <c r="D53" s="3">
        <v>1236</v>
      </c>
      <c r="E53" s="18">
        <f t="shared" si="0"/>
        <v>3384</v>
      </c>
      <c r="F53" s="3">
        <v>54</v>
      </c>
      <c r="G53" s="3">
        <v>29</v>
      </c>
      <c r="H53" s="26">
        <f t="shared" si="1"/>
        <v>83</v>
      </c>
      <c r="I53" s="32">
        <f t="shared" si="2"/>
        <v>2202</v>
      </c>
      <c r="J53" s="33">
        <f t="shared" si="3"/>
        <v>1265</v>
      </c>
      <c r="K53" s="370">
        <f t="shared" si="4"/>
        <v>3467</v>
      </c>
      <c r="L53" s="8"/>
      <c r="M53" s="8"/>
      <c r="O53">
        <v>1026</v>
      </c>
      <c r="P53" s="41">
        <f t="shared" si="5"/>
        <v>2358</v>
      </c>
    </row>
    <row r="54" spans="1:16" ht="16.5" thickTop="1" thickBot="1" x14ac:dyDescent="0.3">
      <c r="A54" s="4" t="s">
        <v>99</v>
      </c>
      <c r="B54" s="4" t="s">
        <v>104</v>
      </c>
      <c r="C54" s="3">
        <v>100</v>
      </c>
      <c r="D54" s="3">
        <v>68</v>
      </c>
      <c r="E54" s="18">
        <f t="shared" si="0"/>
        <v>168</v>
      </c>
      <c r="F54" s="3">
        <v>152</v>
      </c>
      <c r="G54" s="3">
        <v>86</v>
      </c>
      <c r="H54" s="26">
        <f t="shared" si="1"/>
        <v>238</v>
      </c>
      <c r="I54" s="32">
        <f t="shared" si="2"/>
        <v>252</v>
      </c>
      <c r="J54" s="33">
        <f t="shared" si="3"/>
        <v>154</v>
      </c>
      <c r="K54" s="370">
        <f t="shared" si="4"/>
        <v>406</v>
      </c>
      <c r="L54" s="8"/>
      <c r="M54" s="8"/>
      <c r="O54">
        <v>168</v>
      </c>
      <c r="P54" s="8">
        <f t="shared" si="5"/>
        <v>0</v>
      </c>
    </row>
    <row r="55" spans="1:16" ht="16.5" thickTop="1" thickBot="1" x14ac:dyDescent="0.3">
      <c r="A55" s="4" t="s">
        <v>101</v>
      </c>
      <c r="B55" s="4" t="s">
        <v>106</v>
      </c>
      <c r="C55" s="3">
        <v>658</v>
      </c>
      <c r="D55" s="3">
        <v>409</v>
      </c>
      <c r="E55" s="18">
        <f t="shared" si="0"/>
        <v>1067</v>
      </c>
      <c r="F55" s="3">
        <v>1052</v>
      </c>
      <c r="G55" s="3">
        <v>805</v>
      </c>
      <c r="H55" s="26">
        <f t="shared" si="1"/>
        <v>1857</v>
      </c>
      <c r="I55" s="32">
        <f t="shared" si="2"/>
        <v>1710</v>
      </c>
      <c r="J55" s="33">
        <f t="shared" si="3"/>
        <v>1214</v>
      </c>
      <c r="K55" s="370">
        <f t="shared" si="4"/>
        <v>2924</v>
      </c>
      <c r="L55" s="8"/>
      <c r="M55" s="8"/>
      <c r="O55">
        <v>994</v>
      </c>
      <c r="P55" s="41">
        <f t="shared" si="5"/>
        <v>73</v>
      </c>
    </row>
    <row r="56" spans="1:16" ht="16.5" thickTop="1" thickBot="1" x14ac:dyDescent="0.3">
      <c r="A56" s="4" t="s">
        <v>103</v>
      </c>
      <c r="B56" s="4" t="s">
        <v>108</v>
      </c>
      <c r="C56" s="3">
        <v>53</v>
      </c>
      <c r="D56" s="3">
        <v>62</v>
      </c>
      <c r="E56" s="18">
        <f t="shared" si="0"/>
        <v>115</v>
      </c>
      <c r="F56" s="3">
        <v>45</v>
      </c>
      <c r="G56" s="3">
        <v>49</v>
      </c>
      <c r="H56" s="26">
        <f t="shared" si="1"/>
        <v>94</v>
      </c>
      <c r="I56" s="32">
        <f t="shared" si="2"/>
        <v>98</v>
      </c>
      <c r="J56" s="33">
        <f t="shared" si="3"/>
        <v>111</v>
      </c>
      <c r="K56" s="370">
        <f t="shared" si="4"/>
        <v>209</v>
      </c>
      <c r="L56" s="8"/>
      <c r="M56" s="8"/>
      <c r="O56">
        <v>115</v>
      </c>
      <c r="P56" s="8">
        <f t="shared" si="5"/>
        <v>0</v>
      </c>
    </row>
    <row r="57" spans="1:16" ht="16.5" thickTop="1" thickBot="1" x14ac:dyDescent="0.3">
      <c r="A57" s="4" t="s">
        <v>105</v>
      </c>
      <c r="B57" s="4" t="s">
        <v>110</v>
      </c>
      <c r="C57" s="3">
        <v>58</v>
      </c>
      <c r="D57" s="3">
        <v>41</v>
      </c>
      <c r="E57" s="18">
        <f t="shared" si="0"/>
        <v>99</v>
      </c>
      <c r="F57" s="3">
        <v>165</v>
      </c>
      <c r="G57" s="3">
        <v>99</v>
      </c>
      <c r="H57" s="26">
        <f t="shared" si="1"/>
        <v>264</v>
      </c>
      <c r="I57" s="32">
        <f t="shared" si="2"/>
        <v>223</v>
      </c>
      <c r="J57" s="33">
        <f t="shared" si="3"/>
        <v>140</v>
      </c>
      <c r="K57" s="370">
        <f t="shared" si="4"/>
        <v>363</v>
      </c>
      <c r="L57" s="8"/>
      <c r="M57" s="8"/>
      <c r="O57">
        <v>99</v>
      </c>
      <c r="P57" s="8">
        <f t="shared" si="5"/>
        <v>0</v>
      </c>
    </row>
    <row r="58" spans="1:16" ht="16.5" thickTop="1" thickBot="1" x14ac:dyDescent="0.3">
      <c r="A58" s="4" t="s">
        <v>107</v>
      </c>
      <c r="B58" s="4" t="s">
        <v>112</v>
      </c>
      <c r="C58" s="3">
        <v>632</v>
      </c>
      <c r="D58" s="3">
        <v>422</v>
      </c>
      <c r="E58" s="18">
        <f t="shared" si="0"/>
        <v>1054</v>
      </c>
      <c r="F58" s="3">
        <v>2188</v>
      </c>
      <c r="G58" s="3">
        <v>1200</v>
      </c>
      <c r="H58" s="26">
        <f t="shared" si="1"/>
        <v>3388</v>
      </c>
      <c r="I58" s="32">
        <f t="shared" si="2"/>
        <v>2820</v>
      </c>
      <c r="J58" s="33">
        <f t="shared" si="3"/>
        <v>1622</v>
      </c>
      <c r="K58" s="370">
        <f t="shared" si="4"/>
        <v>4442</v>
      </c>
      <c r="L58" s="8"/>
      <c r="M58" s="8"/>
      <c r="O58">
        <v>985</v>
      </c>
      <c r="P58" s="41">
        <f t="shared" si="5"/>
        <v>69</v>
      </c>
    </row>
    <row r="59" spans="1:16" ht="16.5" thickTop="1" thickBot="1" x14ac:dyDescent="0.3">
      <c r="A59" s="4" t="s">
        <v>109</v>
      </c>
      <c r="B59" s="4" t="s">
        <v>114</v>
      </c>
      <c r="C59" s="3">
        <v>760</v>
      </c>
      <c r="D59" s="3">
        <v>336</v>
      </c>
      <c r="E59" s="18">
        <f t="shared" si="0"/>
        <v>1096</v>
      </c>
      <c r="F59" s="3">
        <v>1833</v>
      </c>
      <c r="G59" s="3">
        <v>814</v>
      </c>
      <c r="H59" s="26">
        <f t="shared" si="1"/>
        <v>2647</v>
      </c>
      <c r="I59" s="32">
        <f t="shared" si="2"/>
        <v>2593</v>
      </c>
      <c r="J59" s="33">
        <f t="shared" si="3"/>
        <v>1150</v>
      </c>
      <c r="K59" s="370">
        <f t="shared" si="4"/>
        <v>3743</v>
      </c>
      <c r="L59" s="8"/>
      <c r="M59" s="8"/>
      <c r="O59">
        <v>1110</v>
      </c>
      <c r="P59" s="41">
        <f t="shared" si="5"/>
        <v>-14</v>
      </c>
    </row>
    <row r="60" spans="1:16" ht="16.5" thickTop="1" thickBot="1" x14ac:dyDescent="0.3">
      <c r="A60" s="4" t="s">
        <v>111</v>
      </c>
      <c r="B60" s="4" t="s">
        <v>116</v>
      </c>
      <c r="C60" s="3">
        <v>365</v>
      </c>
      <c r="D60" s="3">
        <v>207</v>
      </c>
      <c r="E60" s="18">
        <f t="shared" si="0"/>
        <v>572</v>
      </c>
      <c r="F60" s="3">
        <v>699</v>
      </c>
      <c r="G60" s="3">
        <v>302</v>
      </c>
      <c r="H60" s="26">
        <f t="shared" si="1"/>
        <v>1001</v>
      </c>
      <c r="I60" s="32">
        <f t="shared" si="2"/>
        <v>1064</v>
      </c>
      <c r="J60" s="33">
        <f t="shared" si="3"/>
        <v>509</v>
      </c>
      <c r="K60" s="370">
        <f t="shared" si="4"/>
        <v>1573</v>
      </c>
      <c r="L60" s="8"/>
      <c r="M60" s="8"/>
      <c r="O60">
        <v>553</v>
      </c>
      <c r="P60" s="41">
        <f t="shared" si="5"/>
        <v>19</v>
      </c>
    </row>
    <row r="61" spans="1:16" ht="16.5" thickTop="1" thickBot="1" x14ac:dyDescent="0.3">
      <c r="A61" s="4" t="s">
        <v>113</v>
      </c>
      <c r="B61" s="4" t="s">
        <v>118</v>
      </c>
      <c r="C61" s="3">
        <v>255</v>
      </c>
      <c r="D61" s="3">
        <v>199</v>
      </c>
      <c r="E61" s="18">
        <f t="shared" si="0"/>
        <v>454</v>
      </c>
      <c r="F61" s="3">
        <v>625</v>
      </c>
      <c r="G61" s="3">
        <v>458</v>
      </c>
      <c r="H61" s="26">
        <f t="shared" si="1"/>
        <v>1083</v>
      </c>
      <c r="I61" s="32">
        <f t="shared" si="2"/>
        <v>880</v>
      </c>
      <c r="J61" s="33">
        <f t="shared" si="3"/>
        <v>657</v>
      </c>
      <c r="K61" s="370">
        <f t="shared" si="4"/>
        <v>1537</v>
      </c>
      <c r="L61" s="8"/>
      <c r="M61" s="8"/>
      <c r="O61">
        <v>454</v>
      </c>
      <c r="P61" s="41">
        <f t="shared" si="5"/>
        <v>0</v>
      </c>
    </row>
    <row r="62" spans="1:16" ht="16.5" thickTop="1" thickBot="1" x14ac:dyDescent="0.3">
      <c r="A62" s="4" t="s">
        <v>115</v>
      </c>
      <c r="B62" s="4" t="s">
        <v>119</v>
      </c>
      <c r="C62" s="15">
        <v>308</v>
      </c>
      <c r="D62" s="15">
        <v>212</v>
      </c>
      <c r="E62" s="35">
        <f t="shared" si="0"/>
        <v>520</v>
      </c>
      <c r="F62" s="15">
        <v>481</v>
      </c>
      <c r="G62" s="15">
        <v>317</v>
      </c>
      <c r="H62" s="36">
        <f t="shared" si="1"/>
        <v>798</v>
      </c>
      <c r="I62" s="37">
        <f t="shared" si="2"/>
        <v>789</v>
      </c>
      <c r="J62" s="38">
        <f t="shared" si="3"/>
        <v>529</v>
      </c>
      <c r="K62" s="370">
        <f t="shared" si="4"/>
        <v>1318</v>
      </c>
      <c r="L62" s="8"/>
      <c r="M62" s="8"/>
      <c r="O62">
        <v>520</v>
      </c>
      <c r="P62" s="8">
        <f t="shared" si="5"/>
        <v>0</v>
      </c>
    </row>
    <row r="63" spans="1:16" ht="16.5" thickTop="1" thickBot="1" x14ac:dyDescent="0.3">
      <c r="B63" s="1" t="s">
        <v>120</v>
      </c>
      <c r="C63" s="23">
        <f>SUM(C5:C62)</f>
        <v>18784</v>
      </c>
      <c r="D63" s="23">
        <f>SUM(D5:D62)</f>
        <v>11359</v>
      </c>
      <c r="E63" s="39">
        <f t="shared" si="0"/>
        <v>30143</v>
      </c>
      <c r="F63" s="23">
        <f>SUM(F5:F62)</f>
        <v>25852</v>
      </c>
      <c r="G63" s="23">
        <f>SUM(G5:G62)</f>
        <v>16395</v>
      </c>
      <c r="H63" s="40">
        <f t="shared" si="1"/>
        <v>42247</v>
      </c>
      <c r="I63" s="42">
        <f t="shared" si="2"/>
        <v>44636</v>
      </c>
      <c r="J63" s="43">
        <f t="shared" si="3"/>
        <v>27754</v>
      </c>
      <c r="K63" s="371">
        <f>+I63+J63</f>
        <v>72390</v>
      </c>
      <c r="M63" s="34"/>
      <c r="O63" s="8">
        <f>SUM(O5:O62)</f>
        <v>24989</v>
      </c>
      <c r="P63" s="8">
        <f t="shared" si="5"/>
        <v>5154</v>
      </c>
    </row>
    <row r="64" spans="1:16" ht="15.75" thickTop="1" x14ac:dyDescent="0.25"/>
  </sheetData>
  <mergeCells count="6">
    <mergeCell ref="A2:A4"/>
    <mergeCell ref="B2:B4"/>
    <mergeCell ref="C3:E3"/>
    <mergeCell ref="F3:H3"/>
    <mergeCell ref="I3:K3"/>
    <mergeCell ref="C2:K2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5"/>
  <sheetViews>
    <sheetView workbookViewId="0">
      <selection activeCell="A5" sqref="A5"/>
    </sheetView>
  </sheetViews>
  <sheetFormatPr baseColWidth="10" defaultColWidth="9.140625" defaultRowHeight="15" x14ac:dyDescent="0.25"/>
  <cols>
    <col min="2" max="2" width="68.42578125" customWidth="1"/>
    <col min="3" max="15" width="16.5703125" customWidth="1"/>
  </cols>
  <sheetData>
    <row r="2" spans="1:14" ht="30" customHeight="1" x14ac:dyDescent="0.25">
      <c r="A2" s="250" t="s">
        <v>0</v>
      </c>
      <c r="B2" s="250" t="s">
        <v>1</v>
      </c>
      <c r="C2" s="250" t="s">
        <v>674</v>
      </c>
      <c r="D2" s="250" t="s">
        <v>674</v>
      </c>
      <c r="E2" s="250"/>
      <c r="F2" s="250" t="s">
        <v>674</v>
      </c>
      <c r="G2" s="250" t="s">
        <v>674</v>
      </c>
      <c r="H2" s="250" t="s">
        <v>674</v>
      </c>
      <c r="I2" s="250"/>
      <c r="J2" s="250" t="s">
        <v>674</v>
      </c>
      <c r="K2" s="250" t="s">
        <v>674</v>
      </c>
      <c r="L2" s="250" t="s">
        <v>674</v>
      </c>
      <c r="M2" s="250"/>
      <c r="N2" s="250" t="s">
        <v>674</v>
      </c>
    </row>
    <row r="3" spans="1:14" ht="39.950000000000003" customHeight="1" x14ac:dyDescent="0.25">
      <c r="A3" s="250" t="s">
        <v>0</v>
      </c>
      <c r="B3" s="250" t="s">
        <v>1</v>
      </c>
      <c r="C3" s="250" t="s">
        <v>675</v>
      </c>
      <c r="D3" s="250" t="s">
        <v>675</v>
      </c>
      <c r="E3" s="250"/>
      <c r="F3" s="250" t="s">
        <v>675</v>
      </c>
      <c r="G3" s="250" t="s">
        <v>679</v>
      </c>
      <c r="H3" s="250" t="s">
        <v>679</v>
      </c>
      <c r="I3" s="250"/>
      <c r="J3" s="250" t="s">
        <v>679</v>
      </c>
      <c r="K3" s="250" t="s">
        <v>680</v>
      </c>
      <c r="L3" s="250" t="s">
        <v>680</v>
      </c>
      <c r="M3" s="250"/>
      <c r="N3" s="250" t="s">
        <v>680</v>
      </c>
    </row>
    <row r="4" spans="1:14" x14ac:dyDescent="0.25">
      <c r="A4" s="250" t="s">
        <v>0</v>
      </c>
      <c r="B4" s="250" t="s">
        <v>1</v>
      </c>
      <c r="C4" s="2" t="s">
        <v>676</v>
      </c>
      <c r="D4" s="2" t="s">
        <v>677</v>
      </c>
      <c r="E4" s="152" t="s">
        <v>707</v>
      </c>
      <c r="F4" s="2" t="s">
        <v>678</v>
      </c>
      <c r="G4" s="2" t="s">
        <v>676</v>
      </c>
      <c r="H4" s="2" t="s">
        <v>677</v>
      </c>
      <c r="I4" s="152" t="s">
        <v>707</v>
      </c>
      <c r="J4" s="2" t="s">
        <v>678</v>
      </c>
      <c r="K4" s="2" t="s">
        <v>676</v>
      </c>
      <c r="L4" s="2" t="s">
        <v>677</v>
      </c>
      <c r="M4" s="152" t="s">
        <v>707</v>
      </c>
      <c r="N4" s="2" t="s">
        <v>678</v>
      </c>
    </row>
    <row r="5" spans="1:14" x14ac:dyDescent="0.25">
      <c r="A5" s="4" t="s">
        <v>2</v>
      </c>
      <c r="B5" s="4" t="s">
        <v>3</v>
      </c>
      <c r="C5" s="3">
        <v>4</v>
      </c>
      <c r="D5" s="3">
        <v>4</v>
      </c>
      <c r="E5" s="48">
        <f>+C5/D5*100</f>
        <v>100</v>
      </c>
      <c r="F5" s="3">
        <v>800</v>
      </c>
      <c r="G5" s="3">
        <v>3</v>
      </c>
      <c r="H5" s="3">
        <v>3</v>
      </c>
      <c r="I5" s="48">
        <f>+G5/H5*100</f>
        <v>100</v>
      </c>
      <c r="J5" s="3">
        <v>500</v>
      </c>
      <c r="K5" s="3">
        <v>0</v>
      </c>
      <c r="L5" s="3">
        <v>0</v>
      </c>
      <c r="M5" s="48" t="e">
        <f>+K5/L5*100</f>
        <v>#DIV/0!</v>
      </c>
      <c r="N5" s="3">
        <v>0</v>
      </c>
    </row>
    <row r="6" spans="1:14" x14ac:dyDescent="0.25">
      <c r="A6" s="4" t="s">
        <v>4</v>
      </c>
      <c r="B6" s="4" t="s">
        <v>5</v>
      </c>
      <c r="C6" s="3">
        <v>4</v>
      </c>
      <c r="D6" s="3">
        <v>4</v>
      </c>
      <c r="E6" s="48">
        <f t="shared" ref="E6:E64" si="0">+C6/D6*100</f>
        <v>100</v>
      </c>
      <c r="F6" s="3">
        <v>100</v>
      </c>
      <c r="G6" s="3">
        <v>4</v>
      </c>
      <c r="H6" s="3">
        <v>4</v>
      </c>
      <c r="I6" s="48">
        <f t="shared" ref="I6:I64" si="1">+G6/H6*100</f>
        <v>100</v>
      </c>
      <c r="J6" s="3">
        <v>80</v>
      </c>
      <c r="K6" s="3">
        <v>1</v>
      </c>
      <c r="L6" s="3">
        <v>1</v>
      </c>
      <c r="M6" s="48">
        <f t="shared" ref="M6:M64" si="2">+K6/L6*100</f>
        <v>100</v>
      </c>
      <c r="N6" s="3">
        <v>25</v>
      </c>
    </row>
    <row r="7" spans="1:14" x14ac:dyDescent="0.25">
      <c r="A7" s="4" t="s">
        <v>6</v>
      </c>
      <c r="B7" s="4" t="s">
        <v>7</v>
      </c>
      <c r="C7" s="3">
        <v>8</v>
      </c>
      <c r="D7" s="3">
        <v>8</v>
      </c>
      <c r="E7" s="48">
        <f t="shared" si="0"/>
        <v>100</v>
      </c>
      <c r="F7" s="3">
        <v>797</v>
      </c>
      <c r="G7" s="3">
        <v>1</v>
      </c>
      <c r="H7" s="3">
        <v>1</v>
      </c>
      <c r="I7" s="48">
        <f t="shared" si="1"/>
        <v>100</v>
      </c>
      <c r="J7" s="3">
        <v>703</v>
      </c>
      <c r="K7" s="3">
        <v>3</v>
      </c>
      <c r="L7" s="3">
        <v>3</v>
      </c>
      <c r="M7" s="48">
        <f t="shared" si="2"/>
        <v>100</v>
      </c>
      <c r="N7" s="3">
        <v>570</v>
      </c>
    </row>
    <row r="8" spans="1:14" x14ac:dyDescent="0.25">
      <c r="A8" s="4" t="s">
        <v>8</v>
      </c>
      <c r="B8" s="4" t="s">
        <v>9</v>
      </c>
      <c r="C8" s="3">
        <v>13</v>
      </c>
      <c r="D8" s="3">
        <v>13</v>
      </c>
      <c r="E8" s="48">
        <f t="shared" si="0"/>
        <v>100</v>
      </c>
      <c r="F8" s="3">
        <v>300</v>
      </c>
      <c r="G8" s="3">
        <v>3</v>
      </c>
      <c r="H8" s="3">
        <v>3</v>
      </c>
      <c r="I8" s="48">
        <f t="shared" si="1"/>
        <v>100</v>
      </c>
      <c r="J8" s="3">
        <v>220</v>
      </c>
      <c r="K8" s="3">
        <v>3</v>
      </c>
      <c r="L8" s="3">
        <v>3</v>
      </c>
      <c r="M8" s="48">
        <f t="shared" si="2"/>
        <v>100</v>
      </c>
      <c r="N8" s="3">
        <v>70</v>
      </c>
    </row>
    <row r="9" spans="1:14" x14ac:dyDescent="0.25">
      <c r="A9" s="4" t="s">
        <v>10</v>
      </c>
      <c r="B9" s="4" t="s">
        <v>11</v>
      </c>
      <c r="C9" s="3">
        <v>1</v>
      </c>
      <c r="D9" s="3">
        <v>1</v>
      </c>
      <c r="E9" s="48">
        <f t="shared" si="0"/>
        <v>100</v>
      </c>
      <c r="F9" s="3">
        <v>125</v>
      </c>
      <c r="G9" s="3">
        <v>1</v>
      </c>
      <c r="H9" s="3">
        <v>1</v>
      </c>
      <c r="I9" s="48">
        <f t="shared" si="1"/>
        <v>100</v>
      </c>
      <c r="J9" s="3">
        <v>115</v>
      </c>
      <c r="K9" s="3">
        <v>0</v>
      </c>
      <c r="L9" s="3">
        <v>0</v>
      </c>
      <c r="M9" s="48" t="e">
        <f t="shared" si="2"/>
        <v>#DIV/0!</v>
      </c>
      <c r="N9" s="3">
        <v>0</v>
      </c>
    </row>
    <row r="10" spans="1:14" x14ac:dyDescent="0.25">
      <c r="A10" s="4" t="s">
        <v>12</v>
      </c>
      <c r="B10" s="4" t="s">
        <v>13</v>
      </c>
      <c r="C10" s="3">
        <v>3</v>
      </c>
      <c r="D10" s="3">
        <v>3</v>
      </c>
      <c r="E10" s="48">
        <f t="shared" si="0"/>
        <v>100</v>
      </c>
      <c r="F10" s="3">
        <v>78</v>
      </c>
      <c r="G10" s="3">
        <v>3</v>
      </c>
      <c r="H10" s="3">
        <v>3</v>
      </c>
      <c r="I10" s="48">
        <f t="shared" si="1"/>
        <v>100</v>
      </c>
      <c r="J10" s="3">
        <v>84</v>
      </c>
      <c r="K10" s="3">
        <v>0</v>
      </c>
      <c r="L10" s="3">
        <v>0</v>
      </c>
      <c r="M10" s="48" t="e">
        <f t="shared" si="2"/>
        <v>#DIV/0!</v>
      </c>
      <c r="N10" s="3">
        <v>0</v>
      </c>
    </row>
    <row r="11" spans="1:14" x14ac:dyDescent="0.25">
      <c r="A11" s="4" t="s">
        <v>14</v>
      </c>
      <c r="B11" s="4" t="s">
        <v>15</v>
      </c>
      <c r="C11" s="3">
        <v>3</v>
      </c>
      <c r="D11" s="3">
        <v>3</v>
      </c>
      <c r="E11" s="48">
        <f t="shared" si="0"/>
        <v>100</v>
      </c>
      <c r="F11" s="3">
        <v>45</v>
      </c>
      <c r="G11" s="3">
        <v>3</v>
      </c>
      <c r="H11" s="3">
        <v>3</v>
      </c>
      <c r="I11" s="48">
        <f t="shared" si="1"/>
        <v>100</v>
      </c>
      <c r="J11" s="3">
        <v>36</v>
      </c>
      <c r="K11" s="3">
        <v>1</v>
      </c>
      <c r="L11" s="3">
        <v>1</v>
      </c>
      <c r="M11" s="48">
        <f t="shared" si="2"/>
        <v>100</v>
      </c>
      <c r="N11" s="3">
        <v>15</v>
      </c>
    </row>
    <row r="12" spans="1:14" x14ac:dyDescent="0.25">
      <c r="A12" s="4" t="s">
        <v>16</v>
      </c>
      <c r="B12" s="4" t="s">
        <v>17</v>
      </c>
      <c r="C12" s="3">
        <v>5</v>
      </c>
      <c r="D12" s="3">
        <v>5</v>
      </c>
      <c r="E12" s="48">
        <f t="shared" si="0"/>
        <v>100</v>
      </c>
      <c r="F12" s="3">
        <v>60</v>
      </c>
      <c r="G12" s="3">
        <v>1</v>
      </c>
      <c r="H12" s="3">
        <v>1</v>
      </c>
      <c r="I12" s="48">
        <f t="shared" si="1"/>
        <v>100</v>
      </c>
      <c r="J12" s="3">
        <v>25</v>
      </c>
      <c r="K12" s="3">
        <v>4</v>
      </c>
      <c r="L12" s="3">
        <v>4</v>
      </c>
      <c r="M12" s="48">
        <f t="shared" si="2"/>
        <v>100</v>
      </c>
      <c r="N12" s="3">
        <v>70</v>
      </c>
    </row>
    <row r="13" spans="1:14" x14ac:dyDescent="0.25">
      <c r="A13" s="4" t="s">
        <v>18</v>
      </c>
      <c r="B13" s="4" t="s">
        <v>19</v>
      </c>
      <c r="C13" s="3">
        <v>17</v>
      </c>
      <c r="D13" s="3">
        <v>17</v>
      </c>
      <c r="E13" s="48">
        <f t="shared" si="0"/>
        <v>100</v>
      </c>
      <c r="F13" s="3">
        <v>185</v>
      </c>
      <c r="G13" s="3">
        <v>16</v>
      </c>
      <c r="H13" s="3">
        <v>16</v>
      </c>
      <c r="I13" s="48">
        <f t="shared" si="1"/>
        <v>100</v>
      </c>
      <c r="J13" s="3">
        <v>350</v>
      </c>
      <c r="K13" s="3">
        <v>8</v>
      </c>
      <c r="L13" s="3">
        <v>8</v>
      </c>
      <c r="M13" s="48">
        <f t="shared" si="2"/>
        <v>100</v>
      </c>
      <c r="N13" s="3">
        <v>310</v>
      </c>
    </row>
    <row r="14" spans="1:14" x14ac:dyDescent="0.25">
      <c r="A14" s="4" t="s">
        <v>20</v>
      </c>
      <c r="B14" s="4" t="s">
        <v>21</v>
      </c>
      <c r="C14" s="3">
        <v>6</v>
      </c>
      <c r="D14" s="3">
        <v>10</v>
      </c>
      <c r="E14" s="48">
        <f t="shared" si="0"/>
        <v>60</v>
      </c>
      <c r="F14" s="3">
        <v>83</v>
      </c>
      <c r="G14" s="3">
        <v>8</v>
      </c>
      <c r="H14" s="3">
        <v>14</v>
      </c>
      <c r="I14" s="48">
        <f t="shared" si="1"/>
        <v>57.142857142857139</v>
      </c>
      <c r="J14" s="3">
        <v>105</v>
      </c>
      <c r="K14" s="3">
        <v>4</v>
      </c>
      <c r="L14" s="3">
        <v>5</v>
      </c>
      <c r="M14" s="48">
        <f t="shared" si="2"/>
        <v>80</v>
      </c>
      <c r="N14" s="3">
        <v>101</v>
      </c>
    </row>
    <row r="15" spans="1:14" x14ac:dyDescent="0.25">
      <c r="A15" s="4" t="s">
        <v>22</v>
      </c>
      <c r="B15" s="4" t="s">
        <v>23</v>
      </c>
      <c r="C15" s="3">
        <v>6</v>
      </c>
      <c r="D15" s="3">
        <v>7</v>
      </c>
      <c r="E15" s="48">
        <f t="shared" si="0"/>
        <v>85.714285714285708</v>
      </c>
      <c r="F15" s="3">
        <v>1000</v>
      </c>
      <c r="G15" s="3">
        <v>3</v>
      </c>
      <c r="H15" s="3">
        <v>3</v>
      </c>
      <c r="I15" s="48">
        <f t="shared" si="1"/>
        <v>100</v>
      </c>
      <c r="J15" s="3">
        <v>132</v>
      </c>
      <c r="K15" s="3">
        <v>1</v>
      </c>
      <c r="L15" s="3">
        <v>1</v>
      </c>
      <c r="M15" s="48">
        <f t="shared" si="2"/>
        <v>100</v>
      </c>
      <c r="N15" s="3">
        <v>1622</v>
      </c>
    </row>
    <row r="16" spans="1:14" x14ac:dyDescent="0.25">
      <c r="A16" s="4" t="s">
        <v>24</v>
      </c>
      <c r="B16" s="4" t="s">
        <v>25</v>
      </c>
      <c r="C16" s="3">
        <v>4</v>
      </c>
      <c r="D16" s="3">
        <v>4</v>
      </c>
      <c r="E16" s="48">
        <f t="shared" si="0"/>
        <v>100</v>
      </c>
      <c r="F16" s="3">
        <v>788</v>
      </c>
      <c r="G16" s="3">
        <v>2</v>
      </c>
      <c r="H16" s="3">
        <v>2</v>
      </c>
      <c r="I16" s="48">
        <f t="shared" si="1"/>
        <v>100</v>
      </c>
      <c r="J16" s="3">
        <v>788</v>
      </c>
      <c r="K16" s="3">
        <v>2</v>
      </c>
      <c r="L16" s="3">
        <v>2</v>
      </c>
      <c r="M16" s="48">
        <f t="shared" si="2"/>
        <v>100</v>
      </c>
      <c r="N16" s="3">
        <v>450</v>
      </c>
    </row>
    <row r="17" spans="1:14" x14ac:dyDescent="0.25">
      <c r="A17" s="4" t="s">
        <v>26</v>
      </c>
      <c r="B17" s="4" t="s">
        <v>27</v>
      </c>
      <c r="C17" s="3">
        <v>14</v>
      </c>
      <c r="D17" s="3">
        <v>20</v>
      </c>
      <c r="E17" s="48">
        <f t="shared" si="0"/>
        <v>70</v>
      </c>
      <c r="F17" s="3">
        <v>60</v>
      </c>
      <c r="G17" s="3">
        <v>2</v>
      </c>
      <c r="H17" s="3">
        <v>10</v>
      </c>
      <c r="I17" s="48">
        <f t="shared" si="1"/>
        <v>20</v>
      </c>
      <c r="J17" s="3">
        <v>1</v>
      </c>
      <c r="K17" s="3">
        <v>1</v>
      </c>
      <c r="L17" s="3">
        <v>5</v>
      </c>
      <c r="M17" s="48">
        <f t="shared" si="2"/>
        <v>20</v>
      </c>
      <c r="N17" s="3">
        <v>1</v>
      </c>
    </row>
    <row r="18" spans="1:14" x14ac:dyDescent="0.25">
      <c r="A18" s="4" t="s">
        <v>28</v>
      </c>
      <c r="B18" s="4" t="s">
        <v>29</v>
      </c>
      <c r="C18" s="3">
        <v>1</v>
      </c>
      <c r="D18" s="3">
        <v>0</v>
      </c>
      <c r="E18" s="48" t="e">
        <f t="shared" si="0"/>
        <v>#DIV/0!</v>
      </c>
      <c r="F18" s="3">
        <v>35</v>
      </c>
      <c r="G18" s="3">
        <v>3</v>
      </c>
      <c r="H18" s="3">
        <v>3</v>
      </c>
      <c r="I18" s="48">
        <f t="shared" si="1"/>
        <v>100</v>
      </c>
      <c r="J18" s="3">
        <v>121</v>
      </c>
      <c r="K18" s="3">
        <v>0</v>
      </c>
      <c r="L18" s="3">
        <v>0</v>
      </c>
      <c r="M18" s="48" t="e">
        <f t="shared" si="2"/>
        <v>#DIV/0!</v>
      </c>
      <c r="N18" s="3">
        <v>0</v>
      </c>
    </row>
    <row r="19" spans="1:14" x14ac:dyDescent="0.25">
      <c r="A19" s="4" t="s">
        <v>30</v>
      </c>
      <c r="B19" s="4" t="s">
        <v>31</v>
      </c>
      <c r="C19" s="3">
        <v>1</v>
      </c>
      <c r="D19" s="3">
        <v>1</v>
      </c>
      <c r="E19" s="48">
        <f t="shared" si="0"/>
        <v>100</v>
      </c>
      <c r="F19" s="3">
        <v>381</v>
      </c>
      <c r="G19" s="3">
        <v>1</v>
      </c>
      <c r="H19" s="3">
        <v>1</v>
      </c>
      <c r="I19" s="48">
        <f t="shared" si="1"/>
        <v>100</v>
      </c>
      <c r="J19" s="3">
        <v>381</v>
      </c>
      <c r="K19" s="3">
        <v>1</v>
      </c>
      <c r="L19" s="3">
        <v>1</v>
      </c>
      <c r="M19" s="48">
        <f t="shared" si="2"/>
        <v>100</v>
      </c>
      <c r="N19" s="3">
        <v>3125</v>
      </c>
    </row>
    <row r="20" spans="1:14" x14ac:dyDescent="0.25">
      <c r="A20" s="4" t="s">
        <v>32</v>
      </c>
      <c r="B20" s="4" t="s">
        <v>33</v>
      </c>
      <c r="C20" s="3">
        <v>1</v>
      </c>
      <c r="D20" s="3">
        <v>1</v>
      </c>
      <c r="E20" s="48">
        <f t="shared" si="0"/>
        <v>100</v>
      </c>
      <c r="F20" s="3">
        <v>35</v>
      </c>
      <c r="G20" s="3">
        <v>1</v>
      </c>
      <c r="H20" s="3">
        <v>1</v>
      </c>
      <c r="I20" s="48">
        <f t="shared" si="1"/>
        <v>100</v>
      </c>
      <c r="J20" s="3">
        <v>30</v>
      </c>
      <c r="K20" s="3">
        <v>1</v>
      </c>
      <c r="L20" s="3">
        <v>1</v>
      </c>
      <c r="M20" s="48">
        <f t="shared" si="2"/>
        <v>100</v>
      </c>
      <c r="N20" s="3">
        <v>30</v>
      </c>
    </row>
    <row r="21" spans="1:14" x14ac:dyDescent="0.25">
      <c r="A21" s="4" t="s">
        <v>34</v>
      </c>
      <c r="B21" s="4" t="s">
        <v>35</v>
      </c>
      <c r="C21" s="3">
        <v>30</v>
      </c>
      <c r="D21" s="3">
        <v>24</v>
      </c>
      <c r="E21" s="48">
        <f t="shared" si="0"/>
        <v>125</v>
      </c>
      <c r="F21" s="3">
        <v>750</v>
      </c>
      <c r="G21" s="3">
        <v>25</v>
      </c>
      <c r="H21" s="3">
        <v>24</v>
      </c>
      <c r="I21" s="48">
        <f t="shared" si="1"/>
        <v>104.16666666666667</v>
      </c>
      <c r="J21" s="3">
        <v>500</v>
      </c>
      <c r="K21" s="3">
        <v>7</v>
      </c>
      <c r="L21" s="3">
        <v>7</v>
      </c>
      <c r="M21" s="48">
        <f t="shared" si="2"/>
        <v>100</v>
      </c>
      <c r="N21" s="3">
        <v>420</v>
      </c>
    </row>
    <row r="22" spans="1:14" x14ac:dyDescent="0.25">
      <c r="A22" s="4" t="s">
        <v>36</v>
      </c>
      <c r="B22" s="4" t="s">
        <v>37</v>
      </c>
      <c r="C22" s="3">
        <v>12</v>
      </c>
      <c r="D22" s="3">
        <v>12</v>
      </c>
      <c r="E22" s="48">
        <f t="shared" si="0"/>
        <v>100</v>
      </c>
      <c r="F22" s="3">
        <v>300</v>
      </c>
      <c r="G22" s="3">
        <v>12</v>
      </c>
      <c r="H22" s="3">
        <v>12</v>
      </c>
      <c r="I22" s="48">
        <f t="shared" si="1"/>
        <v>100</v>
      </c>
      <c r="J22" s="3">
        <v>600</v>
      </c>
      <c r="K22" s="3">
        <v>1</v>
      </c>
      <c r="L22" s="3">
        <v>1</v>
      </c>
      <c r="M22" s="48">
        <f t="shared" si="2"/>
        <v>100</v>
      </c>
      <c r="N22" s="3">
        <v>1059</v>
      </c>
    </row>
    <row r="23" spans="1:14" x14ac:dyDescent="0.25">
      <c r="A23" s="4" t="s">
        <v>38</v>
      </c>
      <c r="B23" s="4" t="s">
        <v>39</v>
      </c>
      <c r="C23" s="3">
        <v>7</v>
      </c>
      <c r="D23" s="3">
        <v>7</v>
      </c>
      <c r="E23" s="48">
        <f t="shared" si="0"/>
        <v>100</v>
      </c>
      <c r="F23" s="3">
        <v>956</v>
      </c>
      <c r="G23" s="3">
        <v>8</v>
      </c>
      <c r="H23" s="3">
        <v>8</v>
      </c>
      <c r="I23" s="48">
        <f t="shared" si="1"/>
        <v>100</v>
      </c>
      <c r="J23" s="3">
        <v>1657</v>
      </c>
      <c r="K23" s="3">
        <v>18</v>
      </c>
      <c r="L23" s="3">
        <v>18</v>
      </c>
      <c r="M23" s="48">
        <f t="shared" si="2"/>
        <v>100</v>
      </c>
      <c r="N23" s="3">
        <v>1500</v>
      </c>
    </row>
    <row r="24" spans="1:14" x14ac:dyDescent="0.25">
      <c r="A24" s="4" t="s">
        <v>40</v>
      </c>
      <c r="B24" s="4" t="s">
        <v>42</v>
      </c>
      <c r="C24" s="3">
        <v>23</v>
      </c>
      <c r="D24" s="3">
        <v>12</v>
      </c>
      <c r="E24" s="48">
        <f t="shared" si="0"/>
        <v>191.66666666666669</v>
      </c>
      <c r="F24" s="3">
        <v>1474</v>
      </c>
      <c r="G24" s="3">
        <v>22</v>
      </c>
      <c r="H24" s="3">
        <v>12</v>
      </c>
      <c r="I24" s="48">
        <f t="shared" si="1"/>
        <v>183.33333333333331</v>
      </c>
      <c r="J24" s="3">
        <v>926</v>
      </c>
      <c r="K24" s="3">
        <v>15</v>
      </c>
      <c r="L24" s="3">
        <v>12</v>
      </c>
      <c r="M24" s="48">
        <f t="shared" si="2"/>
        <v>125</v>
      </c>
      <c r="N24" s="3">
        <v>1800</v>
      </c>
    </row>
    <row r="25" spans="1:14" x14ac:dyDescent="0.25">
      <c r="A25" s="4" t="s">
        <v>41</v>
      </c>
      <c r="B25" s="4" t="s">
        <v>44</v>
      </c>
      <c r="C25" s="3">
        <v>0</v>
      </c>
      <c r="D25" s="3">
        <v>0</v>
      </c>
      <c r="E25" s="48" t="e">
        <f t="shared" si="0"/>
        <v>#DIV/0!</v>
      </c>
      <c r="F25" s="3">
        <v>0</v>
      </c>
      <c r="G25" s="3">
        <v>0</v>
      </c>
      <c r="H25" s="3">
        <v>0</v>
      </c>
      <c r="I25" s="48" t="e">
        <f t="shared" si="1"/>
        <v>#DIV/0!</v>
      </c>
      <c r="J25" s="3">
        <v>0</v>
      </c>
      <c r="K25" s="3">
        <v>0</v>
      </c>
      <c r="L25" s="3">
        <v>0</v>
      </c>
      <c r="M25" s="48" t="e">
        <f t="shared" si="2"/>
        <v>#DIV/0!</v>
      </c>
      <c r="N25" s="3">
        <v>0</v>
      </c>
    </row>
    <row r="26" spans="1:14" x14ac:dyDescent="0.25">
      <c r="A26" s="4" t="s">
        <v>43</v>
      </c>
      <c r="B26" s="4" t="s">
        <v>46</v>
      </c>
      <c r="C26" s="3">
        <v>27</v>
      </c>
      <c r="D26" s="3">
        <v>18</v>
      </c>
      <c r="E26" s="48">
        <f t="shared" si="0"/>
        <v>150</v>
      </c>
      <c r="F26" s="3">
        <v>2158</v>
      </c>
      <c r="G26" s="3">
        <v>16</v>
      </c>
      <c r="H26" s="3">
        <v>9</v>
      </c>
      <c r="I26" s="48">
        <f t="shared" si="1"/>
        <v>177.77777777777777</v>
      </c>
      <c r="J26" s="3">
        <v>1520</v>
      </c>
      <c r="K26" s="3">
        <v>4</v>
      </c>
      <c r="L26" s="3">
        <v>3</v>
      </c>
      <c r="M26" s="48">
        <f t="shared" si="2"/>
        <v>133.33333333333331</v>
      </c>
      <c r="N26" s="3">
        <v>573</v>
      </c>
    </row>
    <row r="27" spans="1:14" x14ac:dyDescent="0.25">
      <c r="A27" s="4" t="s">
        <v>45</v>
      </c>
      <c r="B27" s="4" t="s">
        <v>48</v>
      </c>
      <c r="C27" s="3">
        <v>25</v>
      </c>
      <c r="D27" s="3">
        <v>30</v>
      </c>
      <c r="E27" s="48">
        <f t="shared" si="0"/>
        <v>83.333333333333343</v>
      </c>
      <c r="F27" s="3">
        <v>1250</v>
      </c>
      <c r="G27" s="3">
        <v>5</v>
      </c>
      <c r="H27" s="3">
        <v>7</v>
      </c>
      <c r="I27" s="48">
        <f t="shared" si="1"/>
        <v>71.428571428571431</v>
      </c>
      <c r="J27" s="3">
        <v>1600</v>
      </c>
      <c r="K27" s="3">
        <v>2</v>
      </c>
      <c r="L27" s="3">
        <v>2</v>
      </c>
      <c r="M27" s="48">
        <f t="shared" si="2"/>
        <v>100</v>
      </c>
      <c r="N27" s="3">
        <v>4697</v>
      </c>
    </row>
    <row r="28" spans="1:14" x14ac:dyDescent="0.25">
      <c r="A28" s="4" t="s">
        <v>47</v>
      </c>
      <c r="B28" s="4" t="s">
        <v>50</v>
      </c>
      <c r="C28" s="3">
        <v>10</v>
      </c>
      <c r="D28" s="3">
        <v>12</v>
      </c>
      <c r="E28" s="48">
        <f t="shared" si="0"/>
        <v>83.333333333333343</v>
      </c>
      <c r="F28" s="3">
        <v>450</v>
      </c>
      <c r="G28" s="3">
        <v>6</v>
      </c>
      <c r="H28" s="3">
        <v>6</v>
      </c>
      <c r="I28" s="48">
        <f t="shared" si="1"/>
        <v>100</v>
      </c>
      <c r="J28" s="3">
        <v>200</v>
      </c>
      <c r="K28" s="3">
        <v>1</v>
      </c>
      <c r="L28" s="3">
        <v>1</v>
      </c>
      <c r="M28" s="48">
        <f t="shared" si="2"/>
        <v>100</v>
      </c>
      <c r="N28" s="3">
        <v>80</v>
      </c>
    </row>
    <row r="29" spans="1:14" x14ac:dyDescent="0.25">
      <c r="A29" s="4" t="s">
        <v>49</v>
      </c>
      <c r="B29" s="4" t="s">
        <v>52</v>
      </c>
      <c r="C29" s="3">
        <v>3</v>
      </c>
      <c r="D29" s="3">
        <v>3</v>
      </c>
      <c r="E29" s="48">
        <f t="shared" si="0"/>
        <v>100</v>
      </c>
      <c r="F29" s="3">
        <v>200</v>
      </c>
      <c r="G29" s="3">
        <v>3</v>
      </c>
      <c r="H29" s="3">
        <v>3</v>
      </c>
      <c r="I29" s="48">
        <f t="shared" si="1"/>
        <v>100</v>
      </c>
      <c r="J29" s="3">
        <v>90</v>
      </c>
      <c r="K29" s="3">
        <v>0</v>
      </c>
      <c r="L29" s="3">
        <v>0</v>
      </c>
      <c r="M29" s="48" t="e">
        <f t="shared" si="2"/>
        <v>#DIV/0!</v>
      </c>
      <c r="N29" s="3">
        <v>0</v>
      </c>
    </row>
    <row r="30" spans="1:14" x14ac:dyDescent="0.25">
      <c r="A30" s="4" t="s">
        <v>51</v>
      </c>
      <c r="B30" s="4" t="s">
        <v>54</v>
      </c>
      <c r="C30" s="3">
        <v>4</v>
      </c>
      <c r="D30" s="3">
        <v>3</v>
      </c>
      <c r="E30" s="48">
        <f t="shared" si="0"/>
        <v>133.33333333333331</v>
      </c>
      <c r="F30" s="3">
        <v>85</v>
      </c>
      <c r="G30" s="3">
        <v>4</v>
      </c>
      <c r="H30" s="3">
        <v>4</v>
      </c>
      <c r="I30" s="48">
        <f t="shared" si="1"/>
        <v>100</v>
      </c>
      <c r="J30" s="3">
        <v>15</v>
      </c>
      <c r="K30" s="3">
        <v>2</v>
      </c>
      <c r="L30" s="3">
        <v>2</v>
      </c>
      <c r="M30" s="48">
        <f t="shared" si="2"/>
        <v>100</v>
      </c>
      <c r="N30" s="3">
        <v>45</v>
      </c>
    </row>
    <row r="31" spans="1:14" x14ac:dyDescent="0.25">
      <c r="A31" s="4" t="s">
        <v>53</v>
      </c>
      <c r="B31" s="4" t="s">
        <v>56</v>
      </c>
      <c r="C31" s="3">
        <v>29</v>
      </c>
      <c r="D31" s="3">
        <v>29</v>
      </c>
      <c r="E31" s="48">
        <f t="shared" si="0"/>
        <v>100</v>
      </c>
      <c r="F31" s="3">
        <v>193</v>
      </c>
      <c r="G31" s="3">
        <v>22</v>
      </c>
      <c r="H31" s="3">
        <v>22</v>
      </c>
      <c r="I31" s="48">
        <f t="shared" si="1"/>
        <v>100</v>
      </c>
      <c r="J31" s="3">
        <v>376</v>
      </c>
      <c r="K31" s="3">
        <v>4</v>
      </c>
      <c r="L31" s="3">
        <v>4</v>
      </c>
      <c r="M31" s="48">
        <f t="shared" si="2"/>
        <v>100</v>
      </c>
      <c r="N31" s="3">
        <v>750</v>
      </c>
    </row>
    <row r="32" spans="1:14" x14ac:dyDescent="0.25">
      <c r="A32" s="4" t="s">
        <v>55</v>
      </c>
      <c r="B32" s="4" t="s">
        <v>58</v>
      </c>
      <c r="C32" s="3">
        <v>1</v>
      </c>
      <c r="D32" s="3">
        <v>1</v>
      </c>
      <c r="E32" s="48">
        <f t="shared" si="0"/>
        <v>100</v>
      </c>
      <c r="F32" s="3">
        <v>313</v>
      </c>
      <c r="G32" s="3">
        <v>0</v>
      </c>
      <c r="H32" s="3">
        <v>0</v>
      </c>
      <c r="I32" s="48" t="e">
        <f t="shared" si="1"/>
        <v>#DIV/0!</v>
      </c>
      <c r="J32" s="3">
        <v>0</v>
      </c>
      <c r="K32" s="3">
        <v>0</v>
      </c>
      <c r="L32" s="3">
        <v>0</v>
      </c>
      <c r="M32" s="48" t="e">
        <f t="shared" si="2"/>
        <v>#DIV/0!</v>
      </c>
      <c r="N32" s="3">
        <v>0</v>
      </c>
    </row>
    <row r="33" spans="1:14" x14ac:dyDescent="0.25">
      <c r="A33" s="4" t="s">
        <v>57</v>
      </c>
      <c r="B33" s="4" t="s">
        <v>60</v>
      </c>
      <c r="C33" s="3">
        <v>2</v>
      </c>
      <c r="D33" s="3">
        <v>2</v>
      </c>
      <c r="E33" s="48">
        <f t="shared" si="0"/>
        <v>100</v>
      </c>
      <c r="F33" s="3">
        <v>45</v>
      </c>
      <c r="G33" s="3">
        <v>1</v>
      </c>
      <c r="H33" s="3">
        <v>1</v>
      </c>
      <c r="I33" s="48">
        <f t="shared" si="1"/>
        <v>100</v>
      </c>
      <c r="J33" s="3">
        <v>37</v>
      </c>
      <c r="K33" s="3">
        <v>0</v>
      </c>
      <c r="L33" s="3">
        <v>0</v>
      </c>
      <c r="M33" s="48" t="e">
        <f t="shared" si="2"/>
        <v>#DIV/0!</v>
      </c>
      <c r="N33" s="3">
        <v>0</v>
      </c>
    </row>
    <row r="34" spans="1:14" x14ac:dyDescent="0.25">
      <c r="A34" s="4" t="s">
        <v>59</v>
      </c>
      <c r="B34" s="4" t="s">
        <v>62</v>
      </c>
      <c r="C34" s="3">
        <v>1</v>
      </c>
      <c r="D34" s="3">
        <v>1</v>
      </c>
      <c r="E34" s="48">
        <f t="shared" si="0"/>
        <v>100</v>
      </c>
      <c r="F34" s="3">
        <v>38</v>
      </c>
      <c r="G34" s="3">
        <v>6</v>
      </c>
      <c r="H34" s="3">
        <v>6</v>
      </c>
      <c r="I34" s="48">
        <f t="shared" si="1"/>
        <v>100</v>
      </c>
      <c r="J34" s="3">
        <v>485</v>
      </c>
      <c r="K34" s="3">
        <v>1</v>
      </c>
      <c r="L34" s="3">
        <v>1</v>
      </c>
      <c r="M34" s="48">
        <f t="shared" si="2"/>
        <v>100</v>
      </c>
      <c r="N34" s="3">
        <v>594</v>
      </c>
    </row>
    <row r="35" spans="1:14" x14ac:dyDescent="0.25">
      <c r="A35" s="4" t="s">
        <v>61</v>
      </c>
      <c r="B35" s="4" t="s">
        <v>64</v>
      </c>
      <c r="C35" s="3">
        <v>4</v>
      </c>
      <c r="D35" s="3">
        <v>4</v>
      </c>
      <c r="E35" s="48">
        <f t="shared" si="0"/>
        <v>100</v>
      </c>
      <c r="F35" s="3">
        <v>1480</v>
      </c>
      <c r="G35" s="3">
        <v>31</v>
      </c>
      <c r="H35" s="3">
        <v>31</v>
      </c>
      <c r="I35" s="48">
        <f t="shared" si="1"/>
        <v>100</v>
      </c>
      <c r="J35" s="3">
        <v>2027</v>
      </c>
      <c r="K35" s="3">
        <v>1</v>
      </c>
      <c r="L35" s="3">
        <v>1</v>
      </c>
      <c r="M35" s="48">
        <f t="shared" si="2"/>
        <v>100</v>
      </c>
      <c r="N35" s="3">
        <v>650</v>
      </c>
    </row>
    <row r="36" spans="1:14" x14ac:dyDescent="0.25">
      <c r="A36" s="4" t="s">
        <v>63</v>
      </c>
      <c r="B36" s="4" t="s">
        <v>66</v>
      </c>
      <c r="C36" s="3">
        <v>5</v>
      </c>
      <c r="D36" s="3">
        <v>7</v>
      </c>
      <c r="E36" s="48">
        <f t="shared" si="0"/>
        <v>71.428571428571431</v>
      </c>
      <c r="F36" s="3">
        <v>256</v>
      </c>
      <c r="G36" s="3">
        <v>2</v>
      </c>
      <c r="H36" s="3">
        <v>6</v>
      </c>
      <c r="I36" s="48">
        <f t="shared" si="1"/>
        <v>33.333333333333329</v>
      </c>
      <c r="J36" s="3">
        <v>127</v>
      </c>
      <c r="K36" s="3">
        <v>3</v>
      </c>
      <c r="L36" s="3">
        <v>4</v>
      </c>
      <c r="M36" s="48">
        <f t="shared" si="2"/>
        <v>75</v>
      </c>
      <c r="N36" s="3">
        <v>66</v>
      </c>
    </row>
    <row r="37" spans="1:14" x14ac:dyDescent="0.25">
      <c r="A37" s="4" t="s">
        <v>65</v>
      </c>
      <c r="B37" s="4" t="s">
        <v>68</v>
      </c>
      <c r="C37" s="3">
        <v>0</v>
      </c>
      <c r="D37" s="3">
        <v>0</v>
      </c>
      <c r="E37" s="48" t="e">
        <f t="shared" si="0"/>
        <v>#DIV/0!</v>
      </c>
      <c r="F37" s="3">
        <v>0</v>
      </c>
      <c r="G37" s="3">
        <v>0</v>
      </c>
      <c r="H37" s="3">
        <v>0</v>
      </c>
      <c r="I37" s="48" t="e">
        <f t="shared" si="1"/>
        <v>#DIV/0!</v>
      </c>
      <c r="J37" s="3">
        <v>0</v>
      </c>
      <c r="K37" s="3">
        <v>0</v>
      </c>
      <c r="L37" s="3">
        <v>0</v>
      </c>
      <c r="M37" s="48" t="e">
        <f t="shared" si="2"/>
        <v>#DIV/0!</v>
      </c>
      <c r="N37" s="3">
        <v>0</v>
      </c>
    </row>
    <row r="38" spans="1:14" x14ac:dyDescent="0.25">
      <c r="A38" s="4" t="s">
        <v>67</v>
      </c>
      <c r="B38" s="4" t="s">
        <v>70</v>
      </c>
      <c r="C38" s="3">
        <v>0</v>
      </c>
      <c r="D38" s="3">
        <v>0</v>
      </c>
      <c r="E38" s="48" t="e">
        <f t="shared" si="0"/>
        <v>#DIV/0!</v>
      </c>
      <c r="F38" s="3">
        <v>0</v>
      </c>
      <c r="G38" s="3">
        <v>0</v>
      </c>
      <c r="H38" s="3">
        <v>0</v>
      </c>
      <c r="I38" s="48" t="e">
        <f t="shared" si="1"/>
        <v>#DIV/0!</v>
      </c>
      <c r="J38" s="3">
        <v>0</v>
      </c>
      <c r="K38" s="3">
        <v>0</v>
      </c>
      <c r="L38" s="3">
        <v>0</v>
      </c>
      <c r="M38" s="48" t="e">
        <f t="shared" si="2"/>
        <v>#DIV/0!</v>
      </c>
      <c r="N38" s="3">
        <v>0</v>
      </c>
    </row>
    <row r="39" spans="1:14" x14ac:dyDescent="0.25">
      <c r="A39" s="4" t="s">
        <v>69</v>
      </c>
      <c r="B39" s="4" t="s">
        <v>72</v>
      </c>
      <c r="C39" s="3">
        <v>32</v>
      </c>
      <c r="D39" s="3">
        <v>50</v>
      </c>
      <c r="E39" s="48">
        <f t="shared" si="0"/>
        <v>64</v>
      </c>
      <c r="F39" s="3">
        <v>3060</v>
      </c>
      <c r="G39" s="3">
        <v>61</v>
      </c>
      <c r="H39" s="3">
        <v>47</v>
      </c>
      <c r="I39" s="48">
        <f t="shared" si="1"/>
        <v>129.78723404255319</v>
      </c>
      <c r="J39" s="3">
        <v>9272</v>
      </c>
      <c r="K39" s="3">
        <v>28</v>
      </c>
      <c r="L39" s="3">
        <v>48</v>
      </c>
      <c r="M39" s="48">
        <f t="shared" si="2"/>
        <v>58.333333333333336</v>
      </c>
      <c r="N39" s="3">
        <v>8612</v>
      </c>
    </row>
    <row r="40" spans="1:14" x14ac:dyDescent="0.25">
      <c r="A40" s="4" t="s">
        <v>71</v>
      </c>
      <c r="B40" s="4" t="s">
        <v>74</v>
      </c>
      <c r="C40" s="3">
        <v>15</v>
      </c>
      <c r="D40" s="3">
        <v>15</v>
      </c>
      <c r="E40" s="48">
        <f t="shared" si="0"/>
        <v>100</v>
      </c>
      <c r="F40" s="3">
        <v>140</v>
      </c>
      <c r="G40" s="3">
        <v>20</v>
      </c>
      <c r="H40" s="3">
        <v>20</v>
      </c>
      <c r="I40" s="48">
        <f t="shared" si="1"/>
        <v>100</v>
      </c>
      <c r="J40" s="3">
        <v>140</v>
      </c>
      <c r="K40" s="3">
        <v>5</v>
      </c>
      <c r="L40" s="3">
        <v>5</v>
      </c>
      <c r="M40" s="48">
        <f t="shared" si="2"/>
        <v>100</v>
      </c>
      <c r="N40" s="3">
        <v>140</v>
      </c>
    </row>
    <row r="41" spans="1:14" x14ac:dyDescent="0.25">
      <c r="A41" s="4" t="s">
        <v>73</v>
      </c>
      <c r="B41" s="4" t="s">
        <v>76</v>
      </c>
      <c r="C41" s="3">
        <v>0</v>
      </c>
      <c r="D41" s="3">
        <v>0</v>
      </c>
      <c r="E41" s="48" t="e">
        <f t="shared" si="0"/>
        <v>#DIV/0!</v>
      </c>
      <c r="F41" s="3">
        <v>0</v>
      </c>
      <c r="G41" s="3">
        <v>0</v>
      </c>
      <c r="H41" s="3">
        <v>0</v>
      </c>
      <c r="I41" s="48" t="e">
        <f t="shared" si="1"/>
        <v>#DIV/0!</v>
      </c>
      <c r="J41" s="3">
        <v>0</v>
      </c>
      <c r="K41" s="3">
        <v>0</v>
      </c>
      <c r="L41" s="3">
        <v>0</v>
      </c>
      <c r="M41" s="48" t="e">
        <f t="shared" si="2"/>
        <v>#DIV/0!</v>
      </c>
      <c r="N41" s="3">
        <v>0</v>
      </c>
    </row>
    <row r="42" spans="1:14" x14ac:dyDescent="0.25">
      <c r="A42" s="4" t="s">
        <v>75</v>
      </c>
      <c r="B42" s="4" t="s">
        <v>78</v>
      </c>
      <c r="C42" s="3">
        <v>18</v>
      </c>
      <c r="D42" s="3">
        <v>20</v>
      </c>
      <c r="E42" s="48">
        <f t="shared" si="0"/>
        <v>90</v>
      </c>
      <c r="F42" s="3">
        <v>697</v>
      </c>
      <c r="G42" s="3">
        <v>17</v>
      </c>
      <c r="H42" s="3">
        <v>18</v>
      </c>
      <c r="I42" s="48">
        <f t="shared" si="1"/>
        <v>94.444444444444443</v>
      </c>
      <c r="J42" s="3">
        <v>974</v>
      </c>
      <c r="K42" s="3">
        <v>8</v>
      </c>
      <c r="L42" s="3">
        <v>7</v>
      </c>
      <c r="M42" s="48">
        <f t="shared" si="2"/>
        <v>114.28571428571428</v>
      </c>
      <c r="N42" s="3">
        <v>2435</v>
      </c>
    </row>
    <row r="43" spans="1:14" x14ac:dyDescent="0.25">
      <c r="A43" s="4" t="s">
        <v>77</v>
      </c>
      <c r="B43" s="4" t="s">
        <v>80</v>
      </c>
      <c r="C43" s="3">
        <v>16</v>
      </c>
      <c r="D43" s="3">
        <v>16</v>
      </c>
      <c r="E43" s="48">
        <f t="shared" si="0"/>
        <v>100</v>
      </c>
      <c r="F43" s="3">
        <v>2090</v>
      </c>
      <c r="G43" s="3">
        <v>14</v>
      </c>
      <c r="H43" s="3">
        <v>14</v>
      </c>
      <c r="I43" s="48">
        <f t="shared" si="1"/>
        <v>100</v>
      </c>
      <c r="J43" s="3">
        <v>2290</v>
      </c>
      <c r="K43" s="3">
        <v>18</v>
      </c>
      <c r="L43" s="3">
        <v>14</v>
      </c>
      <c r="M43" s="48">
        <f t="shared" si="2"/>
        <v>128.57142857142858</v>
      </c>
      <c r="N43" s="3">
        <v>1370</v>
      </c>
    </row>
    <row r="44" spans="1:14" x14ac:dyDescent="0.25">
      <c r="A44" s="4" t="s">
        <v>79</v>
      </c>
      <c r="B44" s="4" t="s">
        <v>82</v>
      </c>
      <c r="C44" s="3">
        <v>1</v>
      </c>
      <c r="D44" s="3">
        <v>1</v>
      </c>
      <c r="E44" s="48">
        <f t="shared" si="0"/>
        <v>100</v>
      </c>
      <c r="F44" s="3">
        <v>195</v>
      </c>
      <c r="G44" s="3">
        <v>1</v>
      </c>
      <c r="H44" s="3">
        <v>1</v>
      </c>
      <c r="I44" s="48">
        <f t="shared" si="1"/>
        <v>100</v>
      </c>
      <c r="J44" s="3">
        <v>143</v>
      </c>
      <c r="K44" s="3">
        <v>2</v>
      </c>
      <c r="L44" s="3">
        <v>2</v>
      </c>
      <c r="M44" s="48">
        <f t="shared" si="2"/>
        <v>100</v>
      </c>
      <c r="N44" s="3">
        <v>242</v>
      </c>
    </row>
    <row r="45" spans="1:14" x14ac:dyDescent="0.25">
      <c r="A45" s="4" t="s">
        <v>81</v>
      </c>
      <c r="B45" s="4" t="s">
        <v>84</v>
      </c>
      <c r="C45" s="3">
        <v>2</v>
      </c>
      <c r="D45" s="3">
        <v>2</v>
      </c>
      <c r="E45" s="48">
        <f t="shared" si="0"/>
        <v>100</v>
      </c>
      <c r="F45" s="3">
        <v>266</v>
      </c>
      <c r="G45" s="3">
        <v>4</v>
      </c>
      <c r="H45" s="3">
        <v>4</v>
      </c>
      <c r="I45" s="48">
        <f t="shared" si="1"/>
        <v>100</v>
      </c>
      <c r="J45" s="3">
        <v>266</v>
      </c>
      <c r="K45" s="3">
        <v>2</v>
      </c>
      <c r="L45" s="3">
        <v>2</v>
      </c>
      <c r="M45" s="48">
        <f t="shared" si="2"/>
        <v>100</v>
      </c>
      <c r="N45" s="3">
        <v>750</v>
      </c>
    </row>
    <row r="46" spans="1:14" x14ac:dyDescent="0.25">
      <c r="A46" s="4" t="s">
        <v>83</v>
      </c>
      <c r="B46" s="4" t="s">
        <v>86</v>
      </c>
      <c r="C46" s="3">
        <v>3</v>
      </c>
      <c r="D46" s="3">
        <v>3</v>
      </c>
      <c r="E46" s="48">
        <f t="shared" si="0"/>
        <v>100</v>
      </c>
      <c r="F46" s="3">
        <v>60</v>
      </c>
      <c r="G46" s="3">
        <v>5</v>
      </c>
      <c r="H46" s="3">
        <v>5</v>
      </c>
      <c r="I46" s="48">
        <f t="shared" si="1"/>
        <v>100</v>
      </c>
      <c r="J46" s="3">
        <v>400</v>
      </c>
      <c r="K46" s="3">
        <v>30</v>
      </c>
      <c r="L46" s="3">
        <v>10</v>
      </c>
      <c r="M46" s="48">
        <f t="shared" si="2"/>
        <v>300</v>
      </c>
      <c r="N46" s="3">
        <v>200</v>
      </c>
    </row>
    <row r="47" spans="1:14" x14ac:dyDescent="0.25">
      <c r="A47" s="4" t="s">
        <v>85</v>
      </c>
      <c r="B47" s="4" t="s">
        <v>88</v>
      </c>
      <c r="C47" s="3">
        <v>5</v>
      </c>
      <c r="D47" s="3">
        <v>5</v>
      </c>
      <c r="E47" s="48">
        <f t="shared" si="0"/>
        <v>100</v>
      </c>
      <c r="F47" s="3">
        <v>1800</v>
      </c>
      <c r="G47" s="3">
        <v>2</v>
      </c>
      <c r="H47" s="3">
        <v>2</v>
      </c>
      <c r="I47" s="48">
        <f t="shared" si="1"/>
        <v>100</v>
      </c>
      <c r="J47" s="3">
        <v>60</v>
      </c>
      <c r="K47" s="3">
        <v>4</v>
      </c>
      <c r="L47" s="3">
        <v>4</v>
      </c>
      <c r="M47" s="48">
        <f t="shared" si="2"/>
        <v>100</v>
      </c>
      <c r="N47" s="3">
        <v>800</v>
      </c>
    </row>
    <row r="48" spans="1:14" x14ac:dyDescent="0.25">
      <c r="A48" s="4" t="s">
        <v>87</v>
      </c>
      <c r="B48" s="4" t="s">
        <v>90</v>
      </c>
      <c r="C48" s="3">
        <v>8</v>
      </c>
      <c r="D48" s="3">
        <v>6</v>
      </c>
      <c r="E48" s="48">
        <f t="shared" si="0"/>
        <v>133.33333333333331</v>
      </c>
      <c r="F48" s="3">
        <v>300</v>
      </c>
      <c r="G48" s="3">
        <v>5</v>
      </c>
      <c r="H48" s="3">
        <v>30</v>
      </c>
      <c r="I48" s="48">
        <f t="shared" si="1"/>
        <v>16.666666666666664</v>
      </c>
      <c r="J48" s="3">
        <v>85</v>
      </c>
      <c r="K48" s="3">
        <v>14</v>
      </c>
      <c r="L48" s="3">
        <v>14</v>
      </c>
      <c r="M48" s="48">
        <f t="shared" si="2"/>
        <v>100</v>
      </c>
      <c r="N48" s="3">
        <v>1000</v>
      </c>
    </row>
    <row r="49" spans="1:14" x14ac:dyDescent="0.25">
      <c r="A49" s="4" t="s">
        <v>89</v>
      </c>
      <c r="B49" s="4" t="s">
        <v>92</v>
      </c>
      <c r="C49" s="3">
        <v>50</v>
      </c>
      <c r="D49" s="3">
        <v>50</v>
      </c>
      <c r="E49" s="48">
        <f t="shared" si="0"/>
        <v>100</v>
      </c>
      <c r="F49" s="3">
        <v>550</v>
      </c>
      <c r="G49" s="3">
        <v>25</v>
      </c>
      <c r="H49" s="3">
        <v>25</v>
      </c>
      <c r="I49" s="48">
        <f t="shared" si="1"/>
        <v>100</v>
      </c>
      <c r="J49" s="3">
        <v>489</v>
      </c>
      <c r="K49" s="3">
        <v>0</v>
      </c>
      <c r="L49" s="3">
        <v>0</v>
      </c>
      <c r="M49" s="48" t="e">
        <f t="shared" si="2"/>
        <v>#DIV/0!</v>
      </c>
      <c r="N49" s="3">
        <v>0</v>
      </c>
    </row>
    <row r="50" spans="1:14" x14ac:dyDescent="0.25">
      <c r="A50" s="4" t="s">
        <v>91</v>
      </c>
      <c r="B50" s="4" t="s">
        <v>94</v>
      </c>
      <c r="C50" s="3">
        <v>16</v>
      </c>
      <c r="D50" s="3">
        <v>20</v>
      </c>
      <c r="E50" s="48">
        <f t="shared" si="0"/>
        <v>80</v>
      </c>
      <c r="F50" s="3">
        <v>40</v>
      </c>
      <c r="G50" s="3">
        <v>2</v>
      </c>
      <c r="H50" s="3">
        <v>5</v>
      </c>
      <c r="I50" s="48">
        <f t="shared" si="1"/>
        <v>40</v>
      </c>
      <c r="J50" s="3">
        <v>70</v>
      </c>
      <c r="K50" s="3">
        <v>5</v>
      </c>
      <c r="L50" s="3">
        <v>5</v>
      </c>
      <c r="M50" s="48">
        <f t="shared" si="2"/>
        <v>100</v>
      </c>
      <c r="N50" s="3">
        <v>50</v>
      </c>
    </row>
    <row r="51" spans="1:14" x14ac:dyDescent="0.25">
      <c r="A51" s="4" t="s">
        <v>93</v>
      </c>
      <c r="B51" s="4" t="s">
        <v>96</v>
      </c>
      <c r="C51" s="3">
        <v>3</v>
      </c>
      <c r="D51" s="3">
        <v>3</v>
      </c>
      <c r="E51" s="48">
        <f t="shared" si="0"/>
        <v>100</v>
      </c>
      <c r="F51" s="3">
        <v>334</v>
      </c>
      <c r="G51" s="3">
        <v>7</v>
      </c>
      <c r="H51" s="3">
        <v>7</v>
      </c>
      <c r="I51" s="48">
        <f t="shared" si="1"/>
        <v>100</v>
      </c>
      <c r="J51" s="3">
        <v>3830</v>
      </c>
      <c r="K51" s="3">
        <v>19</v>
      </c>
      <c r="L51" s="3">
        <v>19</v>
      </c>
      <c r="M51" s="48">
        <f t="shared" si="2"/>
        <v>100</v>
      </c>
      <c r="N51" s="3">
        <v>3225</v>
      </c>
    </row>
    <row r="52" spans="1:14" x14ac:dyDescent="0.25">
      <c r="A52" s="4" t="s">
        <v>95</v>
      </c>
      <c r="B52" s="4" t="s">
        <v>98</v>
      </c>
      <c r="C52" s="3">
        <v>12</v>
      </c>
      <c r="D52" s="3">
        <v>12</v>
      </c>
      <c r="E52" s="48">
        <f t="shared" si="0"/>
        <v>100</v>
      </c>
      <c r="F52" s="3">
        <v>627</v>
      </c>
      <c r="G52" s="3">
        <v>19</v>
      </c>
      <c r="H52" s="3">
        <v>19</v>
      </c>
      <c r="I52" s="48">
        <f t="shared" si="1"/>
        <v>100</v>
      </c>
      <c r="J52" s="3">
        <v>590</v>
      </c>
      <c r="K52" s="3">
        <v>30</v>
      </c>
      <c r="L52" s="3">
        <v>30</v>
      </c>
      <c r="M52" s="48">
        <f t="shared" si="2"/>
        <v>100</v>
      </c>
      <c r="N52" s="3">
        <v>250</v>
      </c>
    </row>
    <row r="53" spans="1:14" x14ac:dyDescent="0.25">
      <c r="A53" s="4" t="s">
        <v>97</v>
      </c>
      <c r="B53" s="4" t="s">
        <v>100</v>
      </c>
      <c r="C53" s="3">
        <v>2</v>
      </c>
      <c r="D53" s="3">
        <v>1</v>
      </c>
      <c r="E53" s="48">
        <f t="shared" si="0"/>
        <v>200</v>
      </c>
      <c r="F53" s="3">
        <v>50</v>
      </c>
      <c r="G53" s="3">
        <v>4</v>
      </c>
      <c r="H53" s="3">
        <v>2</v>
      </c>
      <c r="I53" s="48">
        <f t="shared" si="1"/>
        <v>200</v>
      </c>
      <c r="J53" s="3">
        <v>400</v>
      </c>
      <c r="K53" s="3">
        <v>5</v>
      </c>
      <c r="L53" s="3">
        <v>1</v>
      </c>
      <c r="M53" s="48">
        <f t="shared" si="2"/>
        <v>500</v>
      </c>
      <c r="N53" s="3">
        <v>90</v>
      </c>
    </row>
    <row r="54" spans="1:14" x14ac:dyDescent="0.25">
      <c r="A54" s="4" t="s">
        <v>99</v>
      </c>
      <c r="B54" s="4" t="s">
        <v>102</v>
      </c>
      <c r="C54" s="3">
        <v>8</v>
      </c>
      <c r="D54" s="3">
        <v>7</v>
      </c>
      <c r="E54" s="48">
        <f t="shared" si="0"/>
        <v>114.28571428571428</v>
      </c>
      <c r="F54" s="3">
        <v>1162</v>
      </c>
      <c r="G54" s="3">
        <v>140</v>
      </c>
      <c r="H54" s="3">
        <v>100</v>
      </c>
      <c r="I54" s="48">
        <f t="shared" si="1"/>
        <v>140</v>
      </c>
      <c r="J54" s="3">
        <v>2000</v>
      </c>
      <c r="K54" s="3">
        <v>4</v>
      </c>
      <c r="L54" s="3">
        <v>4</v>
      </c>
      <c r="M54" s="48">
        <f t="shared" si="2"/>
        <v>100</v>
      </c>
      <c r="N54" s="3">
        <v>3467</v>
      </c>
    </row>
    <row r="55" spans="1:14" x14ac:dyDescent="0.25">
      <c r="A55" s="4" t="s">
        <v>101</v>
      </c>
      <c r="B55" s="4" t="s">
        <v>104</v>
      </c>
      <c r="C55" s="3">
        <v>3</v>
      </c>
      <c r="D55" s="3">
        <v>4</v>
      </c>
      <c r="E55" s="48">
        <f t="shared" si="0"/>
        <v>75</v>
      </c>
      <c r="F55" s="3">
        <v>135</v>
      </c>
      <c r="G55" s="3">
        <v>9</v>
      </c>
      <c r="H55" s="3">
        <v>9</v>
      </c>
      <c r="I55" s="48">
        <f t="shared" si="1"/>
        <v>100</v>
      </c>
      <c r="J55" s="3">
        <v>195</v>
      </c>
      <c r="K55" s="3">
        <v>5</v>
      </c>
      <c r="L55" s="3">
        <v>5</v>
      </c>
      <c r="M55" s="48">
        <f t="shared" si="2"/>
        <v>100</v>
      </c>
      <c r="N55" s="3">
        <v>245</v>
      </c>
    </row>
    <row r="56" spans="1:14" x14ac:dyDescent="0.25">
      <c r="A56" s="4" t="s">
        <v>103</v>
      </c>
      <c r="B56" s="4" t="s">
        <v>106</v>
      </c>
      <c r="C56" s="3">
        <v>126</v>
      </c>
      <c r="D56" s="3">
        <v>126</v>
      </c>
      <c r="E56" s="48">
        <f t="shared" si="0"/>
        <v>100</v>
      </c>
      <c r="F56" s="3">
        <v>1371</v>
      </c>
      <c r="G56" s="3">
        <v>76</v>
      </c>
      <c r="H56" s="3">
        <v>76</v>
      </c>
      <c r="I56" s="48">
        <f t="shared" si="1"/>
        <v>100</v>
      </c>
      <c r="J56" s="3">
        <v>925</v>
      </c>
      <c r="K56" s="3">
        <v>8</v>
      </c>
      <c r="L56" s="3">
        <v>8</v>
      </c>
      <c r="M56" s="48">
        <f t="shared" si="2"/>
        <v>100</v>
      </c>
      <c r="N56" s="3">
        <v>2300</v>
      </c>
    </row>
    <row r="57" spans="1:14" x14ac:dyDescent="0.25">
      <c r="A57" s="4" t="s">
        <v>105</v>
      </c>
      <c r="B57" s="4" t="s">
        <v>108</v>
      </c>
      <c r="C57" s="3">
        <v>7</v>
      </c>
      <c r="D57" s="3">
        <v>7</v>
      </c>
      <c r="E57" s="48">
        <f t="shared" si="0"/>
        <v>100</v>
      </c>
      <c r="F57" s="3">
        <v>209</v>
      </c>
      <c r="G57" s="3">
        <v>3</v>
      </c>
      <c r="H57" s="3">
        <v>3</v>
      </c>
      <c r="I57" s="48">
        <f t="shared" si="1"/>
        <v>100</v>
      </c>
      <c r="J57" s="3">
        <v>209</v>
      </c>
      <c r="K57" s="3">
        <v>4</v>
      </c>
      <c r="L57" s="3">
        <v>4</v>
      </c>
      <c r="M57" s="48">
        <f t="shared" si="2"/>
        <v>100</v>
      </c>
      <c r="N57" s="3">
        <v>80</v>
      </c>
    </row>
    <row r="58" spans="1:14" x14ac:dyDescent="0.25">
      <c r="A58" s="4" t="s">
        <v>107</v>
      </c>
      <c r="B58" s="4" t="s">
        <v>110</v>
      </c>
      <c r="C58" s="3">
        <v>4</v>
      </c>
      <c r="D58" s="3">
        <v>4</v>
      </c>
      <c r="E58" s="48">
        <f t="shared" si="0"/>
        <v>100</v>
      </c>
      <c r="F58" s="3">
        <v>42</v>
      </c>
      <c r="G58" s="3">
        <v>12</v>
      </c>
      <c r="H58" s="3">
        <v>12</v>
      </c>
      <c r="I58" s="48">
        <f t="shared" si="1"/>
        <v>100</v>
      </c>
      <c r="J58" s="3">
        <v>23</v>
      </c>
      <c r="K58" s="3">
        <v>3</v>
      </c>
      <c r="L58" s="3">
        <v>3</v>
      </c>
      <c r="M58" s="48">
        <f t="shared" si="2"/>
        <v>100</v>
      </c>
      <c r="N58" s="3">
        <v>300</v>
      </c>
    </row>
    <row r="59" spans="1:14" x14ac:dyDescent="0.25">
      <c r="A59" s="4" t="s">
        <v>109</v>
      </c>
      <c r="B59" s="4" t="s">
        <v>112</v>
      </c>
      <c r="C59" s="3">
        <v>18</v>
      </c>
      <c r="D59" s="3">
        <v>18</v>
      </c>
      <c r="E59" s="48">
        <f t="shared" si="0"/>
        <v>100</v>
      </c>
      <c r="F59" s="3">
        <v>1000</v>
      </c>
      <c r="G59" s="3">
        <v>13</v>
      </c>
      <c r="H59" s="3">
        <v>13</v>
      </c>
      <c r="I59" s="48">
        <f t="shared" si="1"/>
        <v>100</v>
      </c>
      <c r="J59" s="3">
        <v>1000</v>
      </c>
      <c r="K59" s="3">
        <v>2</v>
      </c>
      <c r="L59" s="3">
        <v>2</v>
      </c>
      <c r="M59" s="48">
        <f t="shared" si="2"/>
        <v>100</v>
      </c>
      <c r="N59" s="3">
        <v>500</v>
      </c>
    </row>
    <row r="60" spans="1:14" x14ac:dyDescent="0.25">
      <c r="A60" s="4" t="s">
        <v>111</v>
      </c>
      <c r="B60" s="4" t="s">
        <v>114</v>
      </c>
      <c r="C60" s="3">
        <v>8</v>
      </c>
      <c r="D60" s="3">
        <v>5</v>
      </c>
      <c r="E60" s="48">
        <f t="shared" si="0"/>
        <v>160</v>
      </c>
      <c r="F60" s="3">
        <v>176</v>
      </c>
      <c r="G60" s="3">
        <v>5</v>
      </c>
      <c r="H60" s="3">
        <v>3</v>
      </c>
      <c r="I60" s="48">
        <f t="shared" si="1"/>
        <v>166.66666666666669</v>
      </c>
      <c r="J60" s="3">
        <v>220</v>
      </c>
      <c r="K60" s="3">
        <v>12</v>
      </c>
      <c r="L60" s="3">
        <v>4</v>
      </c>
      <c r="M60" s="48">
        <f t="shared" si="2"/>
        <v>300</v>
      </c>
      <c r="N60" s="3">
        <v>1220</v>
      </c>
    </row>
    <row r="61" spans="1:14" x14ac:dyDescent="0.25">
      <c r="A61" s="4" t="s">
        <v>113</v>
      </c>
      <c r="B61" s="4" t="s">
        <v>116</v>
      </c>
      <c r="C61" s="3">
        <v>8</v>
      </c>
      <c r="D61" s="3">
        <v>8</v>
      </c>
      <c r="E61" s="48">
        <f t="shared" si="0"/>
        <v>100</v>
      </c>
      <c r="F61" s="3">
        <v>750</v>
      </c>
      <c r="G61" s="3">
        <v>15</v>
      </c>
      <c r="H61" s="3">
        <v>12</v>
      </c>
      <c r="I61" s="48">
        <f t="shared" si="1"/>
        <v>125</v>
      </c>
      <c r="J61" s="3">
        <v>320</v>
      </c>
      <c r="K61" s="3">
        <v>5</v>
      </c>
      <c r="L61" s="3">
        <v>6</v>
      </c>
      <c r="M61" s="48">
        <f t="shared" si="2"/>
        <v>83.333333333333343</v>
      </c>
      <c r="N61" s="3">
        <v>115</v>
      </c>
    </row>
    <row r="62" spans="1:14" x14ac:dyDescent="0.25">
      <c r="A62" s="4" t="s">
        <v>115</v>
      </c>
      <c r="B62" s="4" t="s">
        <v>118</v>
      </c>
      <c r="C62" s="3">
        <v>10</v>
      </c>
      <c r="D62" s="3">
        <v>10</v>
      </c>
      <c r="E62" s="48">
        <f t="shared" si="0"/>
        <v>100</v>
      </c>
      <c r="F62" s="3">
        <v>911</v>
      </c>
      <c r="G62" s="3">
        <v>10</v>
      </c>
      <c r="H62" s="3">
        <v>10</v>
      </c>
      <c r="I62" s="48">
        <f t="shared" si="1"/>
        <v>100</v>
      </c>
      <c r="J62" s="3">
        <v>585</v>
      </c>
      <c r="K62" s="3">
        <v>1</v>
      </c>
      <c r="L62" s="3">
        <v>1</v>
      </c>
      <c r="M62" s="48">
        <f t="shared" si="2"/>
        <v>100</v>
      </c>
      <c r="N62" s="3">
        <v>384</v>
      </c>
    </row>
    <row r="63" spans="1:14" ht="15.75" thickBot="1" x14ac:dyDescent="0.3">
      <c r="A63" s="4" t="s">
        <v>117</v>
      </c>
      <c r="B63" s="4" t="s">
        <v>119</v>
      </c>
      <c r="C63" s="3">
        <v>6</v>
      </c>
      <c r="D63" s="3">
        <v>6</v>
      </c>
      <c r="E63" s="48">
        <f t="shared" si="0"/>
        <v>100</v>
      </c>
      <c r="F63" s="3">
        <v>442</v>
      </c>
      <c r="G63" s="3">
        <v>15</v>
      </c>
      <c r="H63" s="3">
        <v>15</v>
      </c>
      <c r="I63" s="48">
        <f t="shared" si="1"/>
        <v>100</v>
      </c>
      <c r="J63" s="3">
        <v>1976</v>
      </c>
      <c r="K63" s="3">
        <v>3</v>
      </c>
      <c r="L63" s="3">
        <v>3</v>
      </c>
      <c r="M63" s="48">
        <f t="shared" si="2"/>
        <v>100</v>
      </c>
      <c r="N63" s="3">
        <v>453</v>
      </c>
    </row>
    <row r="64" spans="1:14" ht="16.5" thickTop="1" thickBot="1" x14ac:dyDescent="0.3">
      <c r="B64" s="1" t="s">
        <v>120</v>
      </c>
      <c r="C64" s="23">
        <f>SUM(C5:C63)</f>
        <v>655</v>
      </c>
      <c r="D64" s="23">
        <f>SUM(D5:D63)</f>
        <v>665</v>
      </c>
      <c r="E64" s="168">
        <f t="shared" si="0"/>
        <v>98.496240601503757</v>
      </c>
      <c r="F64" s="23">
        <f>SUM(F5:F63)</f>
        <v>31227</v>
      </c>
      <c r="G64" s="23">
        <f>SUM(G5:G63)</f>
        <v>702</v>
      </c>
      <c r="H64" s="23">
        <f>SUM(H5:H63)</f>
        <v>672</v>
      </c>
      <c r="I64" s="168">
        <f t="shared" si="1"/>
        <v>104.46428571428572</v>
      </c>
      <c r="J64" s="23">
        <f>SUM(J5:J63)</f>
        <v>40293</v>
      </c>
      <c r="K64" s="23">
        <f t="shared" ref="K64:N64" si="3">SUM(K5:K63)</f>
        <v>306</v>
      </c>
      <c r="L64" s="23">
        <f t="shared" si="3"/>
        <v>292</v>
      </c>
      <c r="M64" s="168">
        <f t="shared" si="2"/>
        <v>104.7945205479452</v>
      </c>
      <c r="N64" s="23">
        <f t="shared" si="3"/>
        <v>46851</v>
      </c>
    </row>
    <row r="65" ht="15.75" thickTop="1" x14ac:dyDescent="0.25"/>
  </sheetData>
  <mergeCells count="6">
    <mergeCell ref="A2:A4"/>
    <mergeCell ref="B2:B4"/>
    <mergeCell ref="C2:N2"/>
    <mergeCell ref="C3:F3"/>
    <mergeCell ref="G3:J3"/>
    <mergeCell ref="K3:N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workbookViewId="0">
      <selection activeCell="B15" sqref="B15"/>
    </sheetView>
  </sheetViews>
  <sheetFormatPr baseColWidth="10" defaultColWidth="9.140625" defaultRowHeight="15" x14ac:dyDescent="0.25"/>
  <cols>
    <col min="2" max="2" width="68.42578125" customWidth="1"/>
    <col min="3" max="16" width="16.5703125" customWidth="1"/>
  </cols>
  <sheetData>
    <row r="2" spans="1:15" ht="30" customHeight="1" x14ac:dyDescent="0.25">
      <c r="A2" s="250" t="s">
        <v>0</v>
      </c>
      <c r="B2" s="250" t="s">
        <v>1</v>
      </c>
      <c r="C2" s="250" t="s">
        <v>682</v>
      </c>
      <c r="D2" s="250" t="s">
        <v>681</v>
      </c>
      <c r="E2" s="250" t="s">
        <v>681</v>
      </c>
      <c r="F2" s="250" t="s">
        <v>681</v>
      </c>
      <c r="G2" s="250" t="s">
        <v>681</v>
      </c>
      <c r="H2" s="250" t="s">
        <v>681</v>
      </c>
      <c r="I2" s="250" t="s">
        <v>681</v>
      </c>
      <c r="J2" s="250" t="s">
        <v>681</v>
      </c>
      <c r="K2" s="250" t="s">
        <v>681</v>
      </c>
      <c r="L2" s="250" t="s">
        <v>681</v>
      </c>
      <c r="M2" s="250" t="s">
        <v>681</v>
      </c>
      <c r="N2" s="250" t="s">
        <v>681</v>
      </c>
      <c r="O2" s="250" t="s">
        <v>681</v>
      </c>
    </row>
    <row r="3" spans="1:15" ht="39.950000000000003" customHeight="1" x14ac:dyDescent="0.25">
      <c r="A3" s="250" t="s">
        <v>0</v>
      </c>
      <c r="B3" s="250" t="s">
        <v>1</v>
      </c>
      <c r="C3" s="250" t="s">
        <v>682</v>
      </c>
      <c r="D3" s="1" t="s">
        <v>683</v>
      </c>
      <c r="E3" s="1" t="s">
        <v>684</v>
      </c>
      <c r="F3" s="1" t="s">
        <v>685</v>
      </c>
      <c r="G3" s="1" t="s">
        <v>686</v>
      </c>
      <c r="H3" s="1" t="s">
        <v>687</v>
      </c>
      <c r="I3" s="1" t="s">
        <v>688</v>
      </c>
      <c r="J3" s="1" t="s">
        <v>689</v>
      </c>
      <c r="K3" s="1" t="s">
        <v>690</v>
      </c>
      <c r="L3" s="1" t="s">
        <v>691</v>
      </c>
      <c r="M3" s="1" t="s">
        <v>692</v>
      </c>
      <c r="N3" s="1" t="s">
        <v>693</v>
      </c>
      <c r="O3" s="1" t="s">
        <v>694</v>
      </c>
    </row>
    <row r="4" spans="1:15" x14ac:dyDescent="0.25">
      <c r="A4" s="4" t="s">
        <v>2</v>
      </c>
      <c r="B4" s="4" t="s">
        <v>3</v>
      </c>
      <c r="C4" s="3">
        <v>2265</v>
      </c>
      <c r="D4" s="3">
        <v>222</v>
      </c>
      <c r="E4" s="3">
        <v>0</v>
      </c>
      <c r="F4" s="3">
        <v>0</v>
      </c>
      <c r="G4" s="3">
        <v>0</v>
      </c>
      <c r="H4" s="3">
        <v>0</v>
      </c>
      <c r="I4" s="3">
        <v>26</v>
      </c>
      <c r="J4" s="3">
        <v>0</v>
      </c>
      <c r="K4" s="3">
        <v>0</v>
      </c>
      <c r="L4" s="3">
        <v>46</v>
      </c>
      <c r="M4" s="3">
        <v>0</v>
      </c>
      <c r="N4" s="3">
        <v>155</v>
      </c>
      <c r="O4" s="3">
        <v>234</v>
      </c>
    </row>
    <row r="5" spans="1:15" x14ac:dyDescent="0.25">
      <c r="A5" s="4" t="s">
        <v>4</v>
      </c>
      <c r="B5" s="4" t="s">
        <v>5</v>
      </c>
      <c r="C5" s="3">
        <v>956</v>
      </c>
      <c r="D5" s="3">
        <v>211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603</v>
      </c>
      <c r="O5" s="3">
        <v>0</v>
      </c>
    </row>
    <row r="6" spans="1:15" x14ac:dyDescent="0.25">
      <c r="A6" s="4" t="s">
        <v>6</v>
      </c>
      <c r="B6" s="4" t="s">
        <v>7</v>
      </c>
      <c r="C6" s="3">
        <v>703</v>
      </c>
      <c r="D6" s="3">
        <v>126</v>
      </c>
      <c r="E6" s="3">
        <v>0</v>
      </c>
      <c r="F6" s="3">
        <v>0</v>
      </c>
      <c r="G6" s="3">
        <v>0</v>
      </c>
      <c r="H6" s="3">
        <v>0</v>
      </c>
      <c r="I6" s="3">
        <v>164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126</v>
      </c>
    </row>
    <row r="7" spans="1:15" x14ac:dyDescent="0.25">
      <c r="A7" s="4" t="s">
        <v>8</v>
      </c>
      <c r="B7" s="4" t="s">
        <v>9</v>
      </c>
      <c r="C7" s="3">
        <v>400</v>
      </c>
      <c r="D7" s="3">
        <v>49</v>
      </c>
      <c r="E7" s="3">
        <v>0</v>
      </c>
      <c r="F7" s="3">
        <v>0</v>
      </c>
      <c r="G7" s="3">
        <v>0</v>
      </c>
      <c r="H7" s="3">
        <v>0</v>
      </c>
      <c r="I7" s="3">
        <v>140</v>
      </c>
      <c r="J7" s="3">
        <v>0</v>
      </c>
      <c r="K7" s="3">
        <v>0</v>
      </c>
      <c r="L7" s="3">
        <v>0</v>
      </c>
      <c r="M7" s="3">
        <v>0</v>
      </c>
      <c r="N7" s="3">
        <v>66</v>
      </c>
      <c r="O7" s="3">
        <v>53</v>
      </c>
    </row>
    <row r="8" spans="1:15" x14ac:dyDescent="0.25">
      <c r="A8" s="4" t="s">
        <v>10</v>
      </c>
      <c r="B8" s="4" t="s">
        <v>11</v>
      </c>
      <c r="C8" s="3">
        <v>249</v>
      </c>
      <c r="D8" s="3">
        <v>51</v>
      </c>
      <c r="E8" s="3">
        <v>0</v>
      </c>
      <c r="F8" s="3">
        <v>0</v>
      </c>
      <c r="G8" s="3">
        <v>19</v>
      </c>
      <c r="H8" s="3">
        <v>0</v>
      </c>
      <c r="I8" s="3">
        <v>27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</row>
    <row r="9" spans="1:15" x14ac:dyDescent="0.25">
      <c r="A9" s="4" t="s">
        <v>12</v>
      </c>
      <c r="B9" s="4" t="s">
        <v>13</v>
      </c>
      <c r="C9" s="3">
        <v>260</v>
      </c>
      <c r="D9" s="3">
        <v>76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9</v>
      </c>
    </row>
    <row r="10" spans="1:15" x14ac:dyDescent="0.25">
      <c r="A10" s="4" t="s">
        <v>14</v>
      </c>
      <c r="B10" s="4" t="s">
        <v>15</v>
      </c>
      <c r="C10" s="3">
        <v>671</v>
      </c>
      <c r="D10" s="3">
        <v>269</v>
      </c>
      <c r="E10" s="3">
        <v>0</v>
      </c>
      <c r="F10" s="3">
        <v>0</v>
      </c>
      <c r="G10" s="3">
        <v>0</v>
      </c>
      <c r="H10" s="3">
        <v>0</v>
      </c>
      <c r="I10" s="3">
        <v>74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</row>
    <row r="11" spans="1:15" x14ac:dyDescent="0.25">
      <c r="A11" s="4" t="s">
        <v>16</v>
      </c>
      <c r="B11" s="4" t="s">
        <v>17</v>
      </c>
      <c r="C11" s="3">
        <v>1055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342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</row>
    <row r="12" spans="1:15" x14ac:dyDescent="0.25">
      <c r="A12" s="4" t="s">
        <v>18</v>
      </c>
      <c r="B12" s="4" t="s">
        <v>19</v>
      </c>
      <c r="C12" s="3">
        <v>1167</v>
      </c>
      <c r="D12" s="3">
        <v>182</v>
      </c>
      <c r="E12" s="3">
        <v>0</v>
      </c>
      <c r="F12" s="3">
        <v>0</v>
      </c>
      <c r="G12" s="3">
        <v>0</v>
      </c>
      <c r="H12" s="3">
        <v>0</v>
      </c>
      <c r="I12" s="3">
        <v>10</v>
      </c>
      <c r="J12" s="3">
        <v>12</v>
      </c>
      <c r="K12" s="3">
        <v>0</v>
      </c>
      <c r="L12" s="3">
        <v>0</v>
      </c>
      <c r="M12" s="3">
        <v>0</v>
      </c>
      <c r="N12" s="3">
        <v>47</v>
      </c>
      <c r="O12" s="3">
        <v>60</v>
      </c>
    </row>
    <row r="13" spans="1:15" x14ac:dyDescent="0.25">
      <c r="A13" s="4" t="s">
        <v>20</v>
      </c>
      <c r="B13" s="4" t="s">
        <v>21</v>
      </c>
      <c r="C13" s="3">
        <v>823</v>
      </c>
      <c r="D13" s="3">
        <v>163</v>
      </c>
      <c r="E13" s="3">
        <v>0</v>
      </c>
      <c r="F13" s="3">
        <v>0</v>
      </c>
      <c r="G13" s="3">
        <v>0</v>
      </c>
      <c r="H13" s="3">
        <v>51</v>
      </c>
      <c r="I13" s="3">
        <v>123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8</v>
      </c>
    </row>
    <row r="14" spans="1:15" x14ac:dyDescent="0.25">
      <c r="A14" s="4" t="s">
        <v>22</v>
      </c>
      <c r="B14" s="4" t="s">
        <v>23</v>
      </c>
      <c r="C14" s="3">
        <v>1641</v>
      </c>
      <c r="D14" s="3">
        <v>467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30</v>
      </c>
      <c r="K14" s="3">
        <v>0</v>
      </c>
      <c r="L14" s="3">
        <v>0</v>
      </c>
      <c r="M14" s="3">
        <v>0</v>
      </c>
      <c r="N14" s="3">
        <v>20</v>
      </c>
      <c r="O14" s="3">
        <v>0</v>
      </c>
    </row>
    <row r="15" spans="1:15" x14ac:dyDescent="0.25">
      <c r="A15" s="4" t="s">
        <v>24</v>
      </c>
      <c r="B15" s="4" t="s">
        <v>25</v>
      </c>
      <c r="C15" s="3">
        <v>788</v>
      </c>
      <c r="D15" s="3">
        <v>209</v>
      </c>
      <c r="E15" s="3">
        <v>0</v>
      </c>
      <c r="F15" s="3">
        <v>0</v>
      </c>
      <c r="G15" s="3">
        <v>0</v>
      </c>
      <c r="H15" s="3">
        <v>0</v>
      </c>
      <c r="I15" s="3">
        <v>27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</row>
    <row r="16" spans="1:15" x14ac:dyDescent="0.25">
      <c r="A16" s="4" t="s">
        <v>26</v>
      </c>
      <c r="B16" s="4" t="s">
        <v>29</v>
      </c>
      <c r="C16" s="3">
        <v>372</v>
      </c>
      <c r="D16" s="3">
        <v>68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6</v>
      </c>
    </row>
    <row r="17" spans="1:15" x14ac:dyDescent="0.25">
      <c r="A17" s="4" t="s">
        <v>28</v>
      </c>
      <c r="B17" s="4" t="s">
        <v>31</v>
      </c>
      <c r="C17" s="3">
        <v>381</v>
      </c>
      <c r="D17" s="3">
        <v>50</v>
      </c>
      <c r="E17" s="3">
        <v>0</v>
      </c>
      <c r="F17" s="3">
        <v>0</v>
      </c>
      <c r="G17" s="3">
        <v>0</v>
      </c>
      <c r="H17" s="3">
        <v>0</v>
      </c>
      <c r="I17" s="3">
        <v>80</v>
      </c>
      <c r="J17" s="3">
        <v>10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</row>
    <row r="18" spans="1:15" x14ac:dyDescent="0.25">
      <c r="A18" s="4" t="s">
        <v>30</v>
      </c>
      <c r="B18" s="4" t="s">
        <v>33</v>
      </c>
      <c r="C18" s="3">
        <v>90</v>
      </c>
      <c r="D18" s="3">
        <v>20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</row>
    <row r="19" spans="1:15" x14ac:dyDescent="0.25">
      <c r="A19" s="4" t="s">
        <v>32</v>
      </c>
      <c r="B19" s="4" t="s">
        <v>35</v>
      </c>
      <c r="C19" s="3">
        <v>1210</v>
      </c>
      <c r="D19" s="3">
        <v>177</v>
      </c>
      <c r="E19" s="3">
        <v>0</v>
      </c>
      <c r="F19" s="3">
        <v>0</v>
      </c>
      <c r="G19" s="3">
        <v>0</v>
      </c>
      <c r="H19" s="3">
        <v>0</v>
      </c>
      <c r="I19" s="3">
        <v>102</v>
      </c>
      <c r="J19" s="3">
        <v>23</v>
      </c>
      <c r="K19" s="3">
        <v>0</v>
      </c>
      <c r="L19" s="3">
        <v>0</v>
      </c>
      <c r="M19" s="3">
        <v>0</v>
      </c>
      <c r="N19" s="3">
        <v>0</v>
      </c>
      <c r="O19" s="3">
        <v>157</v>
      </c>
    </row>
    <row r="20" spans="1:15" x14ac:dyDescent="0.25">
      <c r="A20" s="4" t="s">
        <v>34</v>
      </c>
      <c r="B20" s="4" t="s">
        <v>37</v>
      </c>
      <c r="C20" s="3">
        <v>1059</v>
      </c>
      <c r="D20" s="3">
        <v>140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50</v>
      </c>
      <c r="K20" s="3">
        <v>123</v>
      </c>
      <c r="L20" s="3">
        <v>0</v>
      </c>
      <c r="M20" s="3">
        <v>0</v>
      </c>
      <c r="N20" s="3">
        <v>193</v>
      </c>
      <c r="O20" s="3">
        <v>0</v>
      </c>
    </row>
    <row r="21" spans="1:15" x14ac:dyDescent="0.25">
      <c r="A21" s="4" t="s">
        <v>36</v>
      </c>
      <c r="B21" s="4" t="s">
        <v>39</v>
      </c>
      <c r="C21" s="3">
        <v>2170</v>
      </c>
      <c r="D21" s="3">
        <v>89</v>
      </c>
      <c r="E21" s="3">
        <v>0</v>
      </c>
      <c r="F21" s="3">
        <v>123</v>
      </c>
      <c r="G21" s="3">
        <v>1290</v>
      </c>
      <c r="H21" s="3">
        <v>0</v>
      </c>
      <c r="I21" s="3">
        <v>24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2</v>
      </c>
    </row>
    <row r="22" spans="1:15" x14ac:dyDescent="0.25">
      <c r="A22" s="4" t="s">
        <v>38</v>
      </c>
      <c r="B22" s="4" t="s">
        <v>42</v>
      </c>
      <c r="C22" s="3">
        <v>2015</v>
      </c>
      <c r="D22" s="3">
        <v>1013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7</v>
      </c>
    </row>
    <row r="23" spans="1:15" x14ac:dyDescent="0.25">
      <c r="A23" s="4" t="s">
        <v>40</v>
      </c>
      <c r="B23" s="4" t="s">
        <v>44</v>
      </c>
      <c r="C23" s="3">
        <v>103</v>
      </c>
      <c r="D23" s="3">
        <v>4</v>
      </c>
      <c r="E23" s="3">
        <v>0</v>
      </c>
      <c r="F23" s="3">
        <v>0</v>
      </c>
      <c r="G23" s="3">
        <v>0</v>
      </c>
      <c r="H23" s="3">
        <v>0</v>
      </c>
      <c r="I23" s="3">
        <v>36</v>
      </c>
      <c r="J23" s="3">
        <v>0</v>
      </c>
      <c r="K23" s="3">
        <v>0</v>
      </c>
      <c r="L23" s="3">
        <v>0</v>
      </c>
      <c r="M23" s="3">
        <v>0</v>
      </c>
      <c r="N23" s="3">
        <v>19</v>
      </c>
      <c r="O23" s="3">
        <v>10</v>
      </c>
    </row>
    <row r="24" spans="1:15" x14ac:dyDescent="0.25">
      <c r="A24" s="4" t="s">
        <v>41</v>
      </c>
      <c r="B24" s="4" t="s">
        <v>46</v>
      </c>
      <c r="C24" s="3">
        <v>1442</v>
      </c>
      <c r="D24" s="3">
        <v>334</v>
      </c>
      <c r="E24" s="3">
        <v>0</v>
      </c>
      <c r="F24" s="3">
        <v>0</v>
      </c>
      <c r="G24" s="3">
        <v>0</v>
      </c>
      <c r="H24" s="3">
        <v>0</v>
      </c>
      <c r="I24" s="3">
        <v>190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136</v>
      </c>
    </row>
    <row r="25" spans="1:15" x14ac:dyDescent="0.25">
      <c r="A25" s="4" t="s">
        <v>43</v>
      </c>
      <c r="B25" s="4" t="s">
        <v>48</v>
      </c>
      <c r="C25" s="3">
        <v>1459</v>
      </c>
      <c r="D25" s="3">
        <v>361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75</v>
      </c>
      <c r="K25" s="3">
        <v>15</v>
      </c>
      <c r="L25" s="3">
        <v>0</v>
      </c>
      <c r="M25" s="3">
        <v>0</v>
      </c>
      <c r="N25" s="3">
        <v>15</v>
      </c>
      <c r="O25" s="3">
        <v>91</v>
      </c>
    </row>
    <row r="26" spans="1:15" x14ac:dyDescent="0.25">
      <c r="A26" s="4" t="s">
        <v>45</v>
      </c>
      <c r="B26" s="4" t="s">
        <v>50</v>
      </c>
      <c r="C26" s="3">
        <v>2536</v>
      </c>
      <c r="D26" s="3">
        <v>996</v>
      </c>
      <c r="E26" s="3">
        <v>0</v>
      </c>
      <c r="F26" s="3">
        <v>3</v>
      </c>
      <c r="G26" s="3">
        <v>44</v>
      </c>
      <c r="H26" s="3">
        <v>0</v>
      </c>
      <c r="I26" s="3">
        <v>48</v>
      </c>
      <c r="J26" s="3">
        <v>20</v>
      </c>
      <c r="K26" s="3">
        <v>120</v>
      </c>
      <c r="L26" s="3">
        <v>4</v>
      </c>
      <c r="M26" s="3">
        <v>0</v>
      </c>
      <c r="N26" s="3">
        <v>0</v>
      </c>
      <c r="O26" s="3">
        <v>29</v>
      </c>
    </row>
    <row r="27" spans="1:15" x14ac:dyDescent="0.25">
      <c r="A27" s="4" t="s">
        <v>47</v>
      </c>
      <c r="B27" s="4" t="s">
        <v>52</v>
      </c>
      <c r="C27" s="3">
        <v>495</v>
      </c>
      <c r="D27" s="3">
        <v>170</v>
      </c>
      <c r="E27" s="3">
        <v>0</v>
      </c>
      <c r="F27" s="3">
        <v>0</v>
      </c>
      <c r="G27" s="3">
        <v>0</v>
      </c>
      <c r="H27" s="3">
        <v>0</v>
      </c>
      <c r="I27" s="3">
        <v>285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17</v>
      </c>
    </row>
    <row r="28" spans="1:15" x14ac:dyDescent="0.25">
      <c r="A28" s="4" t="s">
        <v>49</v>
      </c>
      <c r="B28" s="4" t="s">
        <v>54</v>
      </c>
      <c r="C28" s="3">
        <v>418</v>
      </c>
      <c r="D28" s="3">
        <v>258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33</v>
      </c>
    </row>
    <row r="29" spans="1:15" x14ac:dyDescent="0.25">
      <c r="A29" s="4" t="s">
        <v>51</v>
      </c>
      <c r="B29" s="4" t="s">
        <v>56</v>
      </c>
      <c r="C29" s="3">
        <v>1076</v>
      </c>
      <c r="D29" s="3">
        <v>167</v>
      </c>
      <c r="E29" s="3">
        <v>0</v>
      </c>
      <c r="F29" s="3">
        <v>0</v>
      </c>
      <c r="G29" s="3">
        <v>47</v>
      </c>
      <c r="H29" s="3">
        <v>50</v>
      </c>
      <c r="I29" s="3">
        <v>0</v>
      </c>
      <c r="J29" s="3">
        <v>25</v>
      </c>
      <c r="K29" s="3">
        <v>0</v>
      </c>
      <c r="L29" s="3">
        <v>0</v>
      </c>
      <c r="M29" s="3">
        <v>0</v>
      </c>
      <c r="N29" s="3">
        <v>75</v>
      </c>
      <c r="O29" s="3">
        <v>13</v>
      </c>
    </row>
    <row r="30" spans="1:15" x14ac:dyDescent="0.25">
      <c r="A30" s="4" t="s">
        <v>53</v>
      </c>
      <c r="B30" s="4" t="s">
        <v>58</v>
      </c>
      <c r="C30" s="3">
        <v>313</v>
      </c>
      <c r="D30" s="3">
        <v>104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4</v>
      </c>
    </row>
    <row r="31" spans="1:15" x14ac:dyDescent="0.25">
      <c r="A31" s="4" t="s">
        <v>55</v>
      </c>
      <c r="B31" s="4" t="s">
        <v>60</v>
      </c>
      <c r="C31" s="3">
        <v>319</v>
      </c>
      <c r="D31" s="3">
        <v>172</v>
      </c>
      <c r="E31" s="3">
        <v>0</v>
      </c>
      <c r="F31" s="3">
        <v>0</v>
      </c>
      <c r="G31" s="3">
        <v>0</v>
      </c>
      <c r="H31" s="3">
        <v>0</v>
      </c>
      <c r="I31" s="3">
        <v>115</v>
      </c>
      <c r="J31" s="3">
        <v>0</v>
      </c>
      <c r="K31" s="3">
        <v>0</v>
      </c>
      <c r="L31" s="3">
        <v>0</v>
      </c>
      <c r="M31" s="3">
        <v>0</v>
      </c>
      <c r="N31" s="3">
        <v>3</v>
      </c>
      <c r="O31" s="3">
        <v>0</v>
      </c>
    </row>
    <row r="32" spans="1:15" x14ac:dyDescent="0.25">
      <c r="A32" s="4" t="s">
        <v>57</v>
      </c>
      <c r="B32" s="4" t="s">
        <v>62</v>
      </c>
      <c r="C32" s="3">
        <v>546</v>
      </c>
      <c r="D32" s="3">
        <v>94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32</v>
      </c>
      <c r="L32" s="3">
        <v>0</v>
      </c>
      <c r="M32" s="3">
        <v>0</v>
      </c>
      <c r="N32" s="3">
        <v>0</v>
      </c>
      <c r="O32" s="3">
        <v>0</v>
      </c>
    </row>
    <row r="33" spans="1:15" x14ac:dyDescent="0.25">
      <c r="A33" s="4" t="s">
        <v>59</v>
      </c>
      <c r="B33" s="4" t="s">
        <v>64</v>
      </c>
      <c r="C33" s="3">
        <v>2027</v>
      </c>
      <c r="D33" s="3">
        <v>658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97</v>
      </c>
    </row>
    <row r="34" spans="1:15" x14ac:dyDescent="0.25">
      <c r="A34" s="4" t="s">
        <v>61</v>
      </c>
      <c r="B34" s="4" t="s">
        <v>66</v>
      </c>
      <c r="C34" s="3">
        <v>645</v>
      </c>
      <c r="D34" s="3">
        <v>39</v>
      </c>
      <c r="E34" s="3">
        <v>0</v>
      </c>
      <c r="F34" s="3">
        <v>0</v>
      </c>
      <c r="G34" s="3">
        <v>3</v>
      </c>
      <c r="H34" s="3">
        <v>0</v>
      </c>
      <c r="I34" s="3">
        <v>113</v>
      </c>
      <c r="J34" s="3">
        <v>45</v>
      </c>
      <c r="K34" s="3">
        <v>0</v>
      </c>
      <c r="L34" s="3">
        <v>0</v>
      </c>
      <c r="M34" s="3">
        <v>0</v>
      </c>
      <c r="N34" s="3">
        <v>52</v>
      </c>
      <c r="O34" s="3">
        <v>0</v>
      </c>
    </row>
    <row r="35" spans="1:15" x14ac:dyDescent="0.25">
      <c r="A35" s="4" t="s">
        <v>63</v>
      </c>
      <c r="B35" s="4" t="s">
        <v>68</v>
      </c>
      <c r="C35" s="3">
        <v>94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</row>
    <row r="36" spans="1:15" x14ac:dyDescent="0.25">
      <c r="A36" s="4" t="s">
        <v>65</v>
      </c>
      <c r="B36" s="4" t="s">
        <v>72</v>
      </c>
      <c r="C36" s="3">
        <v>3917</v>
      </c>
      <c r="D36" s="3">
        <v>852</v>
      </c>
      <c r="E36" s="3">
        <v>0</v>
      </c>
      <c r="F36" s="3">
        <v>0</v>
      </c>
      <c r="G36" s="3">
        <v>0</v>
      </c>
      <c r="H36" s="3">
        <v>0</v>
      </c>
      <c r="I36" s="3">
        <v>408</v>
      </c>
      <c r="J36" s="3">
        <v>393</v>
      </c>
      <c r="K36" s="3">
        <v>0</v>
      </c>
      <c r="L36" s="3">
        <v>0</v>
      </c>
      <c r="M36" s="3">
        <v>0</v>
      </c>
      <c r="N36" s="3">
        <v>173</v>
      </c>
      <c r="O36" s="3">
        <v>157</v>
      </c>
    </row>
    <row r="37" spans="1:15" x14ac:dyDescent="0.25">
      <c r="A37" s="4" t="s">
        <v>67</v>
      </c>
      <c r="B37" s="4" t="s">
        <v>74</v>
      </c>
      <c r="C37" s="3">
        <v>854</v>
      </c>
      <c r="D37" s="3">
        <v>260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31</v>
      </c>
      <c r="K37" s="3">
        <v>0</v>
      </c>
      <c r="L37" s="3">
        <v>0</v>
      </c>
      <c r="M37" s="3">
        <v>0</v>
      </c>
      <c r="N37" s="3">
        <v>0</v>
      </c>
      <c r="O37" s="3">
        <v>11</v>
      </c>
    </row>
    <row r="38" spans="1:15" x14ac:dyDescent="0.25">
      <c r="A38" s="4" t="s">
        <v>69</v>
      </c>
      <c r="B38" s="4" t="s">
        <v>76</v>
      </c>
      <c r="C38" s="3">
        <v>192</v>
      </c>
      <c r="D38" s="3">
        <v>31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62</v>
      </c>
      <c r="O38" s="3">
        <v>0</v>
      </c>
    </row>
    <row r="39" spans="1:15" x14ac:dyDescent="0.25">
      <c r="A39" s="4" t="s">
        <v>71</v>
      </c>
      <c r="B39" s="4" t="s">
        <v>78</v>
      </c>
      <c r="C39" s="3">
        <v>2063</v>
      </c>
      <c r="D39" s="3">
        <v>332</v>
      </c>
      <c r="E39" s="3">
        <v>0</v>
      </c>
      <c r="F39" s="3">
        <v>0</v>
      </c>
      <c r="G39" s="3">
        <v>0</v>
      </c>
      <c r="H39" s="3">
        <v>0</v>
      </c>
      <c r="I39" s="3">
        <v>31</v>
      </c>
      <c r="J39" s="3">
        <v>49</v>
      </c>
      <c r="K39" s="3">
        <v>0</v>
      </c>
      <c r="L39" s="3">
        <v>0</v>
      </c>
      <c r="M39" s="3">
        <v>1</v>
      </c>
      <c r="N39" s="3">
        <v>0</v>
      </c>
      <c r="O39" s="3">
        <v>277</v>
      </c>
    </row>
    <row r="40" spans="1:15" x14ac:dyDescent="0.25">
      <c r="A40" s="4" t="s">
        <v>73</v>
      </c>
      <c r="B40" s="4" t="s">
        <v>80</v>
      </c>
      <c r="C40" s="3">
        <v>2266</v>
      </c>
      <c r="D40" s="3">
        <v>199</v>
      </c>
      <c r="E40" s="3">
        <v>0</v>
      </c>
      <c r="F40" s="3">
        <v>0</v>
      </c>
      <c r="G40" s="3">
        <v>0</v>
      </c>
      <c r="H40" s="3">
        <v>0</v>
      </c>
      <c r="I40" s="3">
        <v>1438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</row>
    <row r="41" spans="1:15" x14ac:dyDescent="0.25">
      <c r="A41" s="4" t="s">
        <v>75</v>
      </c>
      <c r="B41" s="4" t="s">
        <v>82</v>
      </c>
      <c r="C41" s="3">
        <v>1146</v>
      </c>
      <c r="D41" s="3">
        <v>120</v>
      </c>
      <c r="E41" s="3">
        <v>0</v>
      </c>
      <c r="F41" s="3">
        <v>21</v>
      </c>
      <c r="G41" s="3">
        <v>0</v>
      </c>
      <c r="H41" s="3">
        <v>0</v>
      </c>
      <c r="I41" s="3">
        <v>27</v>
      </c>
      <c r="J41" s="3">
        <v>0</v>
      </c>
      <c r="K41" s="3">
        <v>0</v>
      </c>
      <c r="L41" s="3">
        <v>0</v>
      </c>
      <c r="M41" s="3">
        <v>0</v>
      </c>
      <c r="N41" s="3">
        <v>3</v>
      </c>
      <c r="O41" s="3">
        <v>15</v>
      </c>
    </row>
    <row r="42" spans="1:15" x14ac:dyDescent="0.25">
      <c r="A42" s="4" t="s">
        <v>77</v>
      </c>
      <c r="B42" s="4" t="s">
        <v>84</v>
      </c>
      <c r="C42" s="3">
        <v>266</v>
      </c>
      <c r="D42" s="3">
        <v>156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31</v>
      </c>
      <c r="O42" s="3">
        <v>0</v>
      </c>
    </row>
    <row r="43" spans="1:15" x14ac:dyDescent="0.25">
      <c r="A43" s="4" t="s">
        <v>79</v>
      </c>
      <c r="B43" s="4" t="s">
        <v>86</v>
      </c>
      <c r="C43" s="3">
        <v>303</v>
      </c>
      <c r="D43" s="3">
        <v>171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49</v>
      </c>
      <c r="O43" s="3">
        <v>0</v>
      </c>
    </row>
    <row r="44" spans="1:15" x14ac:dyDescent="0.25">
      <c r="A44" s="4" t="s">
        <v>81</v>
      </c>
      <c r="B44" s="4" t="s">
        <v>88</v>
      </c>
      <c r="C44" s="3">
        <v>4876</v>
      </c>
      <c r="D44" s="3">
        <v>100</v>
      </c>
      <c r="E44" s="3">
        <v>0</v>
      </c>
      <c r="F44" s="3">
        <v>5</v>
      </c>
      <c r="G44" s="3">
        <v>0</v>
      </c>
      <c r="H44" s="3">
        <v>0</v>
      </c>
      <c r="I44" s="3">
        <v>85</v>
      </c>
      <c r="J44" s="3">
        <v>0</v>
      </c>
      <c r="K44" s="3">
        <v>0</v>
      </c>
      <c r="L44" s="3">
        <v>0</v>
      </c>
      <c r="M44" s="3">
        <v>0</v>
      </c>
      <c r="N44" s="3">
        <v>8</v>
      </c>
      <c r="O44" s="3">
        <v>148</v>
      </c>
    </row>
    <row r="45" spans="1:15" x14ac:dyDescent="0.25">
      <c r="A45" s="4" t="s">
        <v>83</v>
      </c>
      <c r="B45" s="4" t="s">
        <v>90</v>
      </c>
      <c r="C45" s="3">
        <v>916</v>
      </c>
      <c r="D45" s="3">
        <v>175</v>
      </c>
      <c r="E45" s="3">
        <v>0</v>
      </c>
      <c r="F45" s="3">
        <v>0</v>
      </c>
      <c r="G45" s="3">
        <v>0</v>
      </c>
      <c r="H45" s="3">
        <v>30</v>
      </c>
      <c r="I45" s="3">
        <v>219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</row>
    <row r="46" spans="1:15" x14ac:dyDescent="0.25">
      <c r="A46" s="4" t="s">
        <v>85</v>
      </c>
      <c r="B46" s="4" t="s">
        <v>92</v>
      </c>
      <c r="C46" s="3">
        <v>2463</v>
      </c>
      <c r="D46" s="3">
        <v>274</v>
      </c>
      <c r="E46" s="3">
        <v>0</v>
      </c>
      <c r="F46" s="3">
        <v>0</v>
      </c>
      <c r="G46" s="3">
        <v>100</v>
      </c>
      <c r="H46" s="3">
        <v>0</v>
      </c>
      <c r="I46" s="3">
        <v>944</v>
      </c>
      <c r="J46" s="3">
        <v>0</v>
      </c>
      <c r="K46" s="3">
        <v>0</v>
      </c>
      <c r="L46" s="3">
        <v>0</v>
      </c>
      <c r="M46" s="3">
        <v>0</v>
      </c>
      <c r="N46" s="3">
        <v>36</v>
      </c>
      <c r="O46" s="3">
        <v>22</v>
      </c>
    </row>
    <row r="47" spans="1:15" x14ac:dyDescent="0.25">
      <c r="A47" s="4" t="s">
        <v>87</v>
      </c>
      <c r="B47" s="4" t="s">
        <v>94</v>
      </c>
      <c r="C47" s="3">
        <v>456</v>
      </c>
      <c r="D47" s="3">
        <v>218</v>
      </c>
      <c r="E47" s="3">
        <v>0</v>
      </c>
      <c r="F47" s="3">
        <v>20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33</v>
      </c>
    </row>
    <row r="48" spans="1:15" x14ac:dyDescent="0.25">
      <c r="A48" s="4" t="s">
        <v>89</v>
      </c>
      <c r="B48" s="4" t="s">
        <v>96</v>
      </c>
      <c r="C48" s="3">
        <v>645</v>
      </c>
      <c r="D48" s="3">
        <v>340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99</v>
      </c>
      <c r="L48" s="3">
        <v>0</v>
      </c>
      <c r="M48" s="3">
        <v>0</v>
      </c>
      <c r="N48" s="3">
        <v>0</v>
      </c>
      <c r="O48" s="3">
        <v>0</v>
      </c>
    </row>
    <row r="49" spans="1:15" x14ac:dyDescent="0.25">
      <c r="A49" s="4" t="s">
        <v>91</v>
      </c>
      <c r="B49" s="4" t="s">
        <v>98</v>
      </c>
      <c r="C49" s="3">
        <v>1334</v>
      </c>
      <c r="D49" s="3">
        <v>459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82</v>
      </c>
    </row>
    <row r="50" spans="1:15" x14ac:dyDescent="0.25">
      <c r="A50" s="4" t="s">
        <v>93</v>
      </c>
      <c r="B50" s="4" t="s">
        <v>100</v>
      </c>
      <c r="C50" s="3">
        <v>646</v>
      </c>
      <c r="D50" s="3">
        <v>125</v>
      </c>
      <c r="E50" s="3">
        <v>0</v>
      </c>
      <c r="F50" s="3">
        <v>20</v>
      </c>
      <c r="G50" s="3">
        <v>5</v>
      </c>
      <c r="H50" s="3">
        <v>0</v>
      </c>
      <c r="I50" s="3">
        <v>121</v>
      </c>
      <c r="J50" s="3">
        <v>0</v>
      </c>
      <c r="K50" s="3">
        <v>0</v>
      </c>
      <c r="L50" s="3">
        <v>0</v>
      </c>
      <c r="M50" s="3">
        <v>0</v>
      </c>
      <c r="N50" s="3">
        <v>5</v>
      </c>
      <c r="O50" s="3">
        <v>2</v>
      </c>
    </row>
    <row r="51" spans="1:15" x14ac:dyDescent="0.25">
      <c r="A51" s="4" t="s">
        <v>95</v>
      </c>
      <c r="B51" s="4" t="s">
        <v>102</v>
      </c>
      <c r="C51" s="3">
        <v>3467</v>
      </c>
      <c r="D51" s="3">
        <v>661</v>
      </c>
      <c r="E51" s="3">
        <v>0</v>
      </c>
      <c r="F51" s="3">
        <v>6</v>
      </c>
      <c r="G51" s="3">
        <v>0</v>
      </c>
      <c r="H51" s="3">
        <v>0</v>
      </c>
      <c r="I51" s="3">
        <v>1126</v>
      </c>
      <c r="J51" s="3">
        <v>0</v>
      </c>
      <c r="K51" s="3">
        <v>0</v>
      </c>
      <c r="L51" s="3">
        <v>0</v>
      </c>
      <c r="M51" s="3">
        <v>0</v>
      </c>
      <c r="N51" s="3">
        <v>207</v>
      </c>
      <c r="O51" s="3">
        <v>0</v>
      </c>
    </row>
    <row r="52" spans="1:15" x14ac:dyDescent="0.25">
      <c r="A52" s="4" t="s">
        <v>97</v>
      </c>
      <c r="B52" s="4" t="s">
        <v>104</v>
      </c>
      <c r="C52" s="3">
        <v>406</v>
      </c>
      <c r="D52" s="3">
        <v>182</v>
      </c>
      <c r="E52" s="3">
        <v>0</v>
      </c>
      <c r="F52" s="3">
        <v>6</v>
      </c>
      <c r="G52" s="3">
        <v>0</v>
      </c>
      <c r="H52" s="3">
        <v>0</v>
      </c>
      <c r="I52" s="3">
        <v>68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4</v>
      </c>
    </row>
    <row r="53" spans="1:15" x14ac:dyDescent="0.25">
      <c r="A53" s="4" t="s">
        <v>99</v>
      </c>
      <c r="B53" s="4" t="s">
        <v>106</v>
      </c>
      <c r="C53" s="3">
        <v>2924</v>
      </c>
      <c r="D53" s="3">
        <v>1454</v>
      </c>
      <c r="E53" s="3">
        <v>0</v>
      </c>
      <c r="F53" s="3">
        <v>45</v>
      </c>
      <c r="G53" s="3">
        <v>14</v>
      </c>
      <c r="H53" s="3">
        <v>0</v>
      </c>
      <c r="I53" s="3">
        <v>204</v>
      </c>
      <c r="J53" s="3">
        <v>201</v>
      </c>
      <c r="K53" s="3">
        <v>0</v>
      </c>
      <c r="L53" s="3">
        <v>0</v>
      </c>
      <c r="M53" s="3">
        <v>0</v>
      </c>
      <c r="N53" s="3">
        <v>16</v>
      </c>
      <c r="O53" s="3">
        <v>214</v>
      </c>
    </row>
    <row r="54" spans="1:15" x14ac:dyDescent="0.25">
      <c r="A54" s="4" t="s">
        <v>101</v>
      </c>
      <c r="B54" s="4" t="s">
        <v>108</v>
      </c>
      <c r="C54" s="3">
        <v>209</v>
      </c>
      <c r="D54" s="3">
        <v>63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</row>
    <row r="55" spans="1:15" x14ac:dyDescent="0.25">
      <c r="A55" s="4" t="s">
        <v>103</v>
      </c>
      <c r="B55" s="4" t="s">
        <v>110</v>
      </c>
      <c r="C55" s="3">
        <v>363</v>
      </c>
      <c r="D55" s="3">
        <v>129</v>
      </c>
      <c r="E55" s="3">
        <v>0</v>
      </c>
      <c r="F55" s="3">
        <v>0</v>
      </c>
      <c r="G55" s="3">
        <v>2</v>
      </c>
      <c r="H55" s="3">
        <v>0</v>
      </c>
      <c r="I55" s="3">
        <v>114</v>
      </c>
      <c r="J55" s="3">
        <v>8</v>
      </c>
      <c r="K55" s="3">
        <v>10</v>
      </c>
      <c r="L55" s="3">
        <v>0</v>
      </c>
      <c r="M55" s="3">
        <v>0</v>
      </c>
      <c r="N55" s="3">
        <v>0</v>
      </c>
      <c r="O55" s="3">
        <v>0</v>
      </c>
    </row>
    <row r="56" spans="1:15" x14ac:dyDescent="0.25">
      <c r="A56" s="4" t="s">
        <v>105</v>
      </c>
      <c r="B56" s="4" t="s">
        <v>112</v>
      </c>
      <c r="C56" s="3">
        <v>4442</v>
      </c>
      <c r="D56" s="3">
        <v>1081</v>
      </c>
      <c r="E56" s="3">
        <v>0</v>
      </c>
      <c r="F56" s="3">
        <v>0</v>
      </c>
      <c r="G56" s="3">
        <v>134</v>
      </c>
      <c r="H56" s="3">
        <v>0</v>
      </c>
      <c r="I56" s="3">
        <v>61</v>
      </c>
      <c r="J56" s="3">
        <v>0</v>
      </c>
      <c r="K56" s="3">
        <v>0</v>
      </c>
      <c r="L56" s="3">
        <v>0</v>
      </c>
      <c r="M56" s="3">
        <v>0</v>
      </c>
      <c r="N56" s="3">
        <v>21</v>
      </c>
      <c r="O56" s="3">
        <v>131</v>
      </c>
    </row>
    <row r="57" spans="1:15" x14ac:dyDescent="0.25">
      <c r="A57" s="4" t="s">
        <v>107</v>
      </c>
      <c r="B57" s="4" t="s">
        <v>114</v>
      </c>
      <c r="C57" s="3">
        <v>3743</v>
      </c>
      <c r="D57" s="3">
        <v>1250</v>
      </c>
      <c r="E57" s="3">
        <v>0</v>
      </c>
      <c r="F57" s="3">
        <v>0</v>
      </c>
      <c r="G57" s="3">
        <v>236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19</v>
      </c>
    </row>
    <row r="58" spans="1:15" x14ac:dyDescent="0.25">
      <c r="A58" s="4" t="s">
        <v>109</v>
      </c>
      <c r="B58" s="4" t="s">
        <v>116</v>
      </c>
      <c r="C58" s="3">
        <v>1573</v>
      </c>
      <c r="D58" s="3">
        <v>709</v>
      </c>
      <c r="E58" s="3">
        <v>0</v>
      </c>
      <c r="F58" s="3">
        <v>0</v>
      </c>
      <c r="G58" s="3">
        <v>0</v>
      </c>
      <c r="H58" s="3">
        <v>0</v>
      </c>
      <c r="I58" s="3">
        <v>872</v>
      </c>
      <c r="J58" s="3">
        <v>0</v>
      </c>
      <c r="K58" s="3">
        <v>0</v>
      </c>
      <c r="L58" s="3">
        <v>0</v>
      </c>
      <c r="M58" s="3">
        <v>0</v>
      </c>
      <c r="N58" s="3">
        <v>18</v>
      </c>
      <c r="O58" s="3">
        <v>114</v>
      </c>
    </row>
    <row r="59" spans="1:15" x14ac:dyDescent="0.25">
      <c r="A59" s="4" t="s">
        <v>111</v>
      </c>
      <c r="B59" s="4" t="s">
        <v>118</v>
      </c>
      <c r="C59" s="3">
        <v>1537</v>
      </c>
      <c r="D59" s="3">
        <v>593</v>
      </c>
      <c r="E59" s="3">
        <v>0</v>
      </c>
      <c r="F59" s="3">
        <v>36</v>
      </c>
      <c r="G59" s="3">
        <v>0</v>
      </c>
      <c r="H59" s="3">
        <v>0</v>
      </c>
      <c r="I59" s="3">
        <v>553</v>
      </c>
      <c r="J59" s="3">
        <v>90</v>
      </c>
      <c r="K59" s="3">
        <v>0</v>
      </c>
      <c r="L59" s="3">
        <v>0</v>
      </c>
      <c r="M59" s="3">
        <v>0</v>
      </c>
      <c r="N59" s="3">
        <v>0</v>
      </c>
      <c r="O59" s="3">
        <v>482</v>
      </c>
    </row>
    <row r="60" spans="1:15" x14ac:dyDescent="0.25">
      <c r="A60" s="4" t="s">
        <v>113</v>
      </c>
      <c r="B60" s="4" t="s">
        <v>119</v>
      </c>
      <c r="C60" s="3">
        <v>1318</v>
      </c>
      <c r="D60" s="3">
        <v>338</v>
      </c>
      <c r="E60" s="3">
        <v>0</v>
      </c>
      <c r="F60" s="3">
        <v>0</v>
      </c>
      <c r="G60" s="3">
        <v>0</v>
      </c>
      <c r="H60" s="3">
        <v>0</v>
      </c>
      <c r="I60" s="3">
        <v>1</v>
      </c>
      <c r="J60" s="3">
        <v>3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</row>
    <row r="61" spans="1:15" x14ac:dyDescent="0.25">
      <c r="B61" s="1" t="s">
        <v>120</v>
      </c>
      <c r="C61" s="1">
        <v>72484</v>
      </c>
      <c r="D61" s="1">
        <v>17211</v>
      </c>
      <c r="E61" s="1">
        <v>0</v>
      </c>
      <c r="F61" s="1">
        <v>286</v>
      </c>
      <c r="G61" s="1">
        <v>1894</v>
      </c>
      <c r="H61" s="1">
        <v>131</v>
      </c>
      <c r="I61" s="1">
        <v>8198</v>
      </c>
      <c r="J61" s="1">
        <v>1069</v>
      </c>
      <c r="K61" s="1">
        <v>399</v>
      </c>
      <c r="L61" s="1">
        <v>50</v>
      </c>
      <c r="M61" s="1">
        <v>1</v>
      </c>
      <c r="N61" s="1">
        <v>1877</v>
      </c>
      <c r="O61" s="1">
        <v>2803</v>
      </c>
    </row>
  </sheetData>
  <mergeCells count="4">
    <mergeCell ref="A2:A3"/>
    <mergeCell ref="B2:B3"/>
    <mergeCell ref="D2:O2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52</vt:i4>
      </vt:variant>
    </vt:vector>
  </HeadingPairs>
  <TitlesOfParts>
    <vt:vector size="52" baseType="lpstr">
      <vt:lpstr>Programas Educativos </vt:lpstr>
      <vt:lpstr>PE's por Nivel </vt:lpstr>
      <vt:lpstr>Matrícula Total </vt:lpstr>
      <vt:lpstr>Nuevo Ingreso</vt:lpstr>
      <vt:lpstr>Ind. 01 </vt:lpstr>
      <vt:lpstr>Ind. 02 </vt:lpstr>
      <vt:lpstr>Ind. 03 </vt:lpstr>
      <vt:lpstr>Ind. 04 </vt:lpstr>
      <vt:lpstr>Ind. 04 b </vt:lpstr>
      <vt:lpstr>Ind. 05 </vt:lpstr>
      <vt:lpstr>Ind. 06 </vt:lpstr>
      <vt:lpstr>Ind. 07 </vt:lpstr>
      <vt:lpstr>Ind. 07 b </vt:lpstr>
      <vt:lpstr>Ind. 08 </vt:lpstr>
      <vt:lpstr>Ind. 09 </vt:lpstr>
      <vt:lpstr>Ind. 10 </vt:lpstr>
      <vt:lpstr>Ind. 10 b </vt:lpstr>
      <vt:lpstr>Ind. 11 </vt:lpstr>
      <vt:lpstr>Ind. 12 </vt:lpstr>
      <vt:lpstr>Ind. 13 </vt:lpstr>
      <vt:lpstr>Ind. 13 b </vt:lpstr>
      <vt:lpstr>Ind. 13 c </vt:lpstr>
      <vt:lpstr>Ind. 14 </vt:lpstr>
      <vt:lpstr>Ind. 15</vt:lpstr>
      <vt:lpstr>Ind. 16 </vt:lpstr>
      <vt:lpstr>Ind. 17 </vt:lpstr>
      <vt:lpstr>Ind. 18 </vt:lpstr>
      <vt:lpstr>Ind. 19 </vt:lpstr>
      <vt:lpstr>Ind. 19 b </vt:lpstr>
      <vt:lpstr>Ind. 19 c </vt:lpstr>
      <vt:lpstr>Ind. 20 </vt:lpstr>
      <vt:lpstr>Ind. 21 </vt:lpstr>
      <vt:lpstr>Ind. 22 </vt:lpstr>
      <vt:lpstr>Ind. 23 </vt:lpstr>
      <vt:lpstr>Ind. 23 b </vt:lpstr>
      <vt:lpstr>Ind. 24 </vt:lpstr>
      <vt:lpstr>Ind. 24 b </vt:lpstr>
      <vt:lpstr>Ind. 25 </vt:lpstr>
      <vt:lpstr>Ind. 26 </vt:lpstr>
      <vt:lpstr>Ind. 27 </vt:lpstr>
      <vt:lpstr>Ind. 28 </vt:lpstr>
      <vt:lpstr>Ind. 28 b </vt:lpstr>
      <vt:lpstr>Ind. 29 </vt:lpstr>
      <vt:lpstr>Ind. 29 b </vt:lpstr>
      <vt:lpstr>Ind. 30 </vt:lpstr>
      <vt:lpstr>Ind. 31 </vt:lpstr>
      <vt:lpstr>Ind. 31 b </vt:lpstr>
      <vt:lpstr>Ind. 32 </vt:lpstr>
      <vt:lpstr>Ind. 33 </vt:lpstr>
      <vt:lpstr>Ind. 34 </vt:lpstr>
      <vt:lpstr>Ind. 35 </vt:lpstr>
      <vt:lpstr>Ind. 36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MARIA DEL CONSUELO ROMERO SANCHEZ</cp:lastModifiedBy>
  <dcterms:created xsi:type="dcterms:W3CDTF">2013-10-07T19:23:27Z</dcterms:created>
  <dcterms:modified xsi:type="dcterms:W3CDTF">2017-05-25T22:31:42Z</dcterms:modified>
</cp:coreProperties>
</file>